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13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J83" i="214" l="1"/>
  <c r="AJ82" i="214"/>
  <c r="AJ81" i="214"/>
  <c r="AJ80" i="214"/>
  <c r="AJ79" i="214"/>
  <c r="AJ78" i="214"/>
  <c r="AJ77" i="214"/>
  <c r="AJ76" i="214"/>
  <c r="AJ75" i="214"/>
  <c r="AJ74" i="214"/>
  <c r="AJ73" i="214"/>
  <c r="AJ72" i="214"/>
  <c r="AJ71" i="214"/>
  <c r="AJ70" i="214"/>
  <c r="AJ69" i="214"/>
  <c r="AJ68" i="214"/>
  <c r="AL64" i="214"/>
  <c r="AM72" i="214" l="1"/>
  <c r="AL69" i="214"/>
  <c r="AL73" i="214"/>
  <c r="AL81" i="214"/>
  <c r="AK68" i="214"/>
  <c r="AL68" i="214" s="1"/>
  <c r="AK70" i="214"/>
  <c r="AL70" i="214" s="1"/>
  <c r="AK72" i="214"/>
  <c r="AL72" i="214" s="1"/>
  <c r="AK74" i="214"/>
  <c r="AL74" i="214" s="1"/>
  <c r="AK76" i="214"/>
  <c r="AL76" i="214" s="1"/>
  <c r="AK78" i="214"/>
  <c r="AL78" i="214" s="1"/>
  <c r="AK80" i="214"/>
  <c r="AL80" i="214" s="1"/>
  <c r="AK82" i="214"/>
  <c r="AL82" i="214" s="1"/>
  <c r="AK69" i="214"/>
  <c r="AK71" i="214"/>
  <c r="AK73" i="214"/>
  <c r="AM73" i="214" s="1"/>
  <c r="AN73" i="214" s="1"/>
  <c r="AK75" i="214"/>
  <c r="AK77" i="214"/>
  <c r="AL77" i="214" s="1"/>
  <c r="AK79" i="214"/>
  <c r="AK81" i="214"/>
  <c r="AM81" i="214" s="1"/>
  <c r="AN81" i="214" s="1"/>
  <c r="AK83" i="214"/>
  <c r="AM71" i="214" l="1"/>
  <c r="AN71" i="214" s="1"/>
  <c r="AO71" i="214" s="1"/>
  <c r="AM83" i="214"/>
  <c r="AL83" i="214"/>
  <c r="AL79" i="214"/>
  <c r="AL75" i="214"/>
  <c r="AL71" i="214"/>
  <c r="AM80" i="214"/>
  <c r="AM82" i="214"/>
  <c r="AO81" i="214"/>
  <c r="AM77" i="214"/>
  <c r="AM69" i="214"/>
  <c r="AN82" i="214"/>
  <c r="AO82" i="214" s="1"/>
  <c r="AN70" i="214"/>
  <c r="AM76" i="214"/>
  <c r="AM78" i="214"/>
  <c r="AN78" i="214" s="1"/>
  <c r="AO73" i="214"/>
  <c r="AM74" i="214"/>
  <c r="AO70" i="214"/>
  <c r="AN80" i="214"/>
  <c r="AN72" i="214"/>
  <c r="AO72" i="214" s="1"/>
  <c r="AM68" i="214"/>
  <c r="AN68" i="214" s="1"/>
  <c r="AM70" i="214"/>
  <c r="AN77" i="214" l="1"/>
  <c r="AO77" i="214" s="1"/>
  <c r="AN83" i="214"/>
  <c r="AO83" i="214" s="1"/>
  <c r="AN69" i="214"/>
  <c r="AO69" i="214" s="1"/>
  <c r="AN79" i="214"/>
  <c r="AO78" i="214"/>
  <c r="AN74" i="214"/>
  <c r="AO74" i="214" s="1"/>
  <c r="AM79" i="214"/>
  <c r="AO79" i="214" s="1"/>
  <c r="AO80" i="214"/>
  <c r="AN76" i="214"/>
  <c r="AO76" i="214" s="1"/>
  <c r="AM75" i="214"/>
  <c r="AN75" i="214" s="1"/>
  <c r="AO75" i="214" s="1"/>
  <c r="AO68" i="214"/>
  <c r="AL39" i="228" l="1"/>
  <c r="AJ39" i="228"/>
  <c r="AK39" i="228" s="1"/>
  <c r="AL38" i="228"/>
  <c r="AJ38" i="228"/>
  <c r="AK38" i="228" s="1"/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J49" i="232"/>
  <c r="AK49" i="232" s="1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92" i="230"/>
  <c r="AL32" i="233"/>
  <c r="AL54" i="234"/>
  <c r="AJ92" i="231"/>
  <c r="AL41" i="228"/>
  <c r="AK58" i="232"/>
  <c r="AK58" i="230"/>
  <c r="AJ92" i="234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9" i="230"/>
  <c r="AL60" i="230"/>
  <c r="AL61" i="230"/>
  <c r="AL62" i="230"/>
  <c r="AL63" i="230"/>
  <c r="AL64" i="230"/>
  <c r="AL65" i="230"/>
  <c r="AL66" i="230"/>
  <c r="AL67" i="230"/>
  <c r="AL68" i="230"/>
  <c r="AM68" i="230" s="1"/>
  <c r="AL69" i="230"/>
  <c r="AL70" i="230"/>
  <c r="AL71" i="230"/>
  <c r="AL72" i="230"/>
  <c r="AL73" i="230"/>
  <c r="AL74" i="230"/>
  <c r="AL75" i="230"/>
  <c r="AM75" i="230" s="1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9" i="230"/>
  <c r="AM60" i="230"/>
  <c r="AM61" i="230"/>
  <c r="AM62" i="230"/>
  <c r="AM63" i="230"/>
  <c r="AM64" i="230"/>
  <c r="AM65" i="230"/>
  <c r="AM66" i="230"/>
  <c r="AM67" i="230"/>
  <c r="AM69" i="230"/>
  <c r="AM70" i="230"/>
  <c r="AM71" i="230"/>
  <c r="AM72" i="230"/>
  <c r="AM73" i="230"/>
  <c r="AM74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 s="1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 s="1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67" i="214"/>
  <c r="AK67" i="214" s="1"/>
  <c r="AL67" i="214" s="1"/>
  <c r="AM67" i="214" s="1"/>
  <c r="AN67" i="214" s="1"/>
  <c r="AO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91" i="215" s="1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M64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91" i="215" s="1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M100" i="214"/>
  <c r="AM98" i="214"/>
  <c r="AM92" i="214"/>
  <c r="AN92" i="214" s="1"/>
  <c r="AO92" i="214" s="1"/>
  <c r="AN58" i="217"/>
  <c r="AL92" i="213"/>
  <c r="AN88" i="214"/>
  <c r="AN84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J92" i="218" l="1"/>
  <c r="AK92" i="218"/>
  <c r="AM82" i="215"/>
  <c r="AL54" i="216"/>
  <c r="AM58" i="230"/>
  <c r="AN58" i="230" s="1"/>
  <c r="AK92" i="230"/>
  <c r="AL58" i="230"/>
  <c r="AO58" i="230" s="1"/>
  <c r="AN72" i="217"/>
  <c r="AO72" i="217" s="1"/>
  <c r="AK92" i="217"/>
  <c r="AM61" i="217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M78" i="235" s="1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M78" i="231" s="1"/>
  <c r="AN78" i="231" s="1"/>
  <c r="AL77" i="231"/>
  <c r="AL76" i="231"/>
  <c r="AL75" i="231"/>
  <c r="AL74" i="231"/>
  <c r="AM74" i="231" s="1"/>
  <c r="AN74" i="231" s="1"/>
  <c r="AL73" i="231"/>
  <c r="AL72" i="231"/>
  <c r="AM72" i="231" s="1"/>
  <c r="AL71" i="231"/>
  <c r="AL70" i="231"/>
  <c r="AM70" i="231" s="1"/>
  <c r="AN70" i="231" s="1"/>
  <c r="AL69" i="231"/>
  <c r="AL68" i="231"/>
  <c r="AM68" i="231" s="1"/>
  <c r="AL67" i="231"/>
  <c r="AL66" i="231"/>
  <c r="AM66" i="231" s="1"/>
  <c r="AN66" i="231" s="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N79" i="231" s="1"/>
  <c r="AM77" i="231"/>
  <c r="AM76" i="231"/>
  <c r="AM75" i="231"/>
  <c r="AN75" i="231" s="1"/>
  <c r="AM73" i="231"/>
  <c r="AM71" i="231"/>
  <c r="AN71" i="231" s="1"/>
  <c r="AM69" i="231"/>
  <c r="AM67" i="231"/>
  <c r="AN67" i="231" s="1"/>
  <c r="AM65" i="231"/>
  <c r="AN91" i="231"/>
  <c r="AN90" i="231"/>
  <c r="AN87" i="231"/>
  <c r="AN86" i="231"/>
  <c r="AN83" i="231"/>
  <c r="AN82" i="231"/>
  <c r="AM58" i="231"/>
  <c r="AN92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M91" i="215" l="1"/>
  <c r="AN82" i="215"/>
  <c r="AN91" i="215" s="1"/>
  <c r="AM92" i="230"/>
  <c r="AO66" i="229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82" i="215" l="1"/>
  <c r="AO91" i="215" s="1"/>
  <c r="AO92" i="232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sharedStrings.xml><?xml version="1.0" encoding="utf-8"?>
<sst xmlns="http://schemas.openxmlformats.org/spreadsheetml/2006/main" count="2726" uniqueCount="871">
  <si>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</si>
  <si>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</si>
  <si>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</si>
  <si>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</si>
  <si>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</si>
  <si>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</si>
  <si>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</si>
  <si>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</si>
  <si>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</si>
  <si>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</si>
  <si>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</si>
  <si>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</si>
  <si>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</si>
  <si>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</si>
  <si>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</si>
  <si>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</si>
  <si>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</si>
  <si>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</si>
  <si>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</si>
  <si>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</si>
  <si>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</si>
  <si>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</si>
  <si>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</si>
  <si>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</si>
  <si>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</si>
  <si>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</si>
  <si>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</si>
  <si>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</si>
  <si>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</si>
  <si>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</si>
  <si>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</si>
  <si>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</si>
  <si>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</si>
  <si>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</si>
  <si>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</si>
  <si>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</si>
  <si>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</si>
  <si>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</si>
  <si>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</si>
  <si>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</si>
  <si>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</si>
  <si>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</si>
  <si>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</si>
  <si>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</si>
  <si>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</si>
  <si>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</si>
  <si>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</si>
  <si>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</si>
  <si>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</si>
  <si>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</si>
  <si>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</si>
  <si>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</si>
  <si>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</si>
  <si>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</si>
  <si>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</si>
  <si>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</si>
  <si>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</si>
  <si>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</si>
  <si>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</si>
  <si>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</si>
  <si>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</si>
  <si>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</si>
  <si>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</si>
  <si>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</si>
  <si>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</si>
  <si>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</si>
  <si>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</si>
  <si>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</si>
  <si>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</si>
  <si>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</si>
  <si>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</si>
  <si>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</si>
  <si>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</si>
  <si>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</si>
  <si>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</si>
  <si>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</si>
  <si>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</si>
  <si>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</si>
  <si>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</si>
  <si>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</si>
  <si>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</si>
  <si>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</si>
  <si>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</si>
  <si>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</si>
  <si>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</si>
  <si>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</si>
  <si>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</si>
  <si>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</si>
  <si>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</si>
  <si>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</si>
  <si>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</si>
  <si>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</si>
  <si>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</si>
  <si>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</si>
  <si>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</si>
  <si>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</si>
  <si>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</si>
  <si>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</si>
  <si>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</si>
  <si>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</si>
  <si>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</si>
  <si>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</si>
  <si>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</si>
  <si>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</si>
  <si>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</si>
  <si>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</si>
  <si>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</si>
  <si>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</si>
  <si>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</si>
  <si>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</si>
  <si>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</si>
  <si>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</si>
  <si>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</si>
  <si>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</si>
  <si>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</si>
  <si>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</si>
  <si>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</si>
  <si>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</si>
  <si>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</si>
  <si>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</si>
  <si>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</si>
  <si>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</si>
  <si>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</si>
  <si>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</si>
  <si>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</si>
  <si>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</si>
  <si>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</si>
  <si>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</si>
  <si>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</si>
  <si>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</si>
  <si>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</si>
  <si>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</si>
  <si>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</si>
  <si>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</si>
  <si>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</si>
  <si>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</si>
  <si>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</si>
  <si>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</si>
  <si>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</si>
  <si>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</si>
  <si>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</si>
  <si>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</si>
  <si>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</si>
  <si>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</si>
  <si>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</si>
  <si>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</si>
  <si>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</si>
  <si>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</si>
  <si>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</si>
  <si>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</si>
  <si>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</si>
  <si>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</si>
  <si>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</si>
  <si>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</si>
  <si>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</si>
  <si>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</si>
  <si>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</si>
  <si>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</si>
  <si>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</si>
  <si>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</si>
  <si>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</si>
  <si>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</si>
  <si>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</si>
  <si>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</si>
  <si>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</si>
  <si>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</si>
  <si>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</si>
  <si>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</si>
  <si>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</si>
  <si>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</si>
  <si>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</si>
  <si>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 xml:space="preserve">LỚP: KTDN18.1 </t>
  </si>
  <si>
    <t>1810060011</t>
  </si>
  <si>
    <t xml:space="preserve">Trịnh Ngọc Xuân 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</si>
  <si>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</si>
  <si>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</si>
  <si>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</si>
  <si>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</si>
  <si>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</si>
  <si>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</si>
  <si>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</si>
  <si>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</si>
  <si>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</si>
  <si>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</si>
  <si>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</si>
  <si>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</si>
  <si>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</si>
  <si>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</si>
  <si>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</si>
  <si>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</si>
  <si>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</si>
  <si>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</si>
  <si>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</si>
  <si>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</si>
  <si>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</si>
  <si>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</si>
  <si>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</si>
  <si>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</si>
  <si>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</si>
  <si>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</si>
  <si>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Nguyễn Trần Lê Minh</t>
  </si>
  <si>
    <t>1810060021</t>
  </si>
  <si>
    <t>Lê Thị Tố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</si>
  <si>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</si>
  <si>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</si>
  <si>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</si>
  <si>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</si>
  <si>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</si>
  <si>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</si>
  <si>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</si>
  <si>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</si>
  <si>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</si>
  <si>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</si>
  <si>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</si>
  <si>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</si>
  <si>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</si>
  <si>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</si>
  <si>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</si>
  <si>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</si>
  <si>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</si>
  <si>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</si>
  <si>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</si>
  <si>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</si>
  <si>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</si>
  <si>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</si>
  <si>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</si>
  <si>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</si>
  <si>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</si>
  <si>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</si>
  <si>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</si>
  <si>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</si>
  <si>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</si>
  <si>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</si>
  <si>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</si>
  <si>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</si>
  <si>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</si>
  <si>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</si>
  <si>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</si>
  <si>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</si>
  <si>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1810060085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</si>
  <si>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</si>
  <si>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</si>
  <si>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</si>
  <si>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</si>
  <si>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</si>
  <si>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</si>
  <si>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</si>
  <si>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1810060087</t>
  </si>
  <si>
    <t>Sử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</si>
  <si>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</si>
  <si>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</si>
  <si>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</si>
  <si>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</si>
  <si>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</si>
  <si>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</si>
  <si>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</si>
  <si>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</si>
  <si>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</si>
  <si>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</si>
  <si>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</si>
  <si>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</si>
  <si>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</si>
  <si>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</si>
  <si>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</si>
  <si>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</si>
  <si>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</si>
  <si>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</si>
  <si>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</si>
  <si>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</si>
  <si>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</si>
  <si>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</si>
  <si>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</si>
  <si>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</si>
  <si>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</si>
  <si>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</si>
  <si>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</si>
  <si>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</si>
  <si>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</si>
  <si>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</si>
  <si>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</si>
  <si>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</si>
  <si>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</si>
  <si>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</si>
  <si>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</si>
  <si>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</si>
  <si>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</si>
  <si>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</si>
  <si>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</si>
  <si>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</si>
  <si>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</si>
  <si>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</si>
  <si>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</si>
  <si>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</si>
  <si>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</si>
  <si>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</si>
  <si>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</si>
  <si>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</si>
  <si>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</si>
  <si>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</si>
  <si>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</si>
  <si>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</si>
  <si>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</si>
  <si>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</si>
  <si>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</si>
  <si>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</si>
  <si>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</si>
  <si>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</si>
  <si>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</si>
  <si>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</si>
  <si>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</si>
  <si>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</si>
  <si>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</si>
  <si>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</si>
  <si>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</si>
  <si>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</si>
  <si>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</si>
  <si>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</si>
  <si>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</si>
  <si>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</si>
  <si>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</si>
  <si>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</si>
  <si>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</si>
  <si>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</si>
  <si>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</si>
  <si>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</si>
  <si>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</si>
  <si>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</si>
  <si>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</si>
  <si>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</si>
  <si>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</si>
  <si>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</si>
  <si>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</si>
  <si>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</si>
  <si>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</si>
  <si>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</si>
  <si>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</si>
  <si>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</si>
  <si>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</si>
  <si>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</si>
  <si>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</si>
  <si>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</si>
  <si>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</si>
  <si>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</si>
  <si>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</si>
  <si>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</si>
  <si>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</si>
  <si>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</si>
  <si>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</si>
  <si>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</si>
  <si>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</si>
  <si>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</si>
  <si>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</si>
  <si>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</si>
  <si>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</si>
  <si>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</si>
  <si>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</si>
  <si>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</si>
  <si>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</si>
  <si>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</si>
  <si>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</si>
  <si>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</si>
  <si>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</si>
  <si>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</si>
  <si>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</si>
  <si>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</si>
  <si>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</si>
  <si>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</si>
  <si>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</si>
  <si>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</si>
  <si>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</si>
  <si>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</si>
  <si>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</si>
  <si>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</si>
  <si>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</si>
  <si>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</si>
  <si>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</si>
  <si>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</si>
  <si>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</si>
  <si>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</si>
  <si>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</si>
  <si>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</si>
  <si>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</si>
  <si>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</si>
  <si>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</si>
  <si>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</si>
  <si>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</si>
  <si>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</si>
  <si>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</si>
  <si>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</si>
  <si>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</si>
  <si>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</si>
  <si>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</si>
  <si>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Tài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</si>
  <si>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</si>
  <si>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</si>
  <si>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</si>
  <si>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</si>
  <si>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</si>
  <si>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</si>
  <si>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</si>
  <si>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</si>
  <si>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</si>
  <si>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</si>
  <si>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</si>
  <si>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</si>
  <si>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</si>
  <si>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</si>
  <si>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</si>
  <si>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</si>
  <si>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</si>
  <si>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</si>
  <si>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</si>
  <si>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</si>
  <si>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</si>
  <si>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</si>
  <si>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</si>
  <si>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</si>
  <si>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</si>
  <si>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</si>
  <si>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</si>
  <si>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</si>
  <si>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</si>
  <si>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</si>
  <si>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</si>
  <si>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</si>
  <si>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</si>
  <si>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</si>
  <si>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</si>
  <si>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</si>
  <si>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</si>
  <si>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</si>
  <si>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</si>
  <si>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</si>
  <si>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</si>
  <si>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</si>
  <si>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</si>
  <si>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</si>
  <si>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</si>
  <si>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</si>
  <si>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</si>
  <si>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</si>
  <si>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</si>
  <si>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</si>
  <si>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</si>
  <si>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</si>
  <si>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</si>
  <si>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</si>
  <si>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</si>
  <si>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</si>
  <si>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</si>
  <si>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</si>
  <si>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</si>
  <si>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</si>
  <si>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</si>
  <si>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</si>
  <si>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</si>
  <si>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</si>
  <si>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</si>
  <si>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</si>
  <si>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</si>
  <si>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</si>
  <si>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</si>
  <si>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</si>
  <si>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</si>
  <si>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</si>
  <si>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</si>
  <si>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</si>
  <si>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</si>
  <si>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</si>
  <si>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</si>
  <si>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</si>
  <si>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</si>
  <si>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</si>
  <si>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</si>
  <si>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</si>
  <si>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</si>
  <si>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</si>
  <si>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</si>
  <si>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</si>
  <si>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</si>
  <si>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</si>
  <si>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</si>
  <si>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</si>
  <si>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</si>
  <si>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</si>
  <si>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</si>
  <si>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</si>
  <si>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</si>
  <si>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</si>
  <si>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</si>
  <si>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</si>
  <si>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</si>
  <si>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</si>
  <si>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</si>
  <si>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</si>
  <si>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</si>
  <si>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</si>
  <si>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</si>
  <si>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</si>
  <si>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</si>
  <si>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</si>
  <si>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</si>
  <si>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</si>
  <si>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</si>
  <si>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</si>
  <si>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</si>
  <si>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</si>
  <si>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</si>
  <si>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</si>
  <si>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</si>
  <si>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</si>
  <si>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</si>
  <si>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</si>
  <si>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</si>
  <si>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</si>
  <si>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</si>
  <si>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</si>
  <si>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</si>
  <si>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</si>
  <si>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</si>
  <si>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</si>
  <si>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</si>
  <si>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</si>
  <si>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</si>
  <si>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</si>
  <si>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</si>
  <si>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</si>
  <si>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</si>
  <si>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</si>
  <si>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</si>
  <si>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</si>
  <si>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</si>
  <si>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</si>
  <si>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</si>
  <si>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</si>
  <si>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</si>
  <si>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</si>
  <si>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</si>
  <si>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</si>
  <si>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</si>
  <si>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</si>
  <si>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</si>
  <si>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</si>
  <si>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</si>
  <si>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</si>
  <si>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</si>
  <si>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</si>
  <si>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</si>
  <si>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</si>
  <si>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</si>
  <si>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</si>
  <si>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</si>
  <si>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</si>
  <si>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</si>
  <si>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</si>
  <si>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</si>
  <si>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</si>
  <si>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</si>
  <si>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</si>
  <si>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</si>
  <si>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</si>
  <si>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</si>
  <si>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</si>
  <si>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</si>
  <si>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</si>
  <si>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1910050025</t>
  </si>
  <si>
    <t>Đào Thanh</t>
  </si>
  <si>
    <t>Tùng</t>
  </si>
  <si>
    <t>1910050022</t>
  </si>
  <si>
    <t>Châu Ngọc</t>
  </si>
  <si>
    <t>Trần Thị Kim</t>
  </si>
  <si>
    <t>1910050012</t>
  </si>
  <si>
    <t>Uy</t>
  </si>
  <si>
    <t>1910050010</t>
  </si>
  <si>
    <t xml:space="preserve">Võ Thị Ngọc 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</si>
  <si>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</si>
  <si>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</si>
  <si>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</si>
  <si>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</si>
  <si>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</si>
  <si>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</si>
  <si>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</si>
  <si>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</si>
  <si>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</si>
  <si>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</si>
  <si>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</si>
  <si>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</si>
  <si>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</si>
  <si>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</si>
  <si>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</si>
  <si>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</si>
  <si>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</si>
  <si>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</si>
  <si>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</si>
  <si>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</si>
  <si>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</si>
  <si>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</si>
  <si>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</si>
  <si>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</si>
  <si>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</si>
  <si>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</si>
  <si>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</si>
  <si>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</si>
  <si>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</si>
  <si>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</si>
  <si>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</si>
  <si>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</si>
  <si>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</si>
  <si>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</si>
  <si>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</si>
  <si>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</si>
  <si>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</si>
  <si>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</si>
  <si>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</si>
  <si>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</si>
  <si>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</si>
  <si>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</si>
  <si>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</si>
  <si>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</si>
  <si>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</si>
  <si>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</si>
  <si>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</si>
  <si>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</si>
  <si>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</si>
  <si>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</si>
  <si>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</si>
  <si>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</si>
  <si>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</si>
  <si>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</si>
  <si>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</si>
  <si>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</si>
  <si>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</si>
  <si>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</si>
  <si>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</si>
  <si>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</si>
  <si>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</si>
  <si>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</si>
  <si>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</si>
  <si>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</si>
  <si>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</si>
  <si>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</si>
  <si>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</si>
  <si>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</si>
  <si>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</si>
  <si>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</si>
  <si>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</si>
  <si>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</si>
  <si>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</si>
  <si>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</si>
  <si>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</si>
  <si>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</si>
  <si>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</si>
  <si>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</si>
  <si>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</si>
  <si>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</si>
  <si>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</si>
  <si>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</si>
  <si>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</si>
  <si>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</si>
  <si>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</si>
  <si>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</si>
  <si>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</si>
  <si>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</si>
  <si>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</si>
  <si>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</si>
  <si>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</si>
  <si>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</si>
  <si>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</si>
  <si>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</si>
  <si>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</si>
  <si>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</si>
  <si>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</si>
  <si>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</si>
  <si>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</si>
  <si>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</si>
  <si>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</si>
  <si>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</si>
  <si>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</si>
  <si>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</si>
  <si>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</si>
  <si>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</si>
  <si>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</si>
  <si>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</si>
  <si>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</si>
  <si>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</si>
  <si>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</si>
  <si>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</si>
  <si>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</si>
  <si>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</si>
  <si>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</si>
  <si>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</si>
  <si>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</si>
  <si>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</si>
  <si>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</si>
  <si>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</si>
  <si>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</si>
  <si>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</si>
  <si>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</si>
  <si>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</si>
  <si>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</si>
  <si>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</si>
  <si>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</si>
  <si>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</si>
  <si>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</si>
  <si>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</si>
  <si>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</si>
  <si>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</si>
  <si>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</si>
  <si>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</si>
  <si>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</si>
  <si>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</si>
  <si>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</si>
  <si>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</si>
  <si>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</si>
  <si>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</si>
  <si>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</si>
  <si>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</si>
  <si>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</si>
  <si>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</si>
  <si>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</si>
  <si>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</si>
  <si>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</si>
  <si>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</si>
  <si>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</si>
  <si>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</si>
  <si>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</si>
  <si>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</si>
  <si>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</si>
  <si>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</si>
  <si>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</si>
  <si>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</si>
  <si>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</si>
  <si>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</si>
  <si>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</si>
  <si>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</si>
  <si>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</si>
  <si>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</si>
  <si>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</si>
  <si>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</si>
  <si>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</si>
  <si>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</si>
  <si>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</si>
  <si>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</si>
  <si>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</si>
  <si>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</si>
  <si>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</si>
  <si>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</si>
  <si>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</si>
  <si>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</si>
  <si>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</si>
  <si>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</si>
  <si>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</si>
  <si>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</si>
  <si>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</si>
  <si>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</si>
  <si>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</si>
  <si>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</si>
  <si>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</si>
  <si>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</si>
  <si>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</si>
  <si>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</si>
  <si>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</si>
  <si>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</si>
  <si>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</si>
  <si>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</si>
  <si>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</si>
  <si>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</si>
  <si>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</si>
  <si>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</si>
  <si>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</si>
  <si>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</si>
  <si>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</si>
  <si>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</si>
  <si>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</si>
  <si>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</si>
  <si>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</si>
  <si>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</si>
  <si>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</si>
  <si>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</si>
  <si>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</si>
  <si>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</si>
  <si>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</si>
  <si>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</si>
  <si>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</si>
  <si>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</si>
  <si>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</si>
  <si>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</si>
  <si>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</si>
  <si>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</si>
  <si>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</si>
  <si>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</si>
  <si>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</si>
  <si>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</si>
  <si>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</si>
  <si>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</si>
  <si>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</si>
  <si>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</si>
  <si>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</si>
  <si>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</si>
  <si>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</si>
  <si>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</si>
  <si>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</si>
  <si>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</si>
  <si>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</si>
  <si>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</si>
  <si>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</si>
  <si>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</si>
  <si>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</si>
  <si>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</si>
  <si>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</si>
  <si>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</si>
  <si>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</si>
  <si>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</si>
  <si>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</si>
  <si>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</si>
  <si>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</si>
  <si>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</si>
  <si>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</si>
  <si>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</si>
  <si>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</si>
  <si>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</si>
  <si>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</si>
  <si>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</si>
  <si>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</si>
  <si>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</si>
  <si>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</si>
  <si>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</si>
  <si>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</si>
  <si>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</si>
  <si>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</si>
  <si>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</si>
  <si>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</si>
  <si>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</si>
  <si>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</si>
  <si>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</si>
  <si>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</si>
  <si>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</si>
  <si>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</si>
  <si>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</si>
  <si>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</si>
  <si>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</si>
  <si>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</si>
  <si>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</si>
  <si>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</si>
  <si>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</si>
  <si>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</si>
  <si>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</si>
  <si>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</si>
  <si>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</si>
  <si>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</si>
  <si>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</si>
  <si>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</si>
  <si>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</si>
  <si>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</si>
  <si>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</si>
  <si>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1510120004</t>
  </si>
  <si>
    <t>1910060068</t>
  </si>
  <si>
    <t>1910060069</t>
  </si>
  <si>
    <t>Đặng Hoàng</t>
  </si>
  <si>
    <t>1910040044</t>
  </si>
  <si>
    <t>Trần Quốc</t>
  </si>
  <si>
    <t>1910200037</t>
  </si>
  <si>
    <t>Huỳnh Nguyễn 
Phương</t>
  </si>
  <si>
    <t>nghỉ luôn</t>
  </si>
  <si>
    <t>Nghỉ luôn</t>
  </si>
  <si>
    <t>V:0</t>
  </si>
  <si>
    <t>NGHỈ LUÔN</t>
  </si>
  <si>
    <t>Tháng 8  Năm học 2019  -  2020</t>
  </si>
  <si>
    <t>Tháng 8 Năm học 2019  -  2020</t>
  </si>
  <si>
    <t>2P</t>
  </si>
  <si>
    <t>V;0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</si>
</sst>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58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indexed="8"/>
      <name val="Times New Roman"/>
      <family val="1"/>
    </font>
    <font>
      <sz val="14"/>
      <color theme="1" tint="0.249977111117893"/>
      <name val="Times New Roman"/>
      <family val="1"/>
    </font>
    <font>
      <sz val="14"/>
      <color theme="1"/>
      <name val="Times New Roman"/>
      <family val="1"/>
    </font>
    <font>
      <sz val="14"/>
      <color theme="1" tint="0.14999847407452621"/>
      <name val="Times New Roman"/>
      <family val="1"/>
    </font>
    <font>
      <sz val="13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0" fillId="0" borderId="0"/>
  </cellStyleXfs>
  <cellXfs count="22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center" vertical="center" wrapText="1"/>
    </xf>
    <xf numFmtId="0" fontId="51" fillId="0" borderId="18" xfId="0" applyNumberFormat="1" applyFont="1" applyFill="1" applyBorder="1" applyAlignment="1" applyProtection="1">
      <alignment horizontal="left" vertical="center" wrapText="1"/>
    </xf>
    <xf numFmtId="0" fontId="51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7" fillId="27" borderId="18" xfId="0" applyNumberFormat="1" applyFont="1" applyFill="1" applyBorder="1" applyAlignment="1" applyProtection="1">
      <alignment horizontal="center" vertical="center" wrapText="1"/>
    </xf>
    <xf numFmtId="0" fontId="53" fillId="27" borderId="18" xfId="0" applyNumberFormat="1" applyFont="1" applyFill="1" applyBorder="1" applyAlignment="1" applyProtection="1">
      <alignment horizontal="left" vertical="center" wrapText="1"/>
    </xf>
    <xf numFmtId="0" fontId="54" fillId="27" borderId="19" xfId="0" applyNumberFormat="1" applyFont="1" applyFill="1" applyBorder="1" applyAlignment="1" applyProtection="1">
      <alignment horizontal="left" vertical="center" wrapText="1"/>
    </xf>
    <xf numFmtId="0" fontId="55" fillId="27" borderId="19" xfId="0" applyNumberFormat="1" applyFont="1" applyFill="1" applyBorder="1" applyAlignment="1" applyProtection="1">
      <alignment horizontal="left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56" fillId="27" borderId="19" xfId="0" applyNumberFormat="1" applyFont="1" applyFill="1" applyBorder="1" applyAlignment="1" applyProtection="1">
      <alignment horizontal="left" vertical="center" wrapText="1"/>
    </xf>
    <xf numFmtId="0" fontId="55" fillId="27" borderId="18" xfId="0" applyNumberFormat="1" applyFont="1" applyFill="1" applyBorder="1" applyAlignment="1" applyProtection="1">
      <alignment horizontal="center" vertical="center" wrapText="1"/>
    </xf>
    <xf numFmtId="0" fontId="55" fillId="27" borderId="18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center" vertical="center" wrapText="1"/>
    </xf>
    <xf numFmtId="0" fontId="47" fillId="27" borderId="18" xfId="0" applyNumberFormat="1" applyFont="1" applyFill="1" applyBorder="1" applyAlignment="1" applyProtection="1">
      <alignment horizontal="left" vertical="center" wrapText="1"/>
    </xf>
    <xf numFmtId="0" fontId="47" fillId="27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55" fillId="0" borderId="20" xfId="0" applyNumberFormat="1" applyFont="1" applyFill="1" applyBorder="1" applyAlignment="1" applyProtection="1">
      <alignment horizontal="center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4" fillId="0" borderId="17" xfId="0" applyFont="1" applyBorder="1" applyAlignment="1">
      <alignment vertical="center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51" fillId="0" borderId="1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45" fillId="0" borderId="0" xfId="0" applyFont="1" applyAlignment="1">
      <alignment horizontal="center" vertical="center"/>
    </xf>
    <xf numFmtId="0" fontId="6" fillId="0" borderId="17" xfId="0" applyFont="1" applyBorder="1" applyAlignment="1"/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55" fillId="0" borderId="30" xfId="0" applyNumberFormat="1" applyFont="1" applyFill="1" applyBorder="1" applyAlignment="1" applyProtection="1">
      <alignment horizontal="left" vertical="center" wrapText="1"/>
    </xf>
    <xf numFmtId="0" fontId="3" fillId="27" borderId="0" xfId="0" applyFont="1" applyFill="1" applyAlignment="1">
      <alignment horizontal="center"/>
    </xf>
    <xf numFmtId="0" fontId="6" fillId="27" borderId="0" xfId="0" applyFont="1" applyFill="1"/>
    <xf numFmtId="0" fontId="4" fillId="27" borderId="1" xfId="0" applyFont="1" applyFill="1" applyBorder="1" applyAlignment="1">
      <alignment vertical="center"/>
    </xf>
    <xf numFmtId="0" fontId="6" fillId="27" borderId="0" xfId="0" applyFont="1" applyFill="1" applyBorder="1" applyAlignment="1">
      <alignment horizontal="center" vertical="center"/>
    </xf>
    <xf numFmtId="0" fontId="6" fillId="27" borderId="5" xfId="0" applyFont="1" applyFill="1" applyBorder="1" applyAlignment="1">
      <alignment horizontal="center" vertical="center"/>
    </xf>
    <xf numFmtId="0" fontId="3" fillId="27" borderId="0" xfId="0" applyFont="1" applyFill="1" applyAlignment="1">
      <alignment vertical="top"/>
    </xf>
    <xf numFmtId="0" fontId="4" fillId="0" borderId="17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5" fillId="0" borderId="1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M13" sqref="M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89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189"/>
      <c r="AB6" s="34"/>
      <c r="AC6" s="34"/>
      <c r="AD6" s="34"/>
      <c r="AE6" s="34"/>
      <c r="AF6" s="205" t="s">
        <v>111</v>
      </c>
      <c r="AG6" s="205"/>
      <c r="AH6" s="205"/>
      <c r="AI6" s="205"/>
      <c r="AJ6" s="205"/>
      <c r="AK6" s="205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53" t="s">
        <v>112</v>
      </c>
      <c r="C9" s="154" t="s">
        <v>113</v>
      </c>
      <c r="D9" s="155" t="s">
        <v>57</v>
      </c>
      <c r="E9" s="7"/>
      <c r="F9" s="8"/>
      <c r="G9" s="8"/>
      <c r="H9" s="8"/>
      <c r="I9" s="8"/>
      <c r="J9" s="8"/>
      <c r="K9" s="24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0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53" t="s">
        <v>114</v>
      </c>
      <c r="C10" s="154" t="s">
        <v>115</v>
      </c>
      <c r="D10" s="156" t="s">
        <v>116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153" t="s">
        <v>118</v>
      </c>
      <c r="C11" s="154" t="s">
        <v>100</v>
      </c>
      <c r="D11" s="156" t="s">
        <v>119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53" t="s">
        <v>120</v>
      </c>
      <c r="C12" s="154" t="s">
        <v>121</v>
      </c>
      <c r="D12" s="156" t="s">
        <v>77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53" t="s">
        <v>122</v>
      </c>
      <c r="C13" s="154" t="s">
        <v>123</v>
      </c>
      <c r="D13" s="156" t="s">
        <v>87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40" t="s">
        <v>855</v>
      </c>
      <c r="C14" s="157" t="s">
        <v>106</v>
      </c>
      <c r="D14" s="158" t="s">
        <v>107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53" t="s">
        <v>124</v>
      </c>
      <c r="C15" s="154" t="s">
        <v>125</v>
      </c>
      <c r="D15" s="156" t="s">
        <v>108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53" t="s">
        <v>126</v>
      </c>
      <c r="C16" s="154" t="s">
        <v>127</v>
      </c>
      <c r="D16" s="156" t="s">
        <v>81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153" t="s">
        <v>128</v>
      </c>
      <c r="C17" s="154" t="s">
        <v>129</v>
      </c>
      <c r="D17" s="159" t="s">
        <v>65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153" t="s">
        <v>130</v>
      </c>
      <c r="C18" s="154" t="s">
        <v>131</v>
      </c>
      <c r="D18" s="156" t="s">
        <v>65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60" t="s">
        <v>132</v>
      </c>
      <c r="C19" s="161" t="s">
        <v>41</v>
      </c>
      <c r="D19" s="156" t="s">
        <v>64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53" t="s">
        <v>133</v>
      </c>
      <c r="C20" s="154" t="s">
        <v>134</v>
      </c>
      <c r="D20" s="155" t="s">
        <v>12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53" t="s">
        <v>135</v>
      </c>
      <c r="C21" s="154" t="s">
        <v>136</v>
      </c>
      <c r="D21" s="156" t="s">
        <v>70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62">
        <v>1510110021</v>
      </c>
      <c r="C22" s="157" t="s">
        <v>405</v>
      </c>
      <c r="D22" s="158" t="s">
        <v>406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10"/>
      <c r="AN22" s="211"/>
      <c r="AO22" s="40"/>
    </row>
    <row r="23" spans="1:41" s="36" customFormat="1" ht="30" customHeight="1">
      <c r="A23" s="41">
        <v>15</v>
      </c>
      <c r="B23" s="153" t="s">
        <v>138</v>
      </c>
      <c r="C23" s="154" t="s">
        <v>139</v>
      </c>
      <c r="D23" s="156" t="s">
        <v>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60" t="s">
        <v>140</v>
      </c>
      <c r="C24" s="161" t="s">
        <v>141</v>
      </c>
      <c r="D24" s="156" t="s">
        <v>142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53" t="s">
        <v>143</v>
      </c>
      <c r="C25" s="154" t="s">
        <v>144</v>
      </c>
      <c r="D25" s="156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53" t="s">
        <v>145</v>
      </c>
      <c r="C26" s="163" t="s">
        <v>146</v>
      </c>
      <c r="D26" s="164" t="s">
        <v>147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53" t="s">
        <v>148</v>
      </c>
      <c r="C27" s="154" t="s">
        <v>149</v>
      </c>
      <c r="D27" s="156" t="s">
        <v>72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64"/>
      <c r="C28" s="60"/>
      <c r="D28" s="6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4"/>
      <c r="C29" s="60"/>
      <c r="D29" s="6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4"/>
      <c r="C30" s="60"/>
      <c r="D30" s="6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3"/>
      <c r="C31" s="62"/>
      <c r="D31" s="59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3"/>
      <c r="C32" s="62"/>
      <c r="D32" s="61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53" t="s">
        <v>112</v>
      </c>
      <c r="C58" s="154" t="s">
        <v>113</v>
      </c>
      <c r="D58" s="155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1">
        <v>2</v>
      </c>
      <c r="B59" s="153" t="s">
        <v>114</v>
      </c>
      <c r="C59" s="154" t="s">
        <v>115</v>
      </c>
      <c r="D59" s="156" t="s">
        <v>116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7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53" t="s">
        <v>118</v>
      </c>
      <c r="C60" s="154" t="s">
        <v>100</v>
      </c>
      <c r="D60" s="156" t="s">
        <v>119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53" t="s">
        <v>120</v>
      </c>
      <c r="C61" s="154" t="s">
        <v>121</v>
      </c>
      <c r="D61" s="156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53" t="s">
        <v>122</v>
      </c>
      <c r="C62" s="154" t="s">
        <v>123</v>
      </c>
      <c r="D62" s="156" t="s">
        <v>87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140" t="s">
        <v>855</v>
      </c>
      <c r="C63" s="157" t="s">
        <v>106</v>
      </c>
      <c r="D63" s="158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153" t="s">
        <v>124</v>
      </c>
      <c r="C64" s="154" t="s">
        <v>125</v>
      </c>
      <c r="D64" s="156" t="s">
        <v>108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153" t="s">
        <v>126</v>
      </c>
      <c r="C65" s="154" t="s">
        <v>127</v>
      </c>
      <c r="D65" s="156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153" t="s">
        <v>128</v>
      </c>
      <c r="C66" s="154" t="s">
        <v>129</v>
      </c>
      <c r="D66" s="159" t="s">
        <v>65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153" t="s">
        <v>130</v>
      </c>
      <c r="C67" s="154" t="s">
        <v>131</v>
      </c>
      <c r="D67" s="156" t="s">
        <v>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160" t="s">
        <v>132</v>
      </c>
      <c r="C68" s="161" t="s">
        <v>41</v>
      </c>
      <c r="D68" s="156" t="s">
        <v>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153" t="s">
        <v>133</v>
      </c>
      <c r="C69" s="154" t="s">
        <v>134</v>
      </c>
      <c r="D69" s="155" t="s">
        <v>12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153" t="s">
        <v>135</v>
      </c>
      <c r="C70" s="154" t="s">
        <v>136</v>
      </c>
      <c r="D70" s="156" t="s">
        <v>70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162">
        <v>1510110021</v>
      </c>
      <c r="C71" s="157" t="s">
        <v>405</v>
      </c>
      <c r="D71" s="158" t="s">
        <v>406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41">
        <v>15</v>
      </c>
      <c r="B72" s="153" t="s">
        <v>138</v>
      </c>
      <c r="C72" s="154" t="s">
        <v>139</v>
      </c>
      <c r="D72" s="156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160" t="s">
        <v>140</v>
      </c>
      <c r="C73" s="161" t="s">
        <v>141</v>
      </c>
      <c r="D73" s="156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153" t="s">
        <v>143</v>
      </c>
      <c r="C74" s="154" t="s">
        <v>144</v>
      </c>
      <c r="D74" s="156" t="s">
        <v>54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153" t="s">
        <v>145</v>
      </c>
      <c r="C75" s="163" t="s">
        <v>146</v>
      </c>
      <c r="D75" s="164" t="s">
        <v>147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153" t="s">
        <v>148</v>
      </c>
      <c r="C76" s="154" t="s">
        <v>149</v>
      </c>
      <c r="D76" s="156" t="s">
        <v>72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P19" sqref="P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414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476</v>
      </c>
      <c r="C9" s="174" t="s">
        <v>477</v>
      </c>
      <c r="D9" s="194" t="s">
        <v>478</v>
      </c>
      <c r="E9" s="146"/>
      <c r="F9" s="109"/>
      <c r="G9" s="109" t="s">
        <v>9</v>
      </c>
      <c r="H9" s="136"/>
      <c r="I9" s="109"/>
      <c r="J9" s="109"/>
      <c r="K9" s="109"/>
      <c r="L9" s="109"/>
      <c r="M9" s="109"/>
      <c r="N9" s="144"/>
      <c r="O9" s="109"/>
      <c r="P9" s="144"/>
      <c r="Q9" s="109"/>
      <c r="R9" s="109"/>
      <c r="S9" s="109"/>
      <c r="T9" s="109"/>
      <c r="U9" s="109"/>
      <c r="V9" s="109"/>
      <c r="W9" s="136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1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 t="s">
        <v>479</v>
      </c>
      <c r="C10" s="174" t="s">
        <v>480</v>
      </c>
      <c r="D10" s="194" t="s">
        <v>45</v>
      </c>
      <c r="E10" s="146"/>
      <c r="F10" s="109"/>
      <c r="G10" s="109"/>
      <c r="H10" s="136"/>
      <c r="I10" s="109"/>
      <c r="J10" s="109"/>
      <c r="K10" s="109"/>
      <c r="L10" s="109"/>
      <c r="M10" s="109"/>
      <c r="N10" s="144"/>
      <c r="O10" s="109"/>
      <c r="P10" s="144"/>
      <c r="Q10" s="109"/>
      <c r="R10" s="109"/>
      <c r="S10" s="109"/>
      <c r="T10" s="109"/>
      <c r="U10" s="109"/>
      <c r="V10" s="109"/>
      <c r="W10" s="136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481</v>
      </c>
      <c r="C11" s="174" t="s">
        <v>482</v>
      </c>
      <c r="D11" s="194" t="s">
        <v>150</v>
      </c>
      <c r="E11" s="146"/>
      <c r="F11" s="109"/>
      <c r="G11" s="109"/>
      <c r="H11" s="136"/>
      <c r="I11" s="109"/>
      <c r="J11" s="109"/>
      <c r="K11" s="109"/>
      <c r="L11" s="109"/>
      <c r="M11" s="109"/>
      <c r="N11" s="144"/>
      <c r="O11" s="109"/>
      <c r="P11" s="144"/>
      <c r="Q11" s="109"/>
      <c r="R11" s="109"/>
      <c r="S11" s="109"/>
      <c r="T11" s="109"/>
      <c r="U11" s="109"/>
      <c r="V11" s="109"/>
      <c r="W11" s="136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483</v>
      </c>
      <c r="C12" s="174" t="s">
        <v>484</v>
      </c>
      <c r="D12" s="194" t="s">
        <v>181</v>
      </c>
      <c r="E12" s="146"/>
      <c r="F12" s="109"/>
      <c r="G12" s="109" t="s">
        <v>8</v>
      </c>
      <c r="H12" s="136"/>
      <c r="I12" s="109"/>
      <c r="J12" s="109"/>
      <c r="K12" s="109"/>
      <c r="L12" s="109"/>
      <c r="M12" s="109"/>
      <c r="N12" s="144"/>
      <c r="O12" s="109"/>
      <c r="P12" s="144"/>
      <c r="Q12" s="109"/>
      <c r="R12" s="109"/>
      <c r="S12" s="109"/>
      <c r="T12" s="109"/>
      <c r="U12" s="109"/>
      <c r="V12" s="109"/>
      <c r="W12" s="136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485</v>
      </c>
      <c r="C13" s="174" t="s">
        <v>486</v>
      </c>
      <c r="D13" s="194" t="s">
        <v>28</v>
      </c>
      <c r="E13" s="146"/>
      <c r="F13" s="109"/>
      <c r="G13" s="109" t="s">
        <v>8</v>
      </c>
      <c r="H13" s="136"/>
      <c r="I13" s="109"/>
      <c r="J13" s="109"/>
      <c r="K13" s="109"/>
      <c r="L13" s="109"/>
      <c r="M13" s="109"/>
      <c r="N13" s="144"/>
      <c r="O13" s="109"/>
      <c r="P13" s="144"/>
      <c r="Q13" s="109"/>
      <c r="R13" s="109"/>
      <c r="S13" s="109"/>
      <c r="T13" s="109"/>
      <c r="U13" s="109"/>
      <c r="V13" s="109"/>
      <c r="W13" s="136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487</v>
      </c>
      <c r="C14" s="174" t="s">
        <v>488</v>
      </c>
      <c r="D14" s="194" t="s">
        <v>28</v>
      </c>
      <c r="E14" s="146"/>
      <c r="F14" s="109"/>
      <c r="G14" s="109"/>
      <c r="H14" s="136"/>
      <c r="I14" s="109"/>
      <c r="J14" s="109"/>
      <c r="K14" s="109"/>
      <c r="L14" s="109"/>
      <c r="M14" s="109"/>
      <c r="N14" s="144"/>
      <c r="O14" s="109"/>
      <c r="P14" s="144"/>
      <c r="Q14" s="109"/>
      <c r="R14" s="109"/>
      <c r="S14" s="109"/>
      <c r="T14" s="109"/>
      <c r="U14" s="109"/>
      <c r="V14" s="109"/>
      <c r="W14" s="136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489</v>
      </c>
      <c r="C15" s="174" t="s">
        <v>490</v>
      </c>
      <c r="D15" s="194" t="s">
        <v>65</v>
      </c>
      <c r="E15" s="146"/>
      <c r="F15" s="109"/>
      <c r="G15" s="109"/>
      <c r="H15" s="136"/>
      <c r="I15" s="109"/>
      <c r="J15" s="109"/>
      <c r="K15" s="109"/>
      <c r="L15" s="109"/>
      <c r="M15" s="109"/>
      <c r="N15" s="144"/>
      <c r="O15" s="109"/>
      <c r="P15" s="144"/>
      <c r="Q15" s="109"/>
      <c r="R15" s="109"/>
      <c r="S15" s="109"/>
      <c r="T15" s="109"/>
      <c r="U15" s="109"/>
      <c r="V15" s="109"/>
      <c r="W15" s="136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68" t="s">
        <v>857</v>
      </c>
      <c r="C16" s="169" t="s">
        <v>858</v>
      </c>
      <c r="D16" s="195" t="s">
        <v>48</v>
      </c>
      <c r="E16" s="146"/>
      <c r="F16" s="109"/>
      <c r="G16" s="109"/>
      <c r="H16" s="136"/>
      <c r="I16" s="109"/>
      <c r="J16" s="109"/>
      <c r="K16" s="109"/>
      <c r="L16" s="109"/>
      <c r="M16" s="109"/>
      <c r="N16" s="144"/>
      <c r="O16" s="109"/>
      <c r="P16" s="144"/>
      <c r="Q16" s="109"/>
      <c r="R16" s="109"/>
      <c r="S16" s="109"/>
      <c r="T16" s="109"/>
      <c r="U16" s="109"/>
      <c r="V16" s="109"/>
      <c r="W16" s="136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493</v>
      </c>
      <c r="C17" s="174" t="s">
        <v>494</v>
      </c>
      <c r="D17" s="194" t="s">
        <v>78</v>
      </c>
      <c r="E17" s="146"/>
      <c r="F17" s="109"/>
      <c r="G17" s="109"/>
      <c r="H17" s="136"/>
      <c r="I17" s="109"/>
      <c r="J17" s="109"/>
      <c r="K17" s="109"/>
      <c r="L17" s="109"/>
      <c r="M17" s="109"/>
      <c r="N17" s="144"/>
      <c r="O17" s="109"/>
      <c r="P17" s="144"/>
      <c r="Q17" s="109"/>
      <c r="R17" s="109"/>
      <c r="S17" s="109"/>
      <c r="T17" s="109"/>
      <c r="U17" s="109"/>
      <c r="V17" s="109"/>
      <c r="W17" s="136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495</v>
      </c>
      <c r="C18" s="174" t="s">
        <v>496</v>
      </c>
      <c r="D18" s="194" t="s">
        <v>66</v>
      </c>
      <c r="E18" s="146"/>
      <c r="F18" s="109"/>
      <c r="G18" s="109"/>
      <c r="H18" s="136"/>
      <c r="I18" s="109"/>
      <c r="J18" s="109"/>
      <c r="K18" s="109"/>
      <c r="L18" s="109"/>
      <c r="M18" s="109"/>
      <c r="N18" s="144"/>
      <c r="O18" s="109"/>
      <c r="P18" s="144"/>
      <c r="Q18" s="109"/>
      <c r="R18" s="109"/>
      <c r="S18" s="109"/>
      <c r="T18" s="109"/>
      <c r="U18" s="109"/>
      <c r="V18" s="109"/>
      <c r="W18" s="136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497</v>
      </c>
      <c r="C19" s="174" t="s">
        <v>498</v>
      </c>
      <c r="D19" s="194" t="s">
        <v>499</v>
      </c>
      <c r="E19" s="146"/>
      <c r="F19" s="109"/>
      <c r="G19" s="109"/>
      <c r="H19" s="136"/>
      <c r="I19" s="109"/>
      <c r="J19" s="109"/>
      <c r="K19" s="109"/>
      <c r="L19" s="109"/>
      <c r="M19" s="109"/>
      <c r="N19" s="144"/>
      <c r="O19" s="109"/>
      <c r="P19" s="144"/>
      <c r="Q19" s="109"/>
      <c r="R19" s="109"/>
      <c r="S19" s="109"/>
      <c r="T19" s="109"/>
      <c r="U19" s="109"/>
      <c r="V19" s="109"/>
      <c r="W19" s="136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819</v>
      </c>
      <c r="C20" s="174" t="s">
        <v>820</v>
      </c>
      <c r="D20" s="194" t="s">
        <v>168</v>
      </c>
      <c r="E20" s="146"/>
      <c r="F20" s="109"/>
      <c r="G20" s="109"/>
      <c r="H20" s="136"/>
      <c r="I20" s="109"/>
      <c r="J20" s="109"/>
      <c r="K20" s="109"/>
      <c r="L20" s="109"/>
      <c r="M20" s="109"/>
      <c r="N20" s="144"/>
      <c r="O20" s="109"/>
      <c r="P20" s="144"/>
      <c r="Q20" s="109"/>
      <c r="R20" s="109"/>
      <c r="S20" s="109"/>
      <c r="T20" s="109"/>
      <c r="U20" s="109"/>
      <c r="V20" s="109"/>
      <c r="W20" s="136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500</v>
      </c>
      <c r="C21" s="174" t="s">
        <v>501</v>
      </c>
      <c r="D21" s="194" t="s">
        <v>168</v>
      </c>
      <c r="E21" s="146"/>
      <c r="F21" s="146"/>
      <c r="G21" s="146"/>
      <c r="H21" s="136"/>
      <c r="I21" s="146"/>
      <c r="J21" s="146"/>
      <c r="K21" s="146"/>
      <c r="L21" s="146"/>
      <c r="M21" s="146"/>
      <c r="N21" s="144"/>
      <c r="O21" s="146"/>
      <c r="P21" s="144"/>
      <c r="Q21" s="146"/>
      <c r="R21" s="146"/>
      <c r="S21" s="146"/>
      <c r="T21" s="146"/>
      <c r="U21" s="146"/>
      <c r="V21" s="146"/>
      <c r="W21" s="13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821</v>
      </c>
      <c r="C22" s="174" t="s">
        <v>541</v>
      </c>
      <c r="D22" s="194" t="s">
        <v>67</v>
      </c>
      <c r="E22" s="146"/>
      <c r="F22" s="109"/>
      <c r="G22" s="109" t="s">
        <v>8</v>
      </c>
      <c r="H22" s="136"/>
      <c r="I22" s="109"/>
      <c r="J22" s="109"/>
      <c r="K22" s="109"/>
      <c r="L22" s="109"/>
      <c r="M22" s="109"/>
      <c r="N22" s="144"/>
      <c r="O22" s="109"/>
      <c r="P22" s="144"/>
      <c r="Q22" s="109"/>
      <c r="R22" s="109"/>
      <c r="S22" s="109"/>
      <c r="T22" s="109"/>
      <c r="U22" s="109"/>
      <c r="V22" s="109"/>
      <c r="W22" s="136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1</v>
      </c>
      <c r="AK22" s="86">
        <f t="shared" si="0"/>
        <v>0</v>
      </c>
      <c r="AL22" s="86">
        <f t="shared" si="1"/>
        <v>0</v>
      </c>
      <c r="AM22" s="210"/>
      <c r="AN22" s="211"/>
      <c r="AO22" s="85"/>
    </row>
    <row r="23" spans="1:41" s="36" customFormat="1" ht="30" customHeight="1">
      <c r="A23" s="128">
        <v>15</v>
      </c>
      <c r="B23" s="173" t="s">
        <v>502</v>
      </c>
      <c r="C23" s="174" t="s">
        <v>503</v>
      </c>
      <c r="D23" s="194" t="s">
        <v>504</v>
      </c>
      <c r="E23" s="146"/>
      <c r="F23" s="109"/>
      <c r="G23" s="109"/>
      <c r="H23" s="136"/>
      <c r="I23" s="109"/>
      <c r="J23" s="109"/>
      <c r="K23" s="109"/>
      <c r="L23" s="109"/>
      <c r="M23" s="109"/>
      <c r="N23" s="144"/>
      <c r="O23" s="109"/>
      <c r="P23" s="144"/>
      <c r="Q23" s="109"/>
      <c r="R23" s="109"/>
      <c r="S23" s="109"/>
      <c r="T23" s="109"/>
      <c r="U23" s="109"/>
      <c r="V23" s="109"/>
      <c r="W23" s="136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822</v>
      </c>
      <c r="C24" s="174" t="s">
        <v>823</v>
      </c>
      <c r="D24" s="194" t="s">
        <v>160</v>
      </c>
      <c r="E24" s="146"/>
      <c r="F24" s="109"/>
      <c r="G24" s="109" t="s">
        <v>8</v>
      </c>
      <c r="H24" s="136"/>
      <c r="I24" s="109"/>
      <c r="J24" s="109"/>
      <c r="K24" s="109"/>
      <c r="L24" s="109"/>
      <c r="M24" s="109"/>
      <c r="N24" s="144"/>
      <c r="O24" s="109"/>
      <c r="P24" s="144"/>
      <c r="Q24" s="109"/>
      <c r="R24" s="109"/>
      <c r="S24" s="109"/>
      <c r="T24" s="109"/>
      <c r="U24" s="109"/>
      <c r="V24" s="109"/>
      <c r="W24" s="136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505</v>
      </c>
      <c r="C25" s="174" t="s">
        <v>506</v>
      </c>
      <c r="D25" s="194" t="s">
        <v>166</v>
      </c>
      <c r="E25" s="146"/>
      <c r="F25" s="224" t="s">
        <v>866</v>
      </c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6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507</v>
      </c>
      <c r="C26" s="174" t="s">
        <v>508</v>
      </c>
      <c r="D26" s="194" t="s">
        <v>51</v>
      </c>
      <c r="E26" s="146"/>
      <c r="F26" s="109"/>
      <c r="G26" s="109"/>
      <c r="H26" s="136"/>
      <c r="I26" s="109"/>
      <c r="J26" s="109"/>
      <c r="K26" s="109"/>
      <c r="L26" s="109"/>
      <c r="M26" s="109"/>
      <c r="N26" s="144"/>
      <c r="O26" s="109"/>
      <c r="P26" s="144"/>
      <c r="Q26" s="109"/>
      <c r="R26" s="109"/>
      <c r="S26" s="109"/>
      <c r="T26" s="109"/>
      <c r="U26" s="109"/>
      <c r="V26" s="109"/>
      <c r="W26" s="136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509</v>
      </c>
      <c r="C27" s="174" t="s">
        <v>510</v>
      </c>
      <c r="D27" s="194" t="s">
        <v>511</v>
      </c>
      <c r="E27" s="146"/>
      <c r="F27" s="109"/>
      <c r="G27" s="109"/>
      <c r="H27" s="136"/>
      <c r="I27" s="109"/>
      <c r="J27" s="109"/>
      <c r="K27" s="109"/>
      <c r="L27" s="109"/>
      <c r="M27" s="109"/>
      <c r="N27" s="144"/>
      <c r="O27" s="109"/>
      <c r="P27" s="144"/>
      <c r="Q27" s="109"/>
      <c r="R27" s="109"/>
      <c r="S27" s="109"/>
      <c r="T27" s="109"/>
      <c r="U27" s="109"/>
      <c r="V27" s="109"/>
      <c r="W27" s="136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512</v>
      </c>
      <c r="C28" s="174" t="s">
        <v>513</v>
      </c>
      <c r="D28" s="194" t="s">
        <v>33</v>
      </c>
      <c r="E28" s="146"/>
      <c r="F28" s="109"/>
      <c r="G28" s="109"/>
      <c r="H28" s="136"/>
      <c r="I28" s="109"/>
      <c r="J28" s="109"/>
      <c r="K28" s="109"/>
      <c r="L28" s="109"/>
      <c r="M28" s="109"/>
      <c r="N28" s="144"/>
      <c r="O28" s="109"/>
      <c r="P28" s="144"/>
      <c r="Q28" s="109"/>
      <c r="R28" s="109"/>
      <c r="S28" s="109"/>
      <c r="T28" s="109"/>
      <c r="U28" s="109"/>
      <c r="V28" s="109"/>
      <c r="W28" s="136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514</v>
      </c>
      <c r="C29" s="174" t="s">
        <v>515</v>
      </c>
      <c r="D29" s="194" t="s">
        <v>33</v>
      </c>
      <c r="E29" s="146"/>
      <c r="F29" s="109"/>
      <c r="G29" s="109"/>
      <c r="H29" s="136"/>
      <c r="I29" s="109"/>
      <c r="J29" s="109"/>
      <c r="K29" s="109"/>
      <c r="L29" s="109"/>
      <c r="M29" s="109"/>
      <c r="N29" s="144"/>
      <c r="O29" s="109"/>
      <c r="P29" s="144"/>
      <c r="Q29" s="109"/>
      <c r="R29" s="109"/>
      <c r="S29" s="109"/>
      <c r="T29" s="109"/>
      <c r="U29" s="109"/>
      <c r="V29" s="109"/>
      <c r="W29" s="136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516</v>
      </c>
      <c r="C30" s="174" t="s">
        <v>517</v>
      </c>
      <c r="D30" s="194" t="s">
        <v>33</v>
      </c>
      <c r="E30" s="146"/>
      <c r="F30" s="109"/>
      <c r="G30" s="109"/>
      <c r="H30" s="136"/>
      <c r="I30" s="109"/>
      <c r="J30" s="109"/>
      <c r="K30" s="109"/>
      <c r="L30" s="109"/>
      <c r="M30" s="109"/>
      <c r="N30" s="144"/>
      <c r="O30" s="109"/>
      <c r="P30" s="144"/>
      <c r="Q30" s="109"/>
      <c r="R30" s="109"/>
      <c r="S30" s="109"/>
      <c r="T30" s="109"/>
      <c r="U30" s="109"/>
      <c r="V30" s="109"/>
      <c r="W30" s="136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73" t="s">
        <v>518</v>
      </c>
      <c r="C31" s="174" t="s">
        <v>519</v>
      </c>
      <c r="D31" s="194" t="s">
        <v>167</v>
      </c>
      <c r="E31" s="146"/>
      <c r="F31" s="109"/>
      <c r="G31" s="109"/>
      <c r="H31" s="136"/>
      <c r="I31" s="109"/>
      <c r="J31" s="109"/>
      <c r="K31" s="109"/>
      <c r="L31" s="109"/>
      <c r="M31" s="109"/>
      <c r="N31" s="109"/>
      <c r="O31" s="109"/>
      <c r="P31" s="144"/>
      <c r="Q31" s="109"/>
      <c r="R31" s="109"/>
      <c r="S31" s="109"/>
      <c r="T31" s="109"/>
      <c r="U31" s="109"/>
      <c r="V31" s="109"/>
      <c r="W31" s="136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73" t="s">
        <v>520</v>
      </c>
      <c r="C32" s="174" t="s">
        <v>521</v>
      </c>
      <c r="D32" s="194" t="s">
        <v>35</v>
      </c>
      <c r="E32" s="146"/>
      <c r="F32" s="109"/>
      <c r="G32" s="109"/>
      <c r="H32" s="136"/>
      <c r="I32" s="109"/>
      <c r="J32" s="109"/>
      <c r="K32" s="109"/>
      <c r="L32" s="109"/>
      <c r="M32" s="109"/>
      <c r="N32" s="136"/>
      <c r="O32" s="109"/>
      <c r="P32" s="144"/>
      <c r="Q32" s="109"/>
      <c r="R32" s="109"/>
      <c r="S32" s="109"/>
      <c r="T32" s="109"/>
      <c r="U32" s="109"/>
      <c r="V32" s="109"/>
      <c r="W32" s="136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73" t="s">
        <v>522</v>
      </c>
      <c r="C33" s="174" t="s">
        <v>523</v>
      </c>
      <c r="D33" s="194" t="s">
        <v>54</v>
      </c>
      <c r="E33" s="146"/>
      <c r="F33" s="109"/>
      <c r="G33" s="109"/>
      <c r="H33" s="136"/>
      <c r="I33" s="109"/>
      <c r="J33" s="109"/>
      <c r="K33" s="109"/>
      <c r="L33" s="109"/>
      <c r="M33" s="109"/>
      <c r="N33" s="136"/>
      <c r="O33" s="109"/>
      <c r="P33" s="144"/>
      <c r="Q33" s="109"/>
      <c r="R33" s="109"/>
      <c r="S33" s="109"/>
      <c r="T33" s="109"/>
      <c r="U33" s="109"/>
      <c r="V33" s="109"/>
      <c r="W33" s="136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73" t="s">
        <v>524</v>
      </c>
      <c r="C34" s="174" t="s">
        <v>525</v>
      </c>
      <c r="D34" s="194" t="s">
        <v>526</v>
      </c>
      <c r="E34" s="146"/>
      <c r="F34" s="109"/>
      <c r="G34" s="109" t="s">
        <v>9</v>
      </c>
      <c r="H34" s="136"/>
      <c r="I34" s="109"/>
      <c r="J34" s="109"/>
      <c r="K34" s="109"/>
      <c r="L34" s="109"/>
      <c r="M34" s="109"/>
      <c r="N34" s="136"/>
      <c r="O34" s="109"/>
      <c r="P34" s="144"/>
      <c r="Q34" s="109"/>
      <c r="R34" s="109"/>
      <c r="S34" s="109"/>
      <c r="T34" s="109"/>
      <c r="U34" s="109"/>
      <c r="V34" s="109"/>
      <c r="W34" s="136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1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73" t="s">
        <v>527</v>
      </c>
      <c r="C35" s="174" t="s">
        <v>528</v>
      </c>
      <c r="D35" s="194" t="s">
        <v>529</v>
      </c>
      <c r="E35" s="146"/>
      <c r="F35" s="109"/>
      <c r="G35" s="109"/>
      <c r="H35" s="136"/>
      <c r="I35" s="109"/>
      <c r="J35" s="109"/>
      <c r="K35" s="109"/>
      <c r="L35" s="109"/>
      <c r="M35" s="109"/>
      <c r="N35" s="136"/>
      <c r="O35" s="109"/>
      <c r="P35" s="144"/>
      <c r="Q35" s="109"/>
      <c r="R35" s="109"/>
      <c r="S35" s="109"/>
      <c r="T35" s="109"/>
      <c r="U35" s="109"/>
      <c r="V35" s="109"/>
      <c r="W35" s="136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28">
        <v>28</v>
      </c>
      <c r="B36" s="173" t="s">
        <v>530</v>
      </c>
      <c r="C36" s="174" t="s">
        <v>531</v>
      </c>
      <c r="D36" s="194" t="s">
        <v>61</v>
      </c>
      <c r="E36" s="146"/>
      <c r="F36" s="109"/>
      <c r="G36" s="109"/>
      <c r="H36" s="136"/>
      <c r="I36" s="109"/>
      <c r="J36" s="109"/>
      <c r="K36" s="109"/>
      <c r="L36" s="109"/>
      <c r="M36" s="109"/>
      <c r="N36" s="136"/>
      <c r="O36" s="109"/>
      <c r="P36" s="144"/>
      <c r="Q36" s="109"/>
      <c r="R36" s="109"/>
      <c r="S36" s="109"/>
      <c r="T36" s="109"/>
      <c r="U36" s="109"/>
      <c r="V36" s="109"/>
      <c r="W36" s="136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28">
        <v>29</v>
      </c>
      <c r="B37" s="128"/>
      <c r="C37" s="129"/>
      <c r="D37" s="130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128">
        <v>30</v>
      </c>
      <c r="B38" s="128"/>
      <c r="C38" s="129"/>
      <c r="D38" s="130"/>
      <c r="E38" s="7"/>
      <c r="F38" s="8"/>
      <c r="G38" s="8"/>
      <c r="H38" s="13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4</v>
      </c>
      <c r="AK54" s="86">
        <f>SUM(AK9:AK53)</f>
        <v>2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73" t="s">
        <v>476</v>
      </c>
      <c r="C58" s="174" t="s">
        <v>477</v>
      </c>
      <c r="D58" s="175" t="s">
        <v>478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28">
        <v>2</v>
      </c>
      <c r="B59" s="173" t="s">
        <v>479</v>
      </c>
      <c r="C59" s="174" t="s">
        <v>480</v>
      </c>
      <c r="D59" s="175" t="s">
        <v>45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73" t="s">
        <v>481</v>
      </c>
      <c r="C60" s="174" t="s">
        <v>482</v>
      </c>
      <c r="D60" s="175" t="s">
        <v>150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73" t="s">
        <v>483</v>
      </c>
      <c r="C61" s="174" t="s">
        <v>484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73" t="s">
        <v>485</v>
      </c>
      <c r="C62" s="174" t="s">
        <v>486</v>
      </c>
      <c r="D62" s="175" t="s">
        <v>28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73" t="s">
        <v>487</v>
      </c>
      <c r="C63" s="174" t="s">
        <v>488</v>
      </c>
      <c r="D63" s="175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73" t="s">
        <v>489</v>
      </c>
      <c r="C64" s="174" t="s">
        <v>490</v>
      </c>
      <c r="D64" s="175" t="s">
        <v>65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68" t="s">
        <v>857</v>
      </c>
      <c r="C65" s="169" t="s">
        <v>858</v>
      </c>
      <c r="D65" s="176" t="s">
        <v>48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73" t="s">
        <v>493</v>
      </c>
      <c r="C66" s="174" t="s">
        <v>494</v>
      </c>
      <c r="D66" s="17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73" t="s">
        <v>495</v>
      </c>
      <c r="C67" s="174" t="s">
        <v>496</v>
      </c>
      <c r="D67" s="175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73" t="s">
        <v>497</v>
      </c>
      <c r="C68" s="174" t="s">
        <v>498</v>
      </c>
      <c r="D68" s="175" t="s">
        <v>499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73" t="s">
        <v>819</v>
      </c>
      <c r="C69" s="174" t="s">
        <v>820</v>
      </c>
      <c r="D69" s="175" t="s">
        <v>168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73" t="s">
        <v>500</v>
      </c>
      <c r="C70" s="174" t="s">
        <v>501</v>
      </c>
      <c r="D70" s="175" t="s">
        <v>168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73" t="s">
        <v>821</v>
      </c>
      <c r="C71" s="174" t="s">
        <v>541</v>
      </c>
      <c r="D71" s="175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28">
        <v>15</v>
      </c>
      <c r="B72" s="173" t="s">
        <v>502</v>
      </c>
      <c r="C72" s="174" t="s">
        <v>503</v>
      </c>
      <c r="D72" s="175" t="s">
        <v>504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73" t="s">
        <v>822</v>
      </c>
      <c r="C73" s="174" t="s">
        <v>823</v>
      </c>
      <c r="D73" s="175" t="s">
        <v>160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73" t="s">
        <v>505</v>
      </c>
      <c r="C74" s="174" t="s">
        <v>506</v>
      </c>
      <c r="D74" s="175" t="s">
        <v>166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73" t="s">
        <v>507</v>
      </c>
      <c r="C75" s="174" t="s">
        <v>508</v>
      </c>
      <c r="D75" s="175" t="s">
        <v>51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73" t="s">
        <v>509</v>
      </c>
      <c r="C76" s="174" t="s">
        <v>510</v>
      </c>
      <c r="D76" s="175" t="s">
        <v>511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73" t="s">
        <v>512</v>
      </c>
      <c r="C77" s="174" t="s">
        <v>513</v>
      </c>
      <c r="D77" s="175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73" t="s">
        <v>514</v>
      </c>
      <c r="C78" s="174" t="s">
        <v>515</v>
      </c>
      <c r="D78" s="175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73" t="s">
        <v>516</v>
      </c>
      <c r="C79" s="174" t="s">
        <v>517</v>
      </c>
      <c r="D79" s="175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73" t="s">
        <v>518</v>
      </c>
      <c r="C80" s="174" t="s">
        <v>519</v>
      </c>
      <c r="D80" s="175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73" t="s">
        <v>520</v>
      </c>
      <c r="C81" s="174" t="s">
        <v>521</v>
      </c>
      <c r="D81" s="175" t="s">
        <v>35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73" t="s">
        <v>522</v>
      </c>
      <c r="C82" s="174" t="s">
        <v>523</v>
      </c>
      <c r="D82" s="175" t="s">
        <v>54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73" t="s">
        <v>524</v>
      </c>
      <c r="C83" s="174" t="s">
        <v>525</v>
      </c>
      <c r="D83" s="175" t="s">
        <v>526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73" t="s">
        <v>527</v>
      </c>
      <c r="C84" s="174" t="s">
        <v>528</v>
      </c>
      <c r="D84" s="175" t="s">
        <v>529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73" t="s">
        <v>530</v>
      </c>
      <c r="C85" s="174" t="s">
        <v>531</v>
      </c>
      <c r="D85" s="175" t="s">
        <v>61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8">
        <v>29</v>
      </c>
      <c r="B86" s="128"/>
      <c r="C86" s="129"/>
      <c r="D86" s="13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8">
        <v>30</v>
      </c>
      <c r="B87" s="128"/>
      <c r="C87" s="129"/>
      <c r="D87" s="13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F25:AI25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B21" sqref="AB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415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824</v>
      </c>
      <c r="C9" s="174" t="s">
        <v>825</v>
      </c>
      <c r="D9" s="194" t="s">
        <v>57</v>
      </c>
      <c r="E9" s="118" t="s">
        <v>8</v>
      </c>
      <c r="F9" s="109"/>
      <c r="G9" s="109"/>
      <c r="H9" s="109"/>
      <c r="I9" s="109"/>
      <c r="J9" s="109"/>
      <c r="K9" s="109"/>
      <c r="L9" s="109"/>
      <c r="M9" s="136"/>
      <c r="N9" s="109"/>
      <c r="O9" s="109"/>
      <c r="P9" s="109"/>
      <c r="Q9" s="109"/>
      <c r="R9" s="109"/>
      <c r="S9" s="109"/>
      <c r="T9" s="136"/>
      <c r="U9" s="136"/>
      <c r="V9" s="109"/>
      <c r="W9" s="109"/>
      <c r="X9" s="109"/>
      <c r="Y9" s="109"/>
      <c r="Z9" s="109"/>
      <c r="AA9" s="109"/>
      <c r="AB9" s="109"/>
      <c r="AC9" s="136"/>
      <c r="AD9" s="144"/>
      <c r="AE9" s="109"/>
      <c r="AF9" s="109"/>
      <c r="AG9" s="109"/>
      <c r="AH9" s="109"/>
      <c r="AI9" s="109"/>
      <c r="AJ9" s="86">
        <f>COUNTIF(E9:AI9,"K")+2*COUNTIF(E9:AI9,"2K")+COUNTIF(E9:AI9,"TK")+COUNTIF(E9:AI9,"KT")</f>
        <v>1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>
        <v>1910050030</v>
      </c>
      <c r="C10" s="174" t="s">
        <v>842</v>
      </c>
      <c r="D10" s="194" t="s">
        <v>11</v>
      </c>
      <c r="E10" s="118" t="s">
        <v>8</v>
      </c>
      <c r="F10" s="109"/>
      <c r="G10" s="109"/>
      <c r="H10" s="109"/>
      <c r="I10" s="109"/>
      <c r="J10" s="109"/>
      <c r="K10" s="109"/>
      <c r="L10" s="109"/>
      <c r="M10" s="136"/>
      <c r="N10" s="109"/>
      <c r="O10" s="109"/>
      <c r="P10" s="109"/>
      <c r="Q10" s="109"/>
      <c r="R10" s="109"/>
      <c r="S10" s="109"/>
      <c r="T10" s="136"/>
      <c r="U10" s="136"/>
      <c r="V10" s="109"/>
      <c r="W10" s="109"/>
      <c r="X10" s="109"/>
      <c r="Y10" s="109"/>
      <c r="Z10" s="109"/>
      <c r="AA10" s="109"/>
      <c r="AB10" s="109"/>
      <c r="AC10" s="136"/>
      <c r="AD10" s="144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1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532</v>
      </c>
      <c r="C11" s="174" t="s">
        <v>533</v>
      </c>
      <c r="D11" s="194" t="s">
        <v>47</v>
      </c>
      <c r="E11" s="118"/>
      <c r="F11" s="109"/>
      <c r="G11" s="109"/>
      <c r="H11" s="109"/>
      <c r="I11" s="109"/>
      <c r="J11" s="109"/>
      <c r="K11" s="109"/>
      <c r="L11" s="109"/>
      <c r="M11" s="136"/>
      <c r="N11" s="109"/>
      <c r="O11" s="109"/>
      <c r="P11" s="109"/>
      <c r="Q11" s="109"/>
      <c r="R11" s="109"/>
      <c r="S11" s="109"/>
      <c r="T11" s="136"/>
      <c r="U11" s="136"/>
      <c r="V11" s="109"/>
      <c r="W11" s="109"/>
      <c r="X11" s="109"/>
      <c r="Y11" s="109"/>
      <c r="Z11" s="109"/>
      <c r="AA11" s="109"/>
      <c r="AB11" s="109"/>
      <c r="AC11" s="136"/>
      <c r="AD11" s="144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534</v>
      </c>
      <c r="C12" s="174" t="s">
        <v>535</v>
      </c>
      <c r="D12" s="194" t="s">
        <v>181</v>
      </c>
      <c r="E12" s="118"/>
      <c r="F12" s="109"/>
      <c r="G12" s="109"/>
      <c r="H12" s="109"/>
      <c r="I12" s="109"/>
      <c r="J12" s="109"/>
      <c r="K12" s="109"/>
      <c r="L12" s="109"/>
      <c r="M12" s="136"/>
      <c r="N12" s="109"/>
      <c r="O12" s="109"/>
      <c r="P12" s="109"/>
      <c r="Q12" s="109"/>
      <c r="R12" s="109"/>
      <c r="S12" s="109"/>
      <c r="T12" s="136"/>
      <c r="U12" s="136"/>
      <c r="V12" s="109"/>
      <c r="W12" s="109"/>
      <c r="X12" s="109"/>
      <c r="Y12" s="109"/>
      <c r="Z12" s="109"/>
      <c r="AA12" s="109"/>
      <c r="AB12" s="109"/>
      <c r="AC12" s="136"/>
      <c r="AD12" s="144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536</v>
      </c>
      <c r="C13" s="174" t="s">
        <v>537</v>
      </c>
      <c r="D13" s="194" t="s">
        <v>109</v>
      </c>
      <c r="E13" s="118"/>
      <c r="F13" s="109"/>
      <c r="G13" s="109"/>
      <c r="H13" s="109"/>
      <c r="I13" s="109"/>
      <c r="J13" s="109"/>
      <c r="K13" s="109"/>
      <c r="L13" s="109"/>
      <c r="M13" s="136"/>
      <c r="N13" s="109"/>
      <c r="O13" s="109"/>
      <c r="P13" s="109"/>
      <c r="Q13" s="109"/>
      <c r="R13" s="109"/>
      <c r="S13" s="109"/>
      <c r="T13" s="136"/>
      <c r="U13" s="136"/>
      <c r="V13" s="109"/>
      <c r="W13" s="109"/>
      <c r="X13" s="109"/>
      <c r="Y13" s="109"/>
      <c r="Z13" s="109"/>
      <c r="AA13" s="109"/>
      <c r="AB13" s="109"/>
      <c r="AC13" s="136"/>
      <c r="AD13" s="144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538</v>
      </c>
      <c r="C14" s="174" t="s">
        <v>539</v>
      </c>
      <c r="D14" s="194" t="s">
        <v>66</v>
      </c>
      <c r="E14" s="109"/>
      <c r="F14" s="109"/>
      <c r="G14" s="109"/>
      <c r="H14" s="109"/>
      <c r="I14" s="109"/>
      <c r="J14" s="109"/>
      <c r="K14" s="109"/>
      <c r="L14" s="109"/>
      <c r="M14" s="136"/>
      <c r="N14" s="109"/>
      <c r="O14" s="109"/>
      <c r="P14" s="109"/>
      <c r="Q14" s="109"/>
      <c r="R14" s="109"/>
      <c r="S14" s="109"/>
      <c r="T14" s="136"/>
      <c r="U14" s="136"/>
      <c r="V14" s="109"/>
      <c r="W14" s="109"/>
      <c r="X14" s="109"/>
      <c r="Y14" s="109"/>
      <c r="Z14" s="109"/>
      <c r="AA14" s="109"/>
      <c r="AB14" s="109"/>
      <c r="AC14" s="136"/>
      <c r="AD14" s="144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540</v>
      </c>
      <c r="C15" s="174" t="s">
        <v>541</v>
      </c>
      <c r="D15" s="194" t="s">
        <v>49</v>
      </c>
      <c r="E15" s="109"/>
      <c r="F15" s="109"/>
      <c r="G15" s="109"/>
      <c r="H15" s="109"/>
      <c r="I15" s="109"/>
      <c r="J15" s="109"/>
      <c r="K15" s="109"/>
      <c r="L15" s="109"/>
      <c r="M15" s="136"/>
      <c r="N15" s="109"/>
      <c r="O15" s="109"/>
      <c r="P15" s="109"/>
      <c r="Q15" s="109"/>
      <c r="R15" s="109"/>
      <c r="S15" s="109"/>
      <c r="T15" s="136"/>
      <c r="U15" s="136"/>
      <c r="V15" s="109"/>
      <c r="W15" s="109"/>
      <c r="X15" s="109"/>
      <c r="Y15" s="109"/>
      <c r="Z15" s="109"/>
      <c r="AA15" s="109"/>
      <c r="AB15" s="109"/>
      <c r="AC15" s="136"/>
      <c r="AD15" s="144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3" t="s">
        <v>542</v>
      </c>
      <c r="C16" s="174" t="s">
        <v>543</v>
      </c>
      <c r="D16" s="194" t="s">
        <v>163</v>
      </c>
      <c r="E16" s="109"/>
      <c r="F16" s="109"/>
      <c r="G16" s="109"/>
      <c r="H16" s="109"/>
      <c r="I16" s="109"/>
      <c r="J16" s="109"/>
      <c r="K16" s="109"/>
      <c r="L16" s="109"/>
      <c r="M16" s="136"/>
      <c r="N16" s="109"/>
      <c r="O16" s="109"/>
      <c r="P16" s="109"/>
      <c r="Q16" s="109"/>
      <c r="R16" s="109"/>
      <c r="S16" s="109"/>
      <c r="T16" s="136"/>
      <c r="U16" s="136"/>
      <c r="V16" s="109"/>
      <c r="W16" s="109"/>
      <c r="X16" s="109"/>
      <c r="Y16" s="109"/>
      <c r="Z16" s="109"/>
      <c r="AA16" s="109"/>
      <c r="AB16" s="109"/>
      <c r="AC16" s="136"/>
      <c r="AD16" s="144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544</v>
      </c>
      <c r="C17" s="174" t="s">
        <v>545</v>
      </c>
      <c r="D17" s="194" t="s">
        <v>546</v>
      </c>
      <c r="E17" s="109" t="s">
        <v>8</v>
      </c>
      <c r="F17" s="109"/>
      <c r="G17" s="109"/>
      <c r="H17" s="109"/>
      <c r="I17" s="109"/>
      <c r="J17" s="109"/>
      <c r="K17" s="109"/>
      <c r="L17" s="109"/>
      <c r="M17" s="136"/>
      <c r="N17" s="109"/>
      <c r="O17" s="109"/>
      <c r="P17" s="109"/>
      <c r="Q17" s="109"/>
      <c r="R17" s="109"/>
      <c r="S17" s="109"/>
      <c r="T17" s="136"/>
      <c r="U17" s="136"/>
      <c r="V17" s="109"/>
      <c r="W17" s="109"/>
      <c r="X17" s="109"/>
      <c r="Y17" s="109"/>
      <c r="Z17" s="109"/>
      <c r="AA17" s="109"/>
      <c r="AB17" s="109"/>
      <c r="AC17" s="136"/>
      <c r="AD17" s="144"/>
      <c r="AE17" s="109"/>
      <c r="AF17" s="109"/>
      <c r="AG17" s="109"/>
      <c r="AH17" s="109"/>
      <c r="AI17" s="109"/>
      <c r="AJ17" s="86">
        <f t="shared" si="2"/>
        <v>1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547</v>
      </c>
      <c r="C18" s="174" t="s">
        <v>548</v>
      </c>
      <c r="D18" s="194" t="s">
        <v>165</v>
      </c>
      <c r="E18" s="109"/>
      <c r="F18" s="109"/>
      <c r="G18" s="109"/>
      <c r="H18" s="109"/>
      <c r="I18" s="109"/>
      <c r="J18" s="109"/>
      <c r="K18" s="109"/>
      <c r="L18" s="109"/>
      <c r="M18" s="136"/>
      <c r="N18" s="109"/>
      <c r="O18" s="109"/>
      <c r="P18" s="109"/>
      <c r="Q18" s="109"/>
      <c r="R18" s="109"/>
      <c r="S18" s="109"/>
      <c r="T18" s="136"/>
      <c r="U18" s="136"/>
      <c r="V18" s="109"/>
      <c r="W18" s="109"/>
      <c r="X18" s="109"/>
      <c r="Y18" s="109"/>
      <c r="Z18" s="109"/>
      <c r="AA18" s="109"/>
      <c r="AB18" s="109"/>
      <c r="AC18" s="136"/>
      <c r="AD18" s="144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549</v>
      </c>
      <c r="C19" s="174" t="s">
        <v>550</v>
      </c>
      <c r="D19" s="194" t="s">
        <v>220</v>
      </c>
      <c r="E19" s="109"/>
      <c r="F19" s="109"/>
      <c r="G19" s="109"/>
      <c r="H19" s="109"/>
      <c r="I19" s="109"/>
      <c r="J19" s="109"/>
      <c r="K19" s="109"/>
      <c r="L19" s="109"/>
      <c r="M19" s="136"/>
      <c r="N19" s="109"/>
      <c r="O19" s="109"/>
      <c r="P19" s="109"/>
      <c r="Q19" s="109"/>
      <c r="R19" s="109"/>
      <c r="S19" s="109"/>
      <c r="T19" s="136"/>
      <c r="U19" s="136"/>
      <c r="V19" s="109"/>
      <c r="W19" s="109"/>
      <c r="X19" s="109"/>
      <c r="Y19" s="109"/>
      <c r="Z19" s="109"/>
      <c r="AA19" s="109"/>
      <c r="AB19" s="109"/>
      <c r="AC19" s="136"/>
      <c r="AD19" s="144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551</v>
      </c>
      <c r="C20" s="174" t="s">
        <v>552</v>
      </c>
      <c r="D20" s="194" t="s">
        <v>553</v>
      </c>
      <c r="E20" s="109" t="s">
        <v>8</v>
      </c>
      <c r="F20" s="109"/>
      <c r="G20" s="109"/>
      <c r="H20" s="109"/>
      <c r="I20" s="109"/>
      <c r="J20" s="109"/>
      <c r="K20" s="109"/>
      <c r="L20" s="109"/>
      <c r="M20" s="136"/>
      <c r="N20" s="109"/>
      <c r="O20" s="109"/>
      <c r="P20" s="109"/>
      <c r="Q20" s="109"/>
      <c r="R20" s="109"/>
      <c r="S20" s="109"/>
      <c r="T20" s="136"/>
      <c r="U20" s="136"/>
      <c r="V20" s="109"/>
      <c r="W20" s="109"/>
      <c r="X20" s="109"/>
      <c r="Y20" s="109"/>
      <c r="Z20" s="109"/>
      <c r="AA20" s="109"/>
      <c r="AB20" s="109"/>
      <c r="AC20" s="136"/>
      <c r="AD20" s="144"/>
      <c r="AE20" s="109"/>
      <c r="AF20" s="109"/>
      <c r="AG20" s="109"/>
      <c r="AH20" s="109"/>
      <c r="AI20" s="109"/>
      <c r="AJ20" s="86">
        <f t="shared" si="2"/>
        <v>1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554</v>
      </c>
      <c r="C21" s="174" t="s">
        <v>555</v>
      </c>
      <c r="D21" s="194" t="s">
        <v>556</v>
      </c>
      <c r="E21" s="109"/>
      <c r="F21" s="146"/>
      <c r="G21" s="146"/>
      <c r="H21" s="146"/>
      <c r="I21" s="146"/>
      <c r="J21" s="146"/>
      <c r="K21" s="146"/>
      <c r="L21" s="146"/>
      <c r="M21" s="136"/>
      <c r="N21" s="146"/>
      <c r="O21" s="146"/>
      <c r="P21" s="146"/>
      <c r="Q21" s="146"/>
      <c r="R21" s="146"/>
      <c r="S21" s="146"/>
      <c r="T21" s="136"/>
      <c r="U21" s="136"/>
      <c r="V21" s="146"/>
      <c r="W21" s="146"/>
      <c r="X21" s="146"/>
      <c r="Y21" s="146"/>
      <c r="Z21" s="146"/>
      <c r="AA21" s="146"/>
      <c r="AB21" s="146"/>
      <c r="AC21" s="136"/>
      <c r="AD21" s="144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557</v>
      </c>
      <c r="C22" s="174" t="s">
        <v>558</v>
      </c>
      <c r="D22" s="194" t="s">
        <v>96</v>
      </c>
      <c r="E22" s="109"/>
      <c r="F22" s="109"/>
      <c r="G22" s="109"/>
      <c r="H22" s="109"/>
      <c r="I22" s="109"/>
      <c r="J22" s="109"/>
      <c r="K22" s="109"/>
      <c r="L22" s="109"/>
      <c r="M22" s="136"/>
      <c r="N22" s="109"/>
      <c r="O22" s="109"/>
      <c r="P22" s="109"/>
      <c r="Q22" s="109"/>
      <c r="R22" s="109"/>
      <c r="S22" s="109"/>
      <c r="T22" s="136"/>
      <c r="U22" s="136"/>
      <c r="V22" s="109"/>
      <c r="W22" s="109"/>
      <c r="X22" s="109"/>
      <c r="Y22" s="109"/>
      <c r="Z22" s="109"/>
      <c r="AA22" s="109"/>
      <c r="AB22" s="109"/>
      <c r="AC22" s="136"/>
      <c r="AD22" s="144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10"/>
      <c r="AN22" s="211"/>
      <c r="AO22" s="85"/>
    </row>
    <row r="23" spans="1:41" s="36" customFormat="1" ht="30" customHeight="1">
      <c r="A23" s="128">
        <v>15</v>
      </c>
      <c r="B23" s="173">
        <v>1910050031</v>
      </c>
      <c r="C23" s="174" t="s">
        <v>850</v>
      </c>
      <c r="D23" s="194" t="s">
        <v>96</v>
      </c>
      <c r="E23" s="109"/>
      <c r="F23" s="109"/>
      <c r="G23" s="109"/>
      <c r="H23" s="109"/>
      <c r="I23" s="109"/>
      <c r="J23" s="109"/>
      <c r="K23" s="109"/>
      <c r="L23" s="109"/>
      <c r="M23" s="136"/>
      <c r="N23" s="109"/>
      <c r="O23" s="109"/>
      <c r="P23" s="109"/>
      <c r="Q23" s="109"/>
      <c r="R23" s="109"/>
      <c r="S23" s="109"/>
      <c r="T23" s="136"/>
      <c r="U23" s="136"/>
      <c r="V23" s="109"/>
      <c r="W23" s="109"/>
      <c r="X23" s="109"/>
      <c r="Y23" s="109"/>
      <c r="Z23" s="109"/>
      <c r="AA23" s="109"/>
      <c r="AB23" s="109"/>
      <c r="AC23" s="136"/>
      <c r="AD23" s="144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559</v>
      </c>
      <c r="C24" s="174" t="s">
        <v>137</v>
      </c>
      <c r="D24" s="194" t="s">
        <v>96</v>
      </c>
      <c r="E24" s="109"/>
      <c r="F24" s="109"/>
      <c r="G24" s="109"/>
      <c r="H24" s="109"/>
      <c r="I24" s="109"/>
      <c r="J24" s="109"/>
      <c r="K24" s="109"/>
      <c r="L24" s="109"/>
      <c r="M24" s="136"/>
      <c r="N24" s="109"/>
      <c r="O24" s="109"/>
      <c r="P24" s="109"/>
      <c r="Q24" s="109"/>
      <c r="R24" s="109"/>
      <c r="S24" s="109"/>
      <c r="T24" s="136"/>
      <c r="U24" s="136"/>
      <c r="V24" s="109"/>
      <c r="W24" s="109"/>
      <c r="X24" s="109"/>
      <c r="Y24" s="109"/>
      <c r="Z24" s="109"/>
      <c r="AA24" s="109"/>
      <c r="AB24" s="109"/>
      <c r="AC24" s="136"/>
      <c r="AD24" s="144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560</v>
      </c>
      <c r="C25" s="174" t="s">
        <v>561</v>
      </c>
      <c r="D25" s="194" t="s">
        <v>96</v>
      </c>
      <c r="E25" s="109"/>
      <c r="F25" s="109"/>
      <c r="G25" s="109"/>
      <c r="H25" s="109"/>
      <c r="I25" s="109"/>
      <c r="J25" s="109"/>
      <c r="K25" s="109"/>
      <c r="L25" s="109"/>
      <c r="M25" s="136"/>
      <c r="N25" s="109"/>
      <c r="O25" s="109"/>
      <c r="P25" s="109"/>
      <c r="Q25" s="109"/>
      <c r="R25" s="109"/>
      <c r="S25" s="109"/>
      <c r="T25" s="136"/>
      <c r="U25" s="136"/>
      <c r="V25" s="109"/>
      <c r="W25" s="109"/>
      <c r="X25" s="109"/>
      <c r="Y25" s="109"/>
      <c r="Z25" s="109"/>
      <c r="AA25" s="109"/>
      <c r="AB25" s="109"/>
      <c r="AC25" s="136"/>
      <c r="AD25" s="144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562</v>
      </c>
      <c r="C26" s="174" t="s">
        <v>563</v>
      </c>
      <c r="D26" s="194" t="s">
        <v>564</v>
      </c>
      <c r="E26" s="109" t="s">
        <v>8</v>
      </c>
      <c r="F26" s="109"/>
      <c r="G26" s="109"/>
      <c r="H26" s="109"/>
      <c r="I26" s="109"/>
      <c r="J26" s="109"/>
      <c r="K26" s="109"/>
      <c r="L26" s="109"/>
      <c r="M26" s="136"/>
      <c r="N26" s="109"/>
      <c r="O26" s="109"/>
      <c r="P26" s="109"/>
      <c r="Q26" s="109"/>
      <c r="R26" s="109"/>
      <c r="S26" s="109"/>
      <c r="T26" s="136"/>
      <c r="U26" s="136"/>
      <c r="V26" s="109"/>
      <c r="W26" s="109"/>
      <c r="X26" s="109"/>
      <c r="Y26" s="109"/>
      <c r="Z26" s="109"/>
      <c r="AA26" s="109"/>
      <c r="AB26" s="109"/>
      <c r="AC26" s="136"/>
      <c r="AD26" s="144"/>
      <c r="AE26" s="109"/>
      <c r="AF26" s="109"/>
      <c r="AG26" s="109"/>
      <c r="AH26" s="109"/>
      <c r="AI26" s="109"/>
      <c r="AJ26" s="86">
        <f t="shared" si="2"/>
        <v>1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565</v>
      </c>
      <c r="C27" s="174" t="s">
        <v>566</v>
      </c>
      <c r="D27" s="194" t="s">
        <v>53</v>
      </c>
      <c r="E27" s="109"/>
      <c r="F27" s="109"/>
      <c r="G27" s="109"/>
      <c r="H27" s="109"/>
      <c r="I27" s="109"/>
      <c r="J27" s="109"/>
      <c r="K27" s="109"/>
      <c r="L27" s="109"/>
      <c r="M27" s="136"/>
      <c r="N27" s="109"/>
      <c r="O27" s="109"/>
      <c r="P27" s="109"/>
      <c r="Q27" s="109"/>
      <c r="R27" s="109"/>
      <c r="S27" s="109"/>
      <c r="T27" s="136"/>
      <c r="U27" s="136"/>
      <c r="V27" s="109"/>
      <c r="W27" s="109"/>
      <c r="X27" s="109"/>
      <c r="Y27" s="109"/>
      <c r="Z27" s="109"/>
      <c r="AA27" s="109"/>
      <c r="AB27" s="109"/>
      <c r="AC27" s="136"/>
      <c r="AD27" s="144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568</v>
      </c>
      <c r="C28" s="174" t="s">
        <v>569</v>
      </c>
      <c r="D28" s="194" t="s">
        <v>211</v>
      </c>
      <c r="E28" s="109" t="s">
        <v>8</v>
      </c>
      <c r="F28" s="109"/>
      <c r="G28" s="109"/>
      <c r="H28" s="109"/>
      <c r="I28" s="109"/>
      <c r="J28" s="109"/>
      <c r="K28" s="109"/>
      <c r="L28" s="109"/>
      <c r="M28" s="136"/>
      <c r="N28" s="109"/>
      <c r="O28" s="109"/>
      <c r="P28" s="109"/>
      <c r="Q28" s="109"/>
      <c r="R28" s="109"/>
      <c r="S28" s="109"/>
      <c r="T28" s="136"/>
      <c r="U28" s="136"/>
      <c r="V28" s="109"/>
      <c r="W28" s="109"/>
      <c r="X28" s="109"/>
      <c r="Y28" s="109"/>
      <c r="Z28" s="109"/>
      <c r="AA28" s="109"/>
      <c r="AB28" s="109"/>
      <c r="AC28" s="136"/>
      <c r="AD28" s="144"/>
      <c r="AE28" s="109"/>
      <c r="AF28" s="109"/>
      <c r="AG28" s="109"/>
      <c r="AH28" s="109"/>
      <c r="AI28" s="109"/>
      <c r="AJ28" s="86">
        <f t="shared" si="2"/>
        <v>1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571</v>
      </c>
      <c r="C29" s="174" t="s">
        <v>388</v>
      </c>
      <c r="D29" s="194" t="s">
        <v>572</v>
      </c>
      <c r="E29" s="109"/>
      <c r="F29" s="109"/>
      <c r="G29" s="109"/>
      <c r="H29" s="109"/>
      <c r="I29" s="109"/>
      <c r="J29" s="109"/>
      <c r="K29" s="109"/>
      <c r="L29" s="109"/>
      <c r="M29" s="136"/>
      <c r="N29" s="109"/>
      <c r="O29" s="109"/>
      <c r="P29" s="109"/>
      <c r="Q29" s="109"/>
      <c r="R29" s="109"/>
      <c r="S29" s="109"/>
      <c r="T29" s="136"/>
      <c r="U29" s="136"/>
      <c r="V29" s="109"/>
      <c r="W29" s="109"/>
      <c r="X29" s="109"/>
      <c r="Y29" s="109"/>
      <c r="Z29" s="109"/>
      <c r="AA29" s="109"/>
      <c r="AB29" s="109"/>
      <c r="AC29" s="136"/>
      <c r="AD29" s="144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573</v>
      </c>
      <c r="C30" s="174" t="s">
        <v>574</v>
      </c>
      <c r="D30" s="194" t="s">
        <v>72</v>
      </c>
      <c r="E30" s="109"/>
      <c r="F30" s="109"/>
      <c r="G30" s="109"/>
      <c r="H30" s="109"/>
      <c r="I30" s="109"/>
      <c r="J30" s="109"/>
      <c r="K30" s="109"/>
      <c r="L30" s="109"/>
      <c r="M30" s="136"/>
      <c r="N30" s="109"/>
      <c r="O30" s="109"/>
      <c r="P30" s="109"/>
      <c r="Q30" s="109"/>
      <c r="R30" s="109"/>
      <c r="S30" s="109"/>
      <c r="T30" s="136"/>
      <c r="U30" s="136"/>
      <c r="V30" s="109"/>
      <c r="W30" s="109"/>
      <c r="X30" s="109"/>
      <c r="Y30" s="109"/>
      <c r="Z30" s="109"/>
      <c r="AA30" s="109"/>
      <c r="AB30" s="109"/>
      <c r="AC30" s="136"/>
      <c r="AD30" s="144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28"/>
      <c r="C31" s="129"/>
      <c r="D31" s="13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28"/>
      <c r="C32" s="129"/>
      <c r="D32" s="13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28"/>
      <c r="C33" s="129"/>
      <c r="D33" s="13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28"/>
      <c r="C34" s="129"/>
      <c r="D34" s="13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28"/>
      <c r="C35" s="129"/>
      <c r="D35" s="13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6</v>
      </c>
      <c r="AK54" s="86">
        <f>SUM(AK9:AK53)</f>
        <v>0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73" t="s">
        <v>824</v>
      </c>
      <c r="C58" s="174" t="s">
        <v>825</v>
      </c>
      <c r="D58" s="175" t="s">
        <v>57</v>
      </c>
      <c r="E58" s="7"/>
      <c r="F58" s="8"/>
      <c r="G58" s="8"/>
      <c r="H58" s="8"/>
      <c r="I58" s="8"/>
      <c r="J58" s="8"/>
      <c r="K58" s="8"/>
      <c r="L58" s="8"/>
      <c r="M58" s="8" t="s">
        <v>18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1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86">
        <v>2</v>
      </c>
      <c r="B59" s="173">
        <v>1910050030</v>
      </c>
      <c r="C59" s="174" t="s">
        <v>842</v>
      </c>
      <c r="D59" s="175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73" t="s">
        <v>532</v>
      </c>
      <c r="C60" s="174" t="s">
        <v>533</v>
      </c>
      <c r="D60" s="175" t="s">
        <v>47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73" t="s">
        <v>534</v>
      </c>
      <c r="C61" s="174" t="s">
        <v>535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73" t="s">
        <v>536</v>
      </c>
      <c r="C62" s="174" t="s">
        <v>537</v>
      </c>
      <c r="D62" s="175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73" t="s">
        <v>538</v>
      </c>
      <c r="C63" s="174" t="s">
        <v>539</v>
      </c>
      <c r="D63" s="175" t="s">
        <v>66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73" t="s">
        <v>540</v>
      </c>
      <c r="C64" s="174" t="s">
        <v>541</v>
      </c>
      <c r="D64" s="175" t="s">
        <v>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73" t="s">
        <v>542</v>
      </c>
      <c r="C65" s="174" t="s">
        <v>543</v>
      </c>
      <c r="D65" s="175" t="s">
        <v>163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73" t="s">
        <v>544</v>
      </c>
      <c r="C66" s="174" t="s">
        <v>545</v>
      </c>
      <c r="D66" s="175" t="s">
        <v>546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73" t="s">
        <v>547</v>
      </c>
      <c r="C67" s="174" t="s">
        <v>548</v>
      </c>
      <c r="D67" s="175" t="s">
        <v>165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73" t="s">
        <v>549</v>
      </c>
      <c r="C68" s="174" t="s">
        <v>550</v>
      </c>
      <c r="D68" s="175" t="s">
        <v>220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 t="s">
        <v>17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1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73" t="s">
        <v>551</v>
      </c>
      <c r="C69" s="174" t="s">
        <v>552</v>
      </c>
      <c r="D69" s="175" t="s">
        <v>553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73" t="s">
        <v>554</v>
      </c>
      <c r="C70" s="174" t="s">
        <v>555</v>
      </c>
      <c r="D70" s="175" t="s">
        <v>556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73" t="s">
        <v>557</v>
      </c>
      <c r="C71" s="174" t="s">
        <v>558</v>
      </c>
      <c r="D71" s="175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86">
        <v>15</v>
      </c>
      <c r="B72" s="173">
        <v>1910050031</v>
      </c>
      <c r="C72" s="174" t="s">
        <v>850</v>
      </c>
      <c r="D72" s="175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73" t="s">
        <v>559</v>
      </c>
      <c r="C73" s="174" t="s">
        <v>137</v>
      </c>
      <c r="D73" s="175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73" t="s">
        <v>560</v>
      </c>
      <c r="C74" s="174" t="s">
        <v>561</v>
      </c>
      <c r="D74" s="175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73" t="s">
        <v>562</v>
      </c>
      <c r="C75" s="174" t="s">
        <v>563</v>
      </c>
      <c r="D75" s="175" t="s">
        <v>564</v>
      </c>
      <c r="E75" s="7"/>
      <c r="F75" s="8"/>
      <c r="G75" s="8"/>
      <c r="H75" s="8"/>
      <c r="I75" s="8"/>
      <c r="J75" s="8"/>
      <c r="K75" s="8"/>
      <c r="L75" s="8"/>
      <c r="M75" s="8" t="s">
        <v>18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1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73" t="s">
        <v>565</v>
      </c>
      <c r="C76" s="174" t="s">
        <v>566</v>
      </c>
      <c r="D76" s="175" t="s">
        <v>53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73" t="s">
        <v>568</v>
      </c>
      <c r="C77" s="174" t="s">
        <v>569</v>
      </c>
      <c r="D77" s="175" t="s">
        <v>211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73" t="s">
        <v>571</v>
      </c>
      <c r="C78" s="174" t="s">
        <v>388</v>
      </c>
      <c r="D78" s="175" t="s">
        <v>572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73" t="s">
        <v>573</v>
      </c>
      <c r="C79" s="174" t="s">
        <v>574</v>
      </c>
      <c r="D79" s="175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28"/>
      <c r="C80" s="129"/>
      <c r="D80" s="13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28"/>
      <c r="C81" s="129"/>
      <c r="D81" s="13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128"/>
      <c r="C82" s="129"/>
      <c r="D82" s="13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128"/>
      <c r="C83" s="129"/>
      <c r="D83" s="13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108"/>
      <c r="C84" s="108"/>
      <c r="D84" s="10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1</v>
      </c>
      <c r="AL92" s="86">
        <f t="shared" si="9"/>
        <v>2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H14" sqref="H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26" width="7" style="32" customWidth="1"/>
    <col min="27" max="27" width="7" style="197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96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96"/>
      <c r="AB6" s="83"/>
      <c r="AC6" s="83"/>
      <c r="AD6" s="83"/>
      <c r="AE6" s="83"/>
      <c r="AF6" s="205" t="s">
        <v>416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150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42" t="s">
        <v>577</v>
      </c>
      <c r="C9" s="129" t="s">
        <v>578</v>
      </c>
      <c r="D9" s="130" t="s">
        <v>579</v>
      </c>
      <c r="E9" s="7"/>
      <c r="F9" s="8"/>
      <c r="G9" s="8" t="s">
        <v>870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4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>COUNTIF(E9:AI9,"P")+2*COUNTIF(F9:AJ9,"2P")</f>
        <v>0</v>
      </c>
      <c r="AL9" s="86">
        <f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42" t="s">
        <v>575</v>
      </c>
      <c r="C10" s="129" t="s">
        <v>576</v>
      </c>
      <c r="D10" s="130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4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0">COUNTIF(E10:AI10,"K")+2*COUNTIF(E10:AI10,"2K")+COUNTIF(E10:AI10,"TK")+COUNTIF(E10:AI10,"KT")</f>
        <v>0</v>
      </c>
      <c r="AK10" s="86">
        <f t="shared" ref="AK10:AK53" si="1">COUNTIF(E10:AI10,"P")+2*COUNTIF(F10:AJ10,"2P")</f>
        <v>0</v>
      </c>
      <c r="AL10" s="86">
        <f t="shared" ref="AL10:AL53" si="2">COUNTIF(E10:AI10,"T")+2*COUNTIF(E10:AI10,"2T")+COUNTIF(E10:AI10,"TK")+COUNTIF(E10:AI10,"KT")</f>
        <v>0</v>
      </c>
      <c r="AM10" s="85"/>
      <c r="AN10" s="85"/>
      <c r="AO10" s="85"/>
    </row>
    <row r="11" spans="1:41" s="36" customFormat="1" ht="30" customHeight="1">
      <c r="A11" s="128">
        <v>3</v>
      </c>
      <c r="B11" s="142" t="s">
        <v>580</v>
      </c>
      <c r="C11" s="129" t="s">
        <v>581</v>
      </c>
      <c r="D11" s="130" t="s">
        <v>62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48"/>
      <c r="AB11" s="8"/>
      <c r="AC11" s="8"/>
      <c r="AD11" s="8"/>
      <c r="AE11" s="8"/>
      <c r="AF11" s="8"/>
      <c r="AG11" s="8"/>
      <c r="AH11" s="8"/>
      <c r="AI11" s="8"/>
      <c r="AJ11" s="86">
        <f t="shared" si="0"/>
        <v>0</v>
      </c>
      <c r="AK11" s="86">
        <f t="shared" si="1"/>
        <v>0</v>
      </c>
      <c r="AL11" s="86">
        <f t="shared" si="2"/>
        <v>0</v>
      </c>
      <c r="AM11" s="85"/>
      <c r="AN11" s="85"/>
      <c r="AO11" s="85"/>
    </row>
    <row r="12" spans="1:41" s="36" customFormat="1" ht="30" customHeight="1">
      <c r="A12" s="128">
        <v>4</v>
      </c>
      <c r="B12" s="142" t="s">
        <v>582</v>
      </c>
      <c r="C12" s="129" t="s">
        <v>583</v>
      </c>
      <c r="D12" s="130" t="s">
        <v>46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48"/>
      <c r="AB12" s="8"/>
      <c r="AC12" s="8"/>
      <c r="AD12" s="8"/>
      <c r="AE12" s="8"/>
      <c r="AF12" s="8"/>
      <c r="AG12" s="8"/>
      <c r="AH12" s="8"/>
      <c r="AI12" s="8"/>
      <c r="AJ12" s="86">
        <f t="shared" si="0"/>
        <v>0</v>
      </c>
      <c r="AK12" s="86">
        <f t="shared" si="1"/>
        <v>0</v>
      </c>
      <c r="AL12" s="86">
        <f t="shared" si="2"/>
        <v>0</v>
      </c>
      <c r="AM12" s="85"/>
      <c r="AN12" s="85"/>
      <c r="AO12" s="85"/>
    </row>
    <row r="13" spans="1:41" s="36" customFormat="1" ht="30" customHeight="1">
      <c r="A13" s="128">
        <v>5</v>
      </c>
      <c r="B13" s="142" t="s">
        <v>584</v>
      </c>
      <c r="C13" s="129" t="s">
        <v>585</v>
      </c>
      <c r="D13" s="130" t="s">
        <v>93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48"/>
      <c r="AB13" s="8"/>
      <c r="AC13" s="8"/>
      <c r="AD13" s="8"/>
      <c r="AE13" s="8"/>
      <c r="AF13" s="8"/>
      <c r="AG13" s="8"/>
      <c r="AH13" s="8"/>
      <c r="AI13" s="8"/>
      <c r="AJ13" s="86">
        <f t="shared" si="0"/>
        <v>0</v>
      </c>
      <c r="AK13" s="86">
        <f t="shared" si="1"/>
        <v>0</v>
      </c>
      <c r="AL13" s="86">
        <f t="shared" si="2"/>
        <v>0</v>
      </c>
      <c r="AM13" s="85"/>
      <c r="AN13" s="85"/>
      <c r="AO13" s="85"/>
    </row>
    <row r="14" spans="1:41" s="36" customFormat="1" ht="30" customHeight="1">
      <c r="A14" s="128">
        <v>6</v>
      </c>
      <c r="B14" s="142" t="s">
        <v>586</v>
      </c>
      <c r="C14" s="129" t="s">
        <v>587</v>
      </c>
      <c r="D14" s="130" t="s">
        <v>117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48"/>
      <c r="AB14" s="8"/>
      <c r="AC14" s="8"/>
      <c r="AD14" s="8"/>
      <c r="AE14" s="8"/>
      <c r="AF14" s="8"/>
      <c r="AG14" s="8"/>
      <c r="AH14" s="8"/>
      <c r="AI14" s="8"/>
      <c r="AJ14" s="86">
        <f t="shared" si="0"/>
        <v>0</v>
      </c>
      <c r="AK14" s="86">
        <f t="shared" si="1"/>
        <v>0</v>
      </c>
      <c r="AL14" s="86">
        <f t="shared" si="2"/>
        <v>0</v>
      </c>
      <c r="AM14" s="85"/>
      <c r="AN14" s="85"/>
      <c r="AO14" s="85"/>
    </row>
    <row r="15" spans="1:41" s="36" customFormat="1" ht="30" customHeight="1">
      <c r="A15" s="128">
        <v>7</v>
      </c>
      <c r="B15" s="142" t="s">
        <v>588</v>
      </c>
      <c r="C15" s="129" t="s">
        <v>589</v>
      </c>
      <c r="D15" s="130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48"/>
      <c r="AB15" s="8"/>
      <c r="AC15" s="8"/>
      <c r="AD15" s="8"/>
      <c r="AE15" s="8"/>
      <c r="AF15" s="8"/>
      <c r="AG15" s="8"/>
      <c r="AH15" s="8"/>
      <c r="AI15" s="8"/>
      <c r="AJ15" s="86">
        <f t="shared" si="0"/>
        <v>0</v>
      </c>
      <c r="AK15" s="86">
        <f t="shared" si="1"/>
        <v>0</v>
      </c>
      <c r="AL15" s="86">
        <f t="shared" si="2"/>
        <v>0</v>
      </c>
      <c r="AM15" s="85"/>
      <c r="AN15" s="85"/>
      <c r="AO15" s="85"/>
    </row>
    <row r="16" spans="1:41" s="36" customFormat="1" ht="30" customHeight="1">
      <c r="A16" s="128">
        <v>8</v>
      </c>
      <c r="B16" s="142" t="s">
        <v>590</v>
      </c>
      <c r="C16" s="129" t="s">
        <v>591</v>
      </c>
      <c r="D16" s="130" t="s">
        <v>81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48"/>
      <c r="AB16" s="8"/>
      <c r="AC16" s="8"/>
      <c r="AD16" s="8"/>
      <c r="AE16" s="8"/>
      <c r="AF16" s="8"/>
      <c r="AG16" s="8"/>
      <c r="AH16" s="8"/>
      <c r="AI16" s="8"/>
      <c r="AJ16" s="86">
        <f t="shared" si="0"/>
        <v>0</v>
      </c>
      <c r="AK16" s="86">
        <f t="shared" si="1"/>
        <v>0</v>
      </c>
      <c r="AL16" s="86">
        <f t="shared" si="2"/>
        <v>0</v>
      </c>
      <c r="AM16" s="85"/>
      <c r="AN16" s="85"/>
      <c r="AO16" s="85"/>
    </row>
    <row r="17" spans="1:41" s="36" customFormat="1" ht="30" customHeight="1">
      <c r="A17" s="128">
        <v>9</v>
      </c>
      <c r="B17" s="142" t="s">
        <v>592</v>
      </c>
      <c r="C17" s="129" t="s">
        <v>300</v>
      </c>
      <c r="D17" s="130" t="s">
        <v>85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48"/>
      <c r="AB17" s="8"/>
      <c r="AC17" s="8"/>
      <c r="AD17" s="8"/>
      <c r="AE17" s="8"/>
      <c r="AF17" s="8"/>
      <c r="AG17" s="8"/>
      <c r="AH17" s="8"/>
      <c r="AI17" s="8"/>
      <c r="AJ17" s="86">
        <f t="shared" si="0"/>
        <v>0</v>
      </c>
      <c r="AK17" s="86">
        <f t="shared" si="1"/>
        <v>0</v>
      </c>
      <c r="AL17" s="86">
        <f t="shared" si="2"/>
        <v>0</v>
      </c>
      <c r="AM17" s="85"/>
      <c r="AN17" s="85"/>
      <c r="AO17" s="85"/>
    </row>
    <row r="18" spans="1:41" s="36" customFormat="1" ht="30" customHeight="1">
      <c r="A18" s="128">
        <v>10</v>
      </c>
      <c r="B18" s="142" t="s">
        <v>593</v>
      </c>
      <c r="C18" s="129" t="s">
        <v>594</v>
      </c>
      <c r="D18" s="130" t="s">
        <v>66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48"/>
      <c r="AB18" s="8"/>
      <c r="AC18" s="8"/>
      <c r="AD18" s="8"/>
      <c r="AE18" s="8"/>
      <c r="AF18" s="8"/>
      <c r="AG18" s="8"/>
      <c r="AH18" s="8"/>
      <c r="AI18" s="8"/>
      <c r="AJ18" s="86">
        <f t="shared" si="0"/>
        <v>0</v>
      </c>
      <c r="AK18" s="86">
        <f t="shared" si="1"/>
        <v>0</v>
      </c>
      <c r="AL18" s="86">
        <f t="shared" si="2"/>
        <v>0</v>
      </c>
      <c r="AM18" s="85"/>
      <c r="AN18" s="85"/>
      <c r="AO18" s="85"/>
    </row>
    <row r="19" spans="1:41" s="36" customFormat="1" ht="30" customHeight="1">
      <c r="A19" s="128">
        <v>11</v>
      </c>
      <c r="B19" s="142" t="s">
        <v>595</v>
      </c>
      <c r="C19" s="129" t="s">
        <v>596</v>
      </c>
      <c r="D19" s="130" t="s">
        <v>49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48"/>
      <c r="AB19" s="8"/>
      <c r="AC19" s="8"/>
      <c r="AD19" s="8"/>
      <c r="AE19" s="8"/>
      <c r="AF19" s="8"/>
      <c r="AG19" s="8"/>
      <c r="AH19" s="8"/>
      <c r="AI19" s="8"/>
      <c r="AJ19" s="86">
        <f t="shared" si="0"/>
        <v>0</v>
      </c>
      <c r="AK19" s="86">
        <f t="shared" si="1"/>
        <v>0</v>
      </c>
      <c r="AL19" s="86">
        <f t="shared" si="2"/>
        <v>0</v>
      </c>
      <c r="AM19" s="85"/>
      <c r="AN19" s="85"/>
      <c r="AO19" s="85"/>
    </row>
    <row r="20" spans="1:41" s="36" customFormat="1" ht="30" customHeight="1">
      <c r="A20" s="128">
        <v>12</v>
      </c>
      <c r="B20" s="142" t="s">
        <v>597</v>
      </c>
      <c r="C20" s="129" t="s">
        <v>598</v>
      </c>
      <c r="D20" s="130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48"/>
      <c r="AB20" s="8"/>
      <c r="AC20" s="8"/>
      <c r="AD20" s="8"/>
      <c r="AE20" s="8"/>
      <c r="AF20" s="8"/>
      <c r="AG20" s="8"/>
      <c r="AH20" s="8"/>
      <c r="AI20" s="8"/>
      <c r="AJ20" s="86">
        <f t="shared" si="0"/>
        <v>0</v>
      </c>
      <c r="AK20" s="86">
        <f t="shared" si="1"/>
        <v>0</v>
      </c>
      <c r="AL20" s="86">
        <f t="shared" si="2"/>
        <v>0</v>
      </c>
      <c r="AM20" s="85"/>
      <c r="AN20" s="85"/>
      <c r="AO20" s="85"/>
    </row>
    <row r="21" spans="1:41" s="36" customFormat="1" ht="30" customHeight="1">
      <c r="A21" s="128">
        <v>13</v>
      </c>
      <c r="B21" s="142" t="s">
        <v>599</v>
      </c>
      <c r="C21" s="129" t="s">
        <v>600</v>
      </c>
      <c r="D21" s="130" t="s">
        <v>601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8"/>
      <c r="AB21" s="24"/>
      <c r="AC21" s="24"/>
      <c r="AD21" s="24"/>
      <c r="AE21" s="24"/>
      <c r="AF21" s="24"/>
      <c r="AG21" s="24"/>
      <c r="AH21" s="24"/>
      <c r="AI21" s="24"/>
      <c r="AJ21" s="86">
        <f t="shared" si="0"/>
        <v>0</v>
      </c>
      <c r="AK21" s="86">
        <f t="shared" si="1"/>
        <v>0</v>
      </c>
      <c r="AL21" s="86">
        <f t="shared" si="2"/>
        <v>0</v>
      </c>
      <c r="AM21" s="85"/>
      <c r="AN21" s="85"/>
      <c r="AO21" s="85"/>
    </row>
    <row r="22" spans="1:41" s="36" customFormat="1" ht="30" customHeight="1">
      <c r="A22" s="128">
        <v>14</v>
      </c>
      <c r="B22" s="142" t="s">
        <v>602</v>
      </c>
      <c r="C22" s="129" t="s">
        <v>450</v>
      </c>
      <c r="D22" s="130" t="s">
        <v>163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48"/>
      <c r="AB22" s="8"/>
      <c r="AC22" s="8"/>
      <c r="AD22" s="8"/>
      <c r="AE22" s="8"/>
      <c r="AF22" s="8"/>
      <c r="AG22" s="8"/>
      <c r="AH22" s="8"/>
      <c r="AI22" s="8"/>
      <c r="AJ22" s="86">
        <f t="shared" si="0"/>
        <v>0</v>
      </c>
      <c r="AK22" s="86">
        <f t="shared" si="1"/>
        <v>0</v>
      </c>
      <c r="AL22" s="86">
        <f t="shared" si="2"/>
        <v>0</v>
      </c>
      <c r="AM22" s="210"/>
      <c r="AN22" s="211"/>
      <c r="AO22" s="85"/>
    </row>
    <row r="23" spans="1:41" s="36" customFormat="1" ht="30" customHeight="1">
      <c r="A23" s="128">
        <v>15</v>
      </c>
      <c r="B23" s="142" t="s">
        <v>603</v>
      </c>
      <c r="C23" s="129" t="s">
        <v>604</v>
      </c>
      <c r="D23" s="130" t="s">
        <v>163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48"/>
      <c r="AB23" s="8"/>
      <c r="AC23" s="8"/>
      <c r="AD23" s="8"/>
      <c r="AE23" s="8"/>
      <c r="AF23" s="8"/>
      <c r="AG23" s="8"/>
      <c r="AH23" s="8"/>
      <c r="AI23" s="8"/>
      <c r="AJ23" s="86">
        <f t="shared" si="0"/>
        <v>0</v>
      </c>
      <c r="AK23" s="86">
        <f t="shared" si="1"/>
        <v>0</v>
      </c>
      <c r="AL23" s="86">
        <f t="shared" si="2"/>
        <v>0</v>
      </c>
      <c r="AM23" s="85"/>
      <c r="AN23" s="85"/>
      <c r="AO23" s="85"/>
    </row>
    <row r="24" spans="1:41" s="36" customFormat="1" ht="30" customHeight="1">
      <c r="A24" s="128">
        <v>16</v>
      </c>
      <c r="B24" s="142" t="s">
        <v>605</v>
      </c>
      <c r="C24" s="129" t="s">
        <v>606</v>
      </c>
      <c r="D24" s="130" t="s">
        <v>67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48"/>
      <c r="AB24" s="8"/>
      <c r="AC24" s="8"/>
      <c r="AD24" s="8"/>
      <c r="AE24" s="8"/>
      <c r="AF24" s="8"/>
      <c r="AG24" s="8"/>
      <c r="AH24" s="8"/>
      <c r="AI24" s="8"/>
      <c r="AJ24" s="86">
        <f t="shared" si="0"/>
        <v>0</v>
      </c>
      <c r="AK24" s="86">
        <f t="shared" si="1"/>
        <v>0</v>
      </c>
      <c r="AL24" s="86">
        <f t="shared" si="2"/>
        <v>0</v>
      </c>
      <c r="AM24" s="85"/>
      <c r="AN24" s="85"/>
      <c r="AO24" s="85"/>
    </row>
    <row r="25" spans="1:41" s="36" customFormat="1" ht="30" customHeight="1">
      <c r="A25" s="128">
        <v>17</v>
      </c>
      <c r="B25" s="142" t="s">
        <v>607</v>
      </c>
      <c r="C25" s="129" t="s">
        <v>608</v>
      </c>
      <c r="D25" s="130" t="s">
        <v>50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48"/>
      <c r="AB25" s="8"/>
      <c r="AC25" s="8"/>
      <c r="AD25" s="8"/>
      <c r="AE25" s="8"/>
      <c r="AF25" s="8"/>
      <c r="AG25" s="8"/>
      <c r="AH25" s="8"/>
      <c r="AI25" s="8"/>
      <c r="AJ25" s="86">
        <f t="shared" si="0"/>
        <v>0</v>
      </c>
      <c r="AK25" s="86">
        <f t="shared" si="1"/>
        <v>0</v>
      </c>
      <c r="AL25" s="86">
        <f t="shared" si="2"/>
        <v>0</v>
      </c>
      <c r="AM25" s="85"/>
      <c r="AN25" s="85"/>
      <c r="AO25" s="85"/>
    </row>
    <row r="26" spans="1:41" s="36" customFormat="1" ht="30" customHeight="1">
      <c r="A26" s="128">
        <v>18</v>
      </c>
      <c r="B26" s="142" t="s">
        <v>609</v>
      </c>
      <c r="C26" s="129" t="s">
        <v>610</v>
      </c>
      <c r="D26" s="130" t="s">
        <v>82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48"/>
      <c r="AB26" s="8"/>
      <c r="AC26" s="8"/>
      <c r="AD26" s="8"/>
      <c r="AE26" s="8"/>
      <c r="AF26" s="8"/>
      <c r="AG26" s="8"/>
      <c r="AH26" s="8"/>
      <c r="AI26" s="8"/>
      <c r="AJ26" s="86">
        <f t="shared" si="0"/>
        <v>0</v>
      </c>
      <c r="AK26" s="86">
        <f t="shared" si="1"/>
        <v>0</v>
      </c>
      <c r="AL26" s="86">
        <f t="shared" si="2"/>
        <v>0</v>
      </c>
      <c r="AM26" s="85"/>
      <c r="AN26" s="85"/>
      <c r="AO26" s="85"/>
    </row>
    <row r="27" spans="1:41" s="36" customFormat="1" ht="30" customHeight="1">
      <c r="A27" s="128">
        <v>19</v>
      </c>
      <c r="B27" s="142" t="s">
        <v>614</v>
      </c>
      <c r="C27" s="129" t="s">
        <v>615</v>
      </c>
      <c r="D27" s="130" t="s">
        <v>616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48"/>
      <c r="AB27" s="8"/>
      <c r="AC27" s="8"/>
      <c r="AD27" s="8"/>
      <c r="AE27" s="8"/>
      <c r="AF27" s="8"/>
      <c r="AG27" s="8"/>
      <c r="AH27" s="8"/>
      <c r="AI27" s="8"/>
      <c r="AJ27" s="86">
        <f t="shared" si="0"/>
        <v>0</v>
      </c>
      <c r="AK27" s="86">
        <f t="shared" si="1"/>
        <v>0</v>
      </c>
      <c r="AL27" s="86">
        <f t="shared" si="2"/>
        <v>0</v>
      </c>
      <c r="AM27" s="85"/>
      <c r="AN27" s="85"/>
      <c r="AO27" s="85"/>
    </row>
    <row r="28" spans="1:41" s="36" customFormat="1" ht="30" customHeight="1">
      <c r="A28" s="128">
        <v>20</v>
      </c>
      <c r="B28" s="142" t="s">
        <v>611</v>
      </c>
      <c r="C28" s="129" t="s">
        <v>612</v>
      </c>
      <c r="D28" s="130" t="s">
        <v>613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48"/>
      <c r="AB28" s="8"/>
      <c r="AC28" s="8"/>
      <c r="AD28" s="8"/>
      <c r="AE28" s="8"/>
      <c r="AF28" s="8"/>
      <c r="AG28" s="8"/>
      <c r="AH28" s="8"/>
      <c r="AI28" s="8"/>
      <c r="AJ28" s="86">
        <f t="shared" si="0"/>
        <v>0</v>
      </c>
      <c r="AK28" s="86">
        <f t="shared" si="1"/>
        <v>0</v>
      </c>
      <c r="AL28" s="86">
        <f t="shared" si="2"/>
        <v>0</v>
      </c>
      <c r="AM28" s="85"/>
      <c r="AN28" s="85"/>
      <c r="AO28" s="85"/>
    </row>
    <row r="29" spans="1:41" s="36" customFormat="1" ht="30" customHeight="1">
      <c r="A29" s="128">
        <v>21</v>
      </c>
      <c r="B29" s="142" t="s">
        <v>617</v>
      </c>
      <c r="C29" s="129" t="s">
        <v>79</v>
      </c>
      <c r="D29" s="130" t="s">
        <v>33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48"/>
      <c r="AB29" s="8"/>
      <c r="AC29" s="8"/>
      <c r="AD29" s="8"/>
      <c r="AE29" s="8"/>
      <c r="AF29" s="8"/>
      <c r="AG29" s="8"/>
      <c r="AH29" s="8"/>
      <c r="AI29" s="8"/>
      <c r="AJ29" s="86">
        <f t="shared" si="0"/>
        <v>0</v>
      </c>
      <c r="AK29" s="86">
        <f t="shared" si="1"/>
        <v>0</v>
      </c>
      <c r="AL29" s="86">
        <f t="shared" si="2"/>
        <v>0</v>
      </c>
      <c r="AM29" s="85"/>
      <c r="AN29" s="85"/>
      <c r="AO29" s="85"/>
    </row>
    <row r="30" spans="1:41" s="36" customFormat="1" ht="30" customHeight="1">
      <c r="A30" s="128">
        <v>22</v>
      </c>
      <c r="B30" s="142" t="s">
        <v>618</v>
      </c>
      <c r="C30" s="129" t="s">
        <v>619</v>
      </c>
      <c r="D30" s="130" t="s">
        <v>620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48"/>
      <c r="AB30" s="8"/>
      <c r="AC30" s="8"/>
      <c r="AD30" s="8"/>
      <c r="AE30" s="8"/>
      <c r="AF30" s="8"/>
      <c r="AG30" s="8"/>
      <c r="AH30" s="8"/>
      <c r="AI30" s="8"/>
      <c r="AJ30" s="86">
        <f t="shared" si="0"/>
        <v>0</v>
      </c>
      <c r="AK30" s="86">
        <f t="shared" si="1"/>
        <v>0</v>
      </c>
      <c r="AL30" s="86">
        <f t="shared" si="2"/>
        <v>0</v>
      </c>
      <c r="AM30" s="85"/>
      <c r="AN30" s="85"/>
      <c r="AO30" s="85"/>
    </row>
    <row r="31" spans="1:41" s="36" customFormat="1" ht="30" customHeight="1">
      <c r="A31" s="128">
        <v>23</v>
      </c>
      <c r="B31" s="142" t="s">
        <v>621</v>
      </c>
      <c r="C31" s="129" t="s">
        <v>622</v>
      </c>
      <c r="D31" s="130" t="s">
        <v>567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48"/>
      <c r="AB31" s="8"/>
      <c r="AC31" s="8"/>
      <c r="AD31" s="8"/>
      <c r="AE31" s="8"/>
      <c r="AF31" s="8"/>
      <c r="AG31" s="8"/>
      <c r="AH31" s="8"/>
      <c r="AI31" s="8"/>
      <c r="AJ31" s="86">
        <f t="shared" si="0"/>
        <v>0</v>
      </c>
      <c r="AK31" s="86">
        <f t="shared" si="1"/>
        <v>0</v>
      </c>
      <c r="AL31" s="86">
        <f t="shared" si="2"/>
        <v>0</v>
      </c>
      <c r="AM31" s="85"/>
      <c r="AN31" s="85"/>
      <c r="AO31" s="85"/>
    </row>
    <row r="32" spans="1:41" s="36" customFormat="1" ht="30" customHeight="1">
      <c r="A32" s="128">
        <v>24</v>
      </c>
      <c r="B32" s="142" t="s">
        <v>623</v>
      </c>
      <c r="C32" s="129" t="s">
        <v>624</v>
      </c>
      <c r="D32" s="130" t="s">
        <v>147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48"/>
      <c r="AB32" s="8"/>
      <c r="AC32" s="8"/>
      <c r="AD32" s="8"/>
      <c r="AE32" s="8"/>
      <c r="AF32" s="8"/>
      <c r="AG32" s="8"/>
      <c r="AH32" s="8"/>
      <c r="AI32" s="8"/>
      <c r="AJ32" s="86">
        <f t="shared" si="0"/>
        <v>0</v>
      </c>
      <c r="AK32" s="86">
        <f t="shared" si="1"/>
        <v>0</v>
      </c>
      <c r="AL32" s="86">
        <f t="shared" si="2"/>
        <v>0</v>
      </c>
      <c r="AM32" s="85"/>
      <c r="AN32" s="85"/>
      <c r="AO32" s="85"/>
    </row>
    <row r="33" spans="1:41" s="36" customFormat="1" ht="35.25" customHeight="1">
      <c r="A33" s="128">
        <v>25</v>
      </c>
      <c r="B33" s="142" t="s">
        <v>625</v>
      </c>
      <c r="C33" s="129" t="s">
        <v>626</v>
      </c>
      <c r="D33" s="130" t="s">
        <v>147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48"/>
      <c r="AB33" s="8"/>
      <c r="AC33" s="8"/>
      <c r="AD33" s="8"/>
      <c r="AE33" s="8"/>
      <c r="AF33" s="8"/>
      <c r="AG33" s="8"/>
      <c r="AH33" s="8"/>
      <c r="AI33" s="8"/>
      <c r="AJ33" s="86">
        <f t="shared" si="0"/>
        <v>0</v>
      </c>
      <c r="AK33" s="86">
        <f t="shared" si="1"/>
        <v>0</v>
      </c>
      <c r="AL33" s="86">
        <f t="shared" si="2"/>
        <v>0</v>
      </c>
      <c r="AM33" s="85"/>
      <c r="AN33" s="85"/>
      <c r="AO33" s="85"/>
    </row>
    <row r="34" spans="1:41" s="36" customFormat="1" ht="30" customHeight="1">
      <c r="A34" s="128">
        <v>26</v>
      </c>
      <c r="B34" s="142" t="s">
        <v>627</v>
      </c>
      <c r="C34" s="129" t="s">
        <v>628</v>
      </c>
      <c r="D34" s="130" t="s">
        <v>80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48"/>
      <c r="AB34" s="8"/>
      <c r="AC34" s="8"/>
      <c r="AD34" s="8"/>
      <c r="AE34" s="8"/>
      <c r="AF34" s="8"/>
      <c r="AG34" s="8"/>
      <c r="AH34" s="8"/>
      <c r="AI34" s="8"/>
      <c r="AJ34" s="86">
        <f t="shared" si="0"/>
        <v>0</v>
      </c>
      <c r="AK34" s="86">
        <f t="shared" si="1"/>
        <v>0</v>
      </c>
      <c r="AL34" s="86">
        <f t="shared" si="2"/>
        <v>0</v>
      </c>
      <c r="AM34" s="85"/>
      <c r="AN34" s="85"/>
      <c r="AO34" s="85"/>
    </row>
    <row r="35" spans="1:41" s="36" customFormat="1" ht="30" customHeight="1">
      <c r="A35" s="128">
        <v>27</v>
      </c>
      <c r="B35" s="142" t="s">
        <v>629</v>
      </c>
      <c r="C35" s="129" t="s">
        <v>630</v>
      </c>
      <c r="D35" s="130" t="s">
        <v>80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48"/>
      <c r="AB35" s="8"/>
      <c r="AC35" s="8"/>
      <c r="AD35" s="8"/>
      <c r="AE35" s="8"/>
      <c r="AF35" s="8"/>
      <c r="AG35" s="8"/>
      <c r="AH35" s="8"/>
      <c r="AI35" s="8"/>
      <c r="AJ35" s="86">
        <f t="shared" si="0"/>
        <v>0</v>
      </c>
      <c r="AK35" s="86">
        <f t="shared" si="1"/>
        <v>0</v>
      </c>
      <c r="AL35" s="86">
        <f t="shared" si="2"/>
        <v>0</v>
      </c>
      <c r="AM35" s="85"/>
      <c r="AN35" s="85"/>
      <c r="AO35" s="85"/>
    </row>
    <row r="36" spans="1:41" s="36" customFormat="1" ht="30" customHeight="1">
      <c r="A36" s="128">
        <v>28</v>
      </c>
      <c r="B36" s="142"/>
      <c r="C36" s="129"/>
      <c r="D36" s="13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48"/>
      <c r="AB36" s="8"/>
      <c r="AC36" s="8"/>
      <c r="AD36" s="8"/>
      <c r="AE36" s="8"/>
      <c r="AF36" s="8"/>
      <c r="AG36" s="8"/>
      <c r="AH36" s="8"/>
      <c r="AI36" s="8"/>
      <c r="AJ36" s="86">
        <f t="shared" si="0"/>
        <v>0</v>
      </c>
      <c r="AK36" s="86">
        <f t="shared" si="1"/>
        <v>0</v>
      </c>
      <c r="AL36" s="86">
        <f t="shared" si="2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48"/>
      <c r="AB37" s="8"/>
      <c r="AC37" s="8"/>
      <c r="AD37" s="8"/>
      <c r="AE37" s="8"/>
      <c r="AF37" s="8"/>
      <c r="AG37" s="8"/>
      <c r="AH37" s="8"/>
      <c r="AI37" s="8"/>
      <c r="AJ37" s="86">
        <f t="shared" si="0"/>
        <v>0</v>
      </c>
      <c r="AK37" s="86">
        <f t="shared" si="1"/>
        <v>0</v>
      </c>
      <c r="AL37" s="86">
        <f t="shared" si="2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48"/>
      <c r="AB38" s="8"/>
      <c r="AC38" s="8"/>
      <c r="AD38" s="8"/>
      <c r="AE38" s="8"/>
      <c r="AF38" s="8"/>
      <c r="AG38" s="8"/>
      <c r="AH38" s="8"/>
      <c r="AI38" s="8"/>
      <c r="AJ38" s="86">
        <f t="shared" si="0"/>
        <v>0</v>
      </c>
      <c r="AK38" s="86">
        <f t="shared" si="1"/>
        <v>0</v>
      </c>
      <c r="AL38" s="86">
        <f t="shared" si="2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48"/>
      <c r="AB39" s="8"/>
      <c r="AC39" s="8"/>
      <c r="AD39" s="8"/>
      <c r="AE39" s="8"/>
      <c r="AF39" s="8"/>
      <c r="AG39" s="8"/>
      <c r="AH39" s="8"/>
      <c r="AI39" s="8"/>
      <c r="AJ39" s="86">
        <f t="shared" si="0"/>
        <v>0</v>
      </c>
      <c r="AK39" s="86">
        <f t="shared" si="1"/>
        <v>0</v>
      </c>
      <c r="AL39" s="86">
        <f t="shared" si="2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48"/>
      <c r="AB40" s="8"/>
      <c r="AC40" s="8"/>
      <c r="AD40" s="8"/>
      <c r="AE40" s="8"/>
      <c r="AF40" s="8"/>
      <c r="AG40" s="8"/>
      <c r="AH40" s="8"/>
      <c r="AI40" s="8"/>
      <c r="AJ40" s="86">
        <f t="shared" si="0"/>
        <v>0</v>
      </c>
      <c r="AK40" s="86">
        <f t="shared" si="1"/>
        <v>0</v>
      </c>
      <c r="AL40" s="86">
        <f t="shared" si="2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48"/>
      <c r="AB41" s="8"/>
      <c r="AC41" s="8"/>
      <c r="AD41" s="8"/>
      <c r="AE41" s="8"/>
      <c r="AF41" s="8"/>
      <c r="AG41" s="8"/>
      <c r="AH41" s="8"/>
      <c r="AI41" s="8"/>
      <c r="AJ41" s="86">
        <f t="shared" si="0"/>
        <v>0</v>
      </c>
      <c r="AK41" s="86">
        <f t="shared" si="1"/>
        <v>0</v>
      </c>
      <c r="AL41" s="86">
        <f t="shared" si="2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48"/>
      <c r="AB42" s="8"/>
      <c r="AC42" s="8"/>
      <c r="AD42" s="8"/>
      <c r="AE42" s="8"/>
      <c r="AF42" s="8"/>
      <c r="AG42" s="8"/>
      <c r="AH42" s="8"/>
      <c r="AI42" s="8"/>
      <c r="AJ42" s="86">
        <f t="shared" si="0"/>
        <v>0</v>
      </c>
      <c r="AK42" s="86">
        <f t="shared" si="1"/>
        <v>0</v>
      </c>
      <c r="AL42" s="86">
        <f t="shared" si="2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48"/>
      <c r="AB43" s="8"/>
      <c r="AC43" s="8"/>
      <c r="AD43" s="8"/>
      <c r="AE43" s="8"/>
      <c r="AF43" s="8"/>
      <c r="AG43" s="8"/>
      <c r="AH43" s="8"/>
      <c r="AI43" s="8"/>
      <c r="AJ43" s="86">
        <f t="shared" si="0"/>
        <v>0</v>
      </c>
      <c r="AK43" s="86">
        <f t="shared" si="1"/>
        <v>0</v>
      </c>
      <c r="AL43" s="86">
        <f t="shared" si="2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48"/>
      <c r="AB44" s="8"/>
      <c r="AC44" s="8"/>
      <c r="AD44" s="8"/>
      <c r="AE44" s="8"/>
      <c r="AF44" s="8"/>
      <c r="AG44" s="8"/>
      <c r="AH44" s="8"/>
      <c r="AI44" s="8"/>
      <c r="AJ44" s="86">
        <f t="shared" si="0"/>
        <v>0</v>
      </c>
      <c r="AK44" s="86">
        <f t="shared" si="1"/>
        <v>0</v>
      </c>
      <c r="AL44" s="86">
        <f t="shared" si="2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48"/>
      <c r="AB45" s="8"/>
      <c r="AC45" s="8"/>
      <c r="AD45" s="8"/>
      <c r="AE45" s="8"/>
      <c r="AF45" s="8"/>
      <c r="AG45" s="8"/>
      <c r="AH45" s="8"/>
      <c r="AI45" s="8"/>
      <c r="AJ45" s="86">
        <f t="shared" si="0"/>
        <v>0</v>
      </c>
      <c r="AK45" s="86">
        <f t="shared" si="1"/>
        <v>0</v>
      </c>
      <c r="AL45" s="86">
        <f t="shared" si="2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48"/>
      <c r="AB46" s="8"/>
      <c r="AC46" s="8"/>
      <c r="AD46" s="8"/>
      <c r="AE46" s="8"/>
      <c r="AF46" s="8"/>
      <c r="AG46" s="8"/>
      <c r="AH46" s="8"/>
      <c r="AI46" s="8"/>
      <c r="AJ46" s="86">
        <f t="shared" si="0"/>
        <v>0</v>
      </c>
      <c r="AK46" s="86">
        <f t="shared" si="1"/>
        <v>0</v>
      </c>
      <c r="AL46" s="86">
        <f t="shared" si="2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48"/>
      <c r="AB47" s="8"/>
      <c r="AC47" s="8"/>
      <c r="AD47" s="8"/>
      <c r="AE47" s="8"/>
      <c r="AF47" s="8"/>
      <c r="AG47" s="8"/>
      <c r="AH47" s="8"/>
      <c r="AI47" s="8"/>
      <c r="AJ47" s="86">
        <f t="shared" si="0"/>
        <v>0</v>
      </c>
      <c r="AK47" s="86">
        <f t="shared" si="1"/>
        <v>0</v>
      </c>
      <c r="AL47" s="86">
        <f t="shared" si="2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48"/>
      <c r="AB48" s="8"/>
      <c r="AC48" s="8"/>
      <c r="AD48" s="8"/>
      <c r="AE48" s="8"/>
      <c r="AF48" s="8"/>
      <c r="AG48" s="8"/>
      <c r="AH48" s="8"/>
      <c r="AI48" s="8"/>
      <c r="AJ48" s="86">
        <f t="shared" si="0"/>
        <v>0</v>
      </c>
      <c r="AK48" s="86">
        <f t="shared" si="1"/>
        <v>0</v>
      </c>
      <c r="AL48" s="86">
        <f t="shared" si="2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48"/>
      <c r="AB49" s="8"/>
      <c r="AC49" s="8"/>
      <c r="AD49" s="8"/>
      <c r="AE49" s="8"/>
      <c r="AF49" s="8"/>
      <c r="AG49" s="8"/>
      <c r="AH49" s="8"/>
      <c r="AI49" s="8"/>
      <c r="AJ49" s="86">
        <f t="shared" si="0"/>
        <v>0</v>
      </c>
      <c r="AK49" s="86">
        <f t="shared" si="1"/>
        <v>0</v>
      </c>
      <c r="AL49" s="86">
        <f t="shared" si="2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48"/>
      <c r="AB50" s="8"/>
      <c r="AC50" s="8"/>
      <c r="AD50" s="8"/>
      <c r="AE50" s="8"/>
      <c r="AF50" s="8"/>
      <c r="AG50" s="8"/>
      <c r="AH50" s="8"/>
      <c r="AI50" s="8"/>
      <c r="AJ50" s="86">
        <f t="shared" si="0"/>
        <v>0</v>
      </c>
      <c r="AK50" s="86">
        <f t="shared" si="1"/>
        <v>0</v>
      </c>
      <c r="AL50" s="86">
        <f t="shared" si="2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48"/>
      <c r="AB51" s="8"/>
      <c r="AC51" s="8"/>
      <c r="AD51" s="8"/>
      <c r="AE51" s="8"/>
      <c r="AF51" s="8"/>
      <c r="AG51" s="8"/>
      <c r="AH51" s="8"/>
      <c r="AI51" s="8"/>
      <c r="AJ51" s="86">
        <f t="shared" si="0"/>
        <v>0</v>
      </c>
      <c r="AK51" s="86">
        <f t="shared" si="1"/>
        <v>0</v>
      </c>
      <c r="AL51" s="86">
        <f t="shared" si="2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48"/>
      <c r="AB52" s="8"/>
      <c r="AC52" s="8"/>
      <c r="AD52" s="8"/>
      <c r="AE52" s="8"/>
      <c r="AF52" s="8"/>
      <c r="AG52" s="8"/>
      <c r="AH52" s="8"/>
      <c r="AI52" s="8"/>
      <c r="AJ52" s="86">
        <f t="shared" si="0"/>
        <v>0</v>
      </c>
      <c r="AK52" s="86">
        <f t="shared" si="1"/>
        <v>0</v>
      </c>
      <c r="AL52" s="86">
        <f t="shared" si="2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48"/>
      <c r="AB53" s="8"/>
      <c r="AC53" s="8"/>
      <c r="AD53" s="8"/>
      <c r="AE53" s="8"/>
      <c r="AF53" s="8"/>
      <c r="AG53" s="8"/>
      <c r="AH53" s="8"/>
      <c r="AI53" s="8"/>
      <c r="AJ53" s="86">
        <f t="shared" si="0"/>
        <v>0</v>
      </c>
      <c r="AK53" s="86">
        <f t="shared" si="1"/>
        <v>0</v>
      </c>
      <c r="AL53" s="86">
        <f t="shared" si="2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0</v>
      </c>
      <c r="AK54" s="86">
        <f>SUM(AK9:AK53)</f>
        <v>0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99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150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42" t="s">
        <v>577</v>
      </c>
      <c r="C58" s="129" t="s">
        <v>578</v>
      </c>
      <c r="D58" s="130" t="s">
        <v>579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4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28">
        <v>2</v>
      </c>
      <c r="B59" s="142" t="s">
        <v>575</v>
      </c>
      <c r="C59" s="129" t="s">
        <v>576</v>
      </c>
      <c r="D59" s="130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0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42" t="s">
        <v>580</v>
      </c>
      <c r="C60" s="129" t="s">
        <v>581</v>
      </c>
      <c r="D60" s="13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4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42" t="s">
        <v>582</v>
      </c>
      <c r="C61" s="129" t="s">
        <v>583</v>
      </c>
      <c r="D61" s="130" t="s">
        <v>46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4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42" t="s">
        <v>584</v>
      </c>
      <c r="C62" s="129" t="s">
        <v>585</v>
      </c>
      <c r="D62" s="130" t="s">
        <v>93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4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42" t="s">
        <v>586</v>
      </c>
      <c r="C63" s="129" t="s">
        <v>587</v>
      </c>
      <c r="D63" s="130" t="s">
        <v>117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4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42" t="s">
        <v>588</v>
      </c>
      <c r="C64" s="129" t="s">
        <v>589</v>
      </c>
      <c r="D64" s="130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4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42" t="s">
        <v>590</v>
      </c>
      <c r="C65" s="129" t="s">
        <v>591</v>
      </c>
      <c r="D65" s="130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4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42" t="s">
        <v>592</v>
      </c>
      <c r="C66" s="129" t="s">
        <v>300</v>
      </c>
      <c r="D66" s="130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4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42" t="s">
        <v>593</v>
      </c>
      <c r="C67" s="129" t="s">
        <v>594</v>
      </c>
      <c r="D67" s="130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4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42" t="s">
        <v>595</v>
      </c>
      <c r="C68" s="129" t="s">
        <v>596</v>
      </c>
      <c r="D68" s="130" t="s">
        <v>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4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42" t="s">
        <v>597</v>
      </c>
      <c r="C69" s="129" t="s">
        <v>598</v>
      </c>
      <c r="D69" s="130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4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42" t="s">
        <v>599</v>
      </c>
      <c r="C70" s="129" t="s">
        <v>600</v>
      </c>
      <c r="D70" s="130" t="s">
        <v>601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8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42" t="s">
        <v>602</v>
      </c>
      <c r="C71" s="129" t="s">
        <v>450</v>
      </c>
      <c r="D71" s="130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14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28">
        <v>15</v>
      </c>
      <c r="B72" s="142" t="s">
        <v>603</v>
      </c>
      <c r="C72" s="129" t="s">
        <v>604</v>
      </c>
      <c r="D72" s="130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14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42" t="s">
        <v>605</v>
      </c>
      <c r="C73" s="129" t="s">
        <v>606</v>
      </c>
      <c r="D73" s="130" t="s">
        <v>67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4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42" t="s">
        <v>607</v>
      </c>
      <c r="C74" s="129" t="s">
        <v>608</v>
      </c>
      <c r="D74" s="130" t="s">
        <v>50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4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42" t="s">
        <v>609</v>
      </c>
      <c r="C75" s="129" t="s">
        <v>610</v>
      </c>
      <c r="D75" s="130" t="s">
        <v>82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4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42" t="s">
        <v>614</v>
      </c>
      <c r="C76" s="129" t="s">
        <v>615</v>
      </c>
      <c r="D76" s="130" t="s">
        <v>616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4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42" t="s">
        <v>611</v>
      </c>
      <c r="C77" s="129" t="s">
        <v>612</v>
      </c>
      <c r="D77" s="130" t="s">
        <v>613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4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42" t="s">
        <v>617</v>
      </c>
      <c r="C78" s="129" t="s">
        <v>79</v>
      </c>
      <c r="D78" s="130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4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42" t="s">
        <v>618</v>
      </c>
      <c r="C79" s="129" t="s">
        <v>619</v>
      </c>
      <c r="D79" s="130" t="s">
        <v>620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4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42" t="s">
        <v>621</v>
      </c>
      <c r="C80" s="129" t="s">
        <v>622</v>
      </c>
      <c r="D80" s="130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4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42" t="s">
        <v>623</v>
      </c>
      <c r="C81" s="129" t="s">
        <v>624</v>
      </c>
      <c r="D81" s="182" t="s">
        <v>147</v>
      </c>
      <c r="E81" s="136" t="s">
        <v>854</v>
      </c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49"/>
      <c r="AB81" s="136"/>
      <c r="AC81" s="136"/>
      <c r="AD81" s="136"/>
      <c r="AE81" s="136"/>
      <c r="AF81" s="136"/>
      <c r="AG81" s="136"/>
      <c r="AH81" s="136"/>
      <c r="AI81" s="136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42" t="s">
        <v>625</v>
      </c>
      <c r="C82" s="129" t="s">
        <v>626</v>
      </c>
      <c r="D82" s="130" t="s">
        <v>147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4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42" t="s">
        <v>627</v>
      </c>
      <c r="C83" s="129" t="s">
        <v>628</v>
      </c>
      <c r="D83" s="13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4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42" t="s">
        <v>629</v>
      </c>
      <c r="C84" s="129" t="s">
        <v>630</v>
      </c>
      <c r="D84" s="130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4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42"/>
      <c r="C85" s="129"/>
      <c r="D85" s="13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4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4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14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14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14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14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14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20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20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20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20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20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20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20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G12" sqref="G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05" t="s">
        <v>417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3">
        <v>1</v>
      </c>
      <c r="B9" s="139" t="s">
        <v>631</v>
      </c>
      <c r="C9" s="140" t="s">
        <v>60</v>
      </c>
      <c r="D9" s="141" t="s">
        <v>45</v>
      </c>
      <c r="E9" s="7"/>
      <c r="F9" s="8"/>
      <c r="G9" s="8"/>
      <c r="H9" s="13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43">
        <v>2</v>
      </c>
      <c r="B10" s="139" t="s">
        <v>632</v>
      </c>
      <c r="C10" s="140" t="s">
        <v>404</v>
      </c>
      <c r="D10" s="141" t="s">
        <v>62</v>
      </c>
      <c r="E10" s="7"/>
      <c r="F10" s="8"/>
      <c r="G10" s="8"/>
      <c r="H10" s="1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43">
        <v>3</v>
      </c>
      <c r="B11" s="139" t="s">
        <v>633</v>
      </c>
      <c r="C11" s="140" t="s">
        <v>634</v>
      </c>
      <c r="D11" s="141" t="s">
        <v>117</v>
      </c>
      <c r="E11" s="7"/>
      <c r="F11" s="8"/>
      <c r="G11" s="8"/>
      <c r="H11" s="13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43">
        <v>4</v>
      </c>
      <c r="B12" s="139" t="s">
        <v>826</v>
      </c>
      <c r="C12" s="140" t="s">
        <v>827</v>
      </c>
      <c r="D12" s="141" t="s">
        <v>77</v>
      </c>
      <c r="E12" s="7"/>
      <c r="F12" s="8"/>
      <c r="G12" s="8" t="s">
        <v>8</v>
      </c>
      <c r="H12" s="13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56" customFormat="1" ht="30" customHeight="1">
      <c r="A13" s="143">
        <v>5</v>
      </c>
      <c r="B13" s="139" t="s">
        <v>635</v>
      </c>
      <c r="C13" s="140" t="s">
        <v>95</v>
      </c>
      <c r="D13" s="141" t="s">
        <v>81</v>
      </c>
      <c r="E13" s="137"/>
      <c r="F13" s="132"/>
      <c r="G13" s="132"/>
      <c r="H13" s="136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35"/>
      <c r="AN13" s="135"/>
      <c r="AO13" s="135"/>
    </row>
    <row r="14" spans="1:41" s="36" customFormat="1" ht="30" customHeight="1">
      <c r="A14" s="143">
        <v>6</v>
      </c>
      <c r="B14" s="139" t="s">
        <v>636</v>
      </c>
      <c r="C14" s="140" t="s">
        <v>637</v>
      </c>
      <c r="D14" s="141" t="s">
        <v>437</v>
      </c>
      <c r="E14" s="8"/>
      <c r="F14" s="8"/>
      <c r="G14" s="8" t="s">
        <v>9</v>
      </c>
      <c r="H14" s="13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1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43">
        <v>7</v>
      </c>
      <c r="B15" s="139" t="s">
        <v>638</v>
      </c>
      <c r="C15" s="140" t="s">
        <v>639</v>
      </c>
      <c r="D15" s="141" t="s">
        <v>640</v>
      </c>
      <c r="E15" s="8"/>
      <c r="F15" s="8"/>
      <c r="G15" s="8"/>
      <c r="H15" s="13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43">
        <v>8</v>
      </c>
      <c r="B16" s="139" t="s">
        <v>641</v>
      </c>
      <c r="C16" s="140" t="s">
        <v>34</v>
      </c>
      <c r="D16" s="141" t="s">
        <v>642</v>
      </c>
      <c r="E16" s="8"/>
      <c r="F16" s="8"/>
      <c r="G16" s="8"/>
      <c r="H16" s="13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43">
        <v>9</v>
      </c>
      <c r="B17" s="139" t="s">
        <v>851</v>
      </c>
      <c r="C17" s="140" t="s">
        <v>828</v>
      </c>
      <c r="D17" s="141" t="s">
        <v>12</v>
      </c>
      <c r="E17" s="8"/>
      <c r="F17" s="8"/>
      <c r="G17" s="8"/>
      <c r="H17" s="13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43">
        <v>10</v>
      </c>
      <c r="B18" s="139" t="s">
        <v>852</v>
      </c>
      <c r="C18" s="140" t="s">
        <v>853</v>
      </c>
      <c r="D18" s="141" t="s">
        <v>42</v>
      </c>
      <c r="E18" s="8"/>
      <c r="F18" s="8"/>
      <c r="G18" s="8"/>
      <c r="H18" s="13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43">
        <v>11</v>
      </c>
      <c r="B19" s="139" t="s">
        <v>643</v>
      </c>
      <c r="C19" s="140" t="s">
        <v>644</v>
      </c>
      <c r="D19" s="141" t="s">
        <v>42</v>
      </c>
      <c r="E19" s="8"/>
      <c r="F19" s="8"/>
      <c r="G19" s="8"/>
      <c r="H19" s="1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43">
        <v>12</v>
      </c>
      <c r="B20" s="139" t="s">
        <v>645</v>
      </c>
      <c r="C20" s="140" t="s">
        <v>646</v>
      </c>
      <c r="D20" s="141" t="s">
        <v>78</v>
      </c>
      <c r="E20" s="8"/>
      <c r="F20" s="8"/>
      <c r="G20" s="8"/>
      <c r="H20" s="1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43">
        <v>13</v>
      </c>
      <c r="B21" s="139" t="s">
        <v>647</v>
      </c>
      <c r="C21" s="140" t="s">
        <v>570</v>
      </c>
      <c r="D21" s="141" t="s">
        <v>66</v>
      </c>
      <c r="E21" s="8"/>
      <c r="F21" s="24"/>
      <c r="G21" s="24"/>
      <c r="H21" s="13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43">
        <v>14</v>
      </c>
      <c r="B22" s="139" t="s">
        <v>648</v>
      </c>
      <c r="C22" s="140" t="s">
        <v>649</v>
      </c>
      <c r="D22" s="141" t="s">
        <v>650</v>
      </c>
      <c r="E22" s="8"/>
      <c r="F22" s="8"/>
      <c r="G22" s="8"/>
      <c r="H22" s="13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10"/>
      <c r="AN22" s="211"/>
      <c r="AO22" s="85"/>
    </row>
    <row r="23" spans="1:41" s="36" customFormat="1" ht="30" customHeight="1">
      <c r="A23" s="143">
        <v>15</v>
      </c>
      <c r="B23" s="139" t="s">
        <v>651</v>
      </c>
      <c r="C23" s="140" t="s">
        <v>652</v>
      </c>
      <c r="D23" s="141" t="s">
        <v>163</v>
      </c>
      <c r="E23" s="8"/>
      <c r="F23" s="8"/>
      <c r="G23" s="8"/>
      <c r="H23" s="13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43">
        <v>16</v>
      </c>
      <c r="B24" s="139" t="s">
        <v>653</v>
      </c>
      <c r="C24" s="140" t="s">
        <v>654</v>
      </c>
      <c r="D24" s="141" t="s">
        <v>168</v>
      </c>
      <c r="E24" s="8"/>
      <c r="F24" s="8"/>
      <c r="G24" s="8"/>
      <c r="H24" s="13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43">
        <v>17</v>
      </c>
      <c r="B25" s="139" t="s">
        <v>655</v>
      </c>
      <c r="C25" s="140" t="s">
        <v>656</v>
      </c>
      <c r="D25" s="141" t="s">
        <v>165</v>
      </c>
      <c r="E25" s="8"/>
      <c r="F25" s="8"/>
      <c r="G25" s="8"/>
      <c r="H25" s="13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43">
        <v>18</v>
      </c>
      <c r="B26" s="139" t="s">
        <v>657</v>
      </c>
      <c r="C26" s="140" t="s">
        <v>658</v>
      </c>
      <c r="D26" s="141" t="s">
        <v>659</v>
      </c>
      <c r="E26" s="8"/>
      <c r="F26" s="8"/>
      <c r="G26" s="8"/>
      <c r="H26" s="13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43">
        <v>19</v>
      </c>
      <c r="B27" s="139" t="s">
        <v>660</v>
      </c>
      <c r="C27" s="140" t="s">
        <v>661</v>
      </c>
      <c r="D27" s="141" t="s">
        <v>50</v>
      </c>
      <c r="E27" s="8"/>
      <c r="F27" s="8"/>
      <c r="G27" s="8"/>
      <c r="H27" s="13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43">
        <v>20</v>
      </c>
      <c r="B28" s="139" t="s">
        <v>662</v>
      </c>
      <c r="C28" s="140" t="s">
        <v>79</v>
      </c>
      <c r="D28" s="141" t="s">
        <v>663</v>
      </c>
      <c r="E28" s="8"/>
      <c r="F28" s="8"/>
      <c r="G28" s="8"/>
      <c r="H28" s="13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43">
        <v>21</v>
      </c>
      <c r="B29" s="139" t="s">
        <v>664</v>
      </c>
      <c r="C29" s="140" t="s">
        <v>665</v>
      </c>
      <c r="D29" s="141" t="s">
        <v>666</v>
      </c>
      <c r="E29" s="8"/>
      <c r="F29" s="8"/>
      <c r="G29" s="8"/>
      <c r="H29" s="13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43">
        <v>22</v>
      </c>
      <c r="B30" s="139" t="s">
        <v>667</v>
      </c>
      <c r="C30" s="140" t="s">
        <v>94</v>
      </c>
      <c r="D30" s="141" t="s">
        <v>668</v>
      </c>
      <c r="E30" s="8"/>
      <c r="F30" s="8"/>
      <c r="G30" s="8"/>
      <c r="H30" s="13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43">
        <v>23</v>
      </c>
      <c r="B31" s="139" t="s">
        <v>669</v>
      </c>
      <c r="C31" s="140" t="s">
        <v>670</v>
      </c>
      <c r="D31" s="141" t="s">
        <v>35</v>
      </c>
      <c r="E31" s="7"/>
      <c r="F31" s="8"/>
      <c r="G31" s="8"/>
      <c r="H31" s="13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43">
        <v>24</v>
      </c>
      <c r="B32" s="139" t="s">
        <v>671</v>
      </c>
      <c r="C32" s="140" t="s">
        <v>672</v>
      </c>
      <c r="D32" s="141" t="s">
        <v>567</v>
      </c>
      <c r="E32" s="7"/>
      <c r="F32" s="8"/>
      <c r="G32" s="8"/>
      <c r="H32" s="136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43">
        <v>25</v>
      </c>
      <c r="B33" s="139" t="s">
        <v>673</v>
      </c>
      <c r="C33" s="140" t="s">
        <v>674</v>
      </c>
      <c r="D33" s="141" t="s">
        <v>675</v>
      </c>
      <c r="E33" s="7"/>
      <c r="F33" s="8"/>
      <c r="G33" s="8"/>
      <c r="H33" s="13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43">
        <v>26</v>
      </c>
      <c r="B34" s="139" t="s">
        <v>676</v>
      </c>
      <c r="C34" s="140" t="s">
        <v>677</v>
      </c>
      <c r="D34" s="141" t="s">
        <v>678</v>
      </c>
      <c r="E34" s="7"/>
      <c r="F34" s="8"/>
      <c r="G34" s="8"/>
      <c r="H34" s="13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43">
        <v>27</v>
      </c>
      <c r="B35" s="139" t="s">
        <v>679</v>
      </c>
      <c r="C35" s="140" t="s">
        <v>680</v>
      </c>
      <c r="D35" s="141" t="s">
        <v>681</v>
      </c>
      <c r="E35" s="7"/>
      <c r="F35" s="8"/>
      <c r="G35" s="8"/>
      <c r="H35" s="13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43">
        <v>28</v>
      </c>
      <c r="B36" s="139"/>
      <c r="C36" s="140"/>
      <c r="D36" s="141"/>
      <c r="E36" s="7"/>
      <c r="F36" s="8"/>
      <c r="G36" s="8"/>
      <c r="H36" s="1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43">
        <v>29</v>
      </c>
      <c r="B37" s="139"/>
      <c r="C37" s="140"/>
      <c r="D37" s="141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1</v>
      </c>
      <c r="AK54" s="86">
        <f>SUM(AK9:AK53)</f>
        <v>1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43">
        <v>1</v>
      </c>
      <c r="B58" s="139" t="s">
        <v>631</v>
      </c>
      <c r="C58" s="140" t="s">
        <v>60</v>
      </c>
      <c r="D58" s="141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43">
        <v>2</v>
      </c>
      <c r="B59" s="139" t="s">
        <v>632</v>
      </c>
      <c r="C59" s="140" t="s">
        <v>404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8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43">
        <v>3</v>
      </c>
      <c r="B60" s="139" t="s">
        <v>633</v>
      </c>
      <c r="C60" s="140" t="s">
        <v>634</v>
      </c>
      <c r="D60" s="141" t="s">
        <v>117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43">
        <v>4</v>
      </c>
      <c r="B61" s="139" t="s">
        <v>826</v>
      </c>
      <c r="C61" s="140" t="s">
        <v>827</v>
      </c>
      <c r="D61" s="141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 t="s">
        <v>17</v>
      </c>
      <c r="AG61" s="8"/>
      <c r="AH61" s="8"/>
      <c r="AI61" s="8"/>
      <c r="AJ61" s="22">
        <f t="shared" si="3"/>
        <v>0</v>
      </c>
      <c r="AK61" s="22">
        <f t="shared" si="4"/>
        <v>1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43">
        <v>5</v>
      </c>
      <c r="B62" s="139" t="s">
        <v>635</v>
      </c>
      <c r="C62" s="140" t="s">
        <v>95</v>
      </c>
      <c r="D62" s="141" t="s">
        <v>81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43">
        <v>6</v>
      </c>
      <c r="B63" s="139" t="s">
        <v>636</v>
      </c>
      <c r="C63" s="140" t="s">
        <v>637</v>
      </c>
      <c r="D63" s="141" t="s">
        <v>437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43">
        <v>7</v>
      </c>
      <c r="B64" s="139" t="s">
        <v>638</v>
      </c>
      <c r="C64" s="140" t="s">
        <v>639</v>
      </c>
      <c r="D64" s="141" t="s">
        <v>640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43">
        <v>8</v>
      </c>
      <c r="B65" s="139" t="s">
        <v>641</v>
      </c>
      <c r="C65" s="140" t="s">
        <v>34</v>
      </c>
      <c r="D65" s="141" t="s">
        <v>642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43">
        <v>9</v>
      </c>
      <c r="B66" s="139" t="s">
        <v>851</v>
      </c>
      <c r="C66" s="140" t="s">
        <v>828</v>
      </c>
      <c r="D66" s="141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43">
        <v>10</v>
      </c>
      <c r="B67" s="139" t="s">
        <v>852</v>
      </c>
      <c r="C67" s="140" t="s">
        <v>853</v>
      </c>
      <c r="D67" s="141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43">
        <v>11</v>
      </c>
      <c r="B68" s="139" t="s">
        <v>643</v>
      </c>
      <c r="C68" s="140" t="s">
        <v>644</v>
      </c>
      <c r="D68" s="141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43">
        <v>12</v>
      </c>
      <c r="B69" s="139" t="s">
        <v>645</v>
      </c>
      <c r="C69" s="140" t="s">
        <v>646</v>
      </c>
      <c r="D69" s="141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43">
        <v>13</v>
      </c>
      <c r="B70" s="139" t="s">
        <v>647</v>
      </c>
      <c r="C70" s="140" t="s">
        <v>570</v>
      </c>
      <c r="D70" s="141" t="s">
        <v>66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43">
        <v>14</v>
      </c>
      <c r="B71" s="139" t="s">
        <v>648</v>
      </c>
      <c r="C71" s="140" t="s">
        <v>649</v>
      </c>
      <c r="D71" s="141" t="s">
        <v>650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43">
        <v>15</v>
      </c>
      <c r="B72" s="139" t="s">
        <v>651</v>
      </c>
      <c r="C72" s="140" t="s">
        <v>652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43">
        <v>16</v>
      </c>
      <c r="B73" s="139" t="s">
        <v>653</v>
      </c>
      <c r="C73" s="140" t="s">
        <v>654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43">
        <v>17</v>
      </c>
      <c r="B74" s="139" t="s">
        <v>655</v>
      </c>
      <c r="C74" s="140" t="s">
        <v>656</v>
      </c>
      <c r="D74" s="141" t="s">
        <v>165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43">
        <v>18</v>
      </c>
      <c r="B75" s="139" t="s">
        <v>657</v>
      </c>
      <c r="C75" s="140" t="s">
        <v>658</v>
      </c>
      <c r="D75" s="141" t="s">
        <v>659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43">
        <v>19</v>
      </c>
      <c r="B76" s="139" t="s">
        <v>660</v>
      </c>
      <c r="C76" s="140" t="s">
        <v>661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43">
        <v>20</v>
      </c>
      <c r="B77" s="139" t="s">
        <v>662</v>
      </c>
      <c r="C77" s="140" t="s">
        <v>79</v>
      </c>
      <c r="D77" s="141" t="s">
        <v>663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43">
        <v>21</v>
      </c>
      <c r="B78" s="139" t="s">
        <v>664</v>
      </c>
      <c r="C78" s="140" t="s">
        <v>665</v>
      </c>
      <c r="D78" s="141" t="s">
        <v>666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43">
        <v>22</v>
      </c>
      <c r="B79" s="139" t="s">
        <v>667</v>
      </c>
      <c r="C79" s="140" t="s">
        <v>94</v>
      </c>
      <c r="D79" s="141" t="s">
        <v>668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43">
        <v>23</v>
      </c>
      <c r="B80" s="139" t="s">
        <v>669</v>
      </c>
      <c r="C80" s="140" t="s">
        <v>670</v>
      </c>
      <c r="D80" s="141" t="s">
        <v>35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43">
        <v>24</v>
      </c>
      <c r="B81" s="139" t="s">
        <v>671</v>
      </c>
      <c r="C81" s="140" t="s">
        <v>672</v>
      </c>
      <c r="D81" s="141" t="s">
        <v>567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43">
        <v>25</v>
      </c>
      <c r="B82" s="139" t="s">
        <v>673</v>
      </c>
      <c r="C82" s="140" t="s">
        <v>674</v>
      </c>
      <c r="D82" s="141" t="s">
        <v>675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43">
        <v>26</v>
      </c>
      <c r="B83" s="139" t="s">
        <v>676</v>
      </c>
      <c r="C83" s="140" t="s">
        <v>677</v>
      </c>
      <c r="D83" s="141" t="s">
        <v>678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43">
        <v>27</v>
      </c>
      <c r="B84" s="139" t="s">
        <v>679</v>
      </c>
      <c r="C84" s="140" t="s">
        <v>680</v>
      </c>
      <c r="D84" s="141" t="s">
        <v>681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43">
        <v>28</v>
      </c>
      <c r="B85" s="139"/>
      <c r="C85" s="140"/>
      <c r="D85" s="141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43">
        <v>29</v>
      </c>
      <c r="B86" s="139"/>
      <c r="C86" s="140"/>
      <c r="D86" s="141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1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tabSelected="1" zoomScale="55" zoomScaleNormal="55" workbookViewId="0">
      <selection activeCell="G22" sqref="G2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05" t="s">
        <v>418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7" t="s">
        <v>682</v>
      </c>
      <c r="C9" s="174" t="s">
        <v>683</v>
      </c>
      <c r="D9" s="194" t="s">
        <v>478</v>
      </c>
      <c r="E9" s="118"/>
      <c r="F9" s="109"/>
      <c r="G9" s="109"/>
      <c r="H9" s="109"/>
      <c r="I9" s="109"/>
      <c r="J9" s="109"/>
      <c r="K9" s="109"/>
      <c r="L9" s="144"/>
      <c r="M9" s="109"/>
      <c r="N9" s="109"/>
      <c r="O9" s="144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31" si="0">COUNTIF(E9:AI9,"P")+2*COUNTIF(F9:AJ9,"2P")</f>
        <v>0</v>
      </c>
      <c r="AL9" s="86">
        <f t="shared" ref="AL9:AL31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7" t="s">
        <v>684</v>
      </c>
      <c r="C10" s="174" t="s">
        <v>685</v>
      </c>
      <c r="D10" s="194" t="s">
        <v>478</v>
      </c>
      <c r="E10" s="118"/>
      <c r="F10" s="109"/>
      <c r="G10" s="109"/>
      <c r="H10" s="109"/>
      <c r="I10" s="109"/>
      <c r="J10" s="109"/>
      <c r="K10" s="109"/>
      <c r="L10" s="136"/>
      <c r="M10" s="109"/>
      <c r="N10" s="109"/>
      <c r="O10" s="144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31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68" t="s">
        <v>859</v>
      </c>
      <c r="C11" s="169" t="s">
        <v>860</v>
      </c>
      <c r="D11" s="195" t="s">
        <v>45</v>
      </c>
      <c r="E11" s="118"/>
      <c r="F11" s="109"/>
      <c r="G11" s="109"/>
      <c r="H11" s="109"/>
      <c r="I11" s="109"/>
      <c r="J11" s="109"/>
      <c r="K11" s="109"/>
      <c r="L11" s="136"/>
      <c r="M11" s="109"/>
      <c r="N11" s="109"/>
      <c r="O11" s="144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7" t="s">
        <v>686</v>
      </c>
      <c r="C12" s="174" t="s">
        <v>687</v>
      </c>
      <c r="D12" s="194" t="s">
        <v>387</v>
      </c>
      <c r="E12" s="118"/>
      <c r="F12" s="109"/>
      <c r="G12" s="109" t="s">
        <v>9</v>
      </c>
      <c r="H12" s="109"/>
      <c r="I12" s="109"/>
      <c r="J12" s="109"/>
      <c r="K12" s="109"/>
      <c r="L12" s="136"/>
      <c r="M12" s="109"/>
      <c r="N12" s="109"/>
      <c r="O12" s="144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1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7" t="s">
        <v>688</v>
      </c>
      <c r="C13" s="174" t="s">
        <v>689</v>
      </c>
      <c r="D13" s="194" t="s">
        <v>62</v>
      </c>
      <c r="E13" s="118"/>
      <c r="F13" s="109"/>
      <c r="G13" s="109"/>
      <c r="H13" s="109"/>
      <c r="I13" s="109"/>
      <c r="J13" s="109"/>
      <c r="K13" s="109"/>
      <c r="L13" s="136"/>
      <c r="M13" s="109"/>
      <c r="N13" s="109"/>
      <c r="O13" s="144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7" t="s">
        <v>690</v>
      </c>
      <c r="C14" s="174" t="s">
        <v>86</v>
      </c>
      <c r="D14" s="194" t="s">
        <v>71</v>
      </c>
      <c r="E14" s="118"/>
      <c r="F14" s="109"/>
      <c r="G14" s="109"/>
      <c r="H14" s="109"/>
      <c r="I14" s="109"/>
      <c r="J14" s="109"/>
      <c r="K14" s="109"/>
      <c r="L14" s="136"/>
      <c r="M14" s="109"/>
      <c r="N14" s="109"/>
      <c r="O14" s="144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7" t="s">
        <v>691</v>
      </c>
      <c r="C15" s="174" t="s">
        <v>692</v>
      </c>
      <c r="D15" s="194" t="s">
        <v>47</v>
      </c>
      <c r="E15" s="118"/>
      <c r="F15" s="109"/>
      <c r="G15" s="109"/>
      <c r="H15" s="109"/>
      <c r="I15" s="109"/>
      <c r="J15" s="109"/>
      <c r="K15" s="109"/>
      <c r="L15" s="136"/>
      <c r="M15" s="109"/>
      <c r="N15" s="109"/>
      <c r="O15" s="144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7" t="s">
        <v>693</v>
      </c>
      <c r="C16" s="174" t="s">
        <v>694</v>
      </c>
      <c r="D16" s="194" t="s">
        <v>181</v>
      </c>
      <c r="E16" s="118"/>
      <c r="F16" s="109"/>
      <c r="G16" s="109"/>
      <c r="H16" s="109"/>
      <c r="I16" s="109"/>
      <c r="J16" s="109"/>
      <c r="K16" s="109"/>
      <c r="L16" s="136"/>
      <c r="M16" s="109"/>
      <c r="N16" s="109"/>
      <c r="O16" s="144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4" s="36" customFormat="1" ht="30" customHeight="1">
      <c r="A17" s="128">
        <v>9</v>
      </c>
      <c r="B17" s="177" t="s">
        <v>695</v>
      </c>
      <c r="C17" s="174" t="s">
        <v>696</v>
      </c>
      <c r="D17" s="194" t="s">
        <v>85</v>
      </c>
      <c r="E17" s="118"/>
      <c r="F17" s="109"/>
      <c r="G17" s="109"/>
      <c r="H17" s="109"/>
      <c r="I17" s="109"/>
      <c r="J17" s="109"/>
      <c r="K17" s="109"/>
      <c r="L17" s="136"/>
      <c r="M17" s="109"/>
      <c r="N17" s="109"/>
      <c r="O17" s="144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4" s="36" customFormat="1" ht="30" customHeight="1">
      <c r="A18" s="128">
        <v>10</v>
      </c>
      <c r="B18" s="177" t="s">
        <v>697</v>
      </c>
      <c r="C18" s="174" t="s">
        <v>698</v>
      </c>
      <c r="D18" s="194" t="s">
        <v>66</v>
      </c>
      <c r="E18" s="118"/>
      <c r="F18" s="109"/>
      <c r="G18" s="109"/>
      <c r="H18" s="109"/>
      <c r="I18" s="109"/>
      <c r="J18" s="109"/>
      <c r="K18" s="109"/>
      <c r="L18" s="136"/>
      <c r="M18" s="109"/>
      <c r="N18" s="109"/>
      <c r="O18" s="144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4" s="36" customFormat="1" ht="30" customHeight="1">
      <c r="A19" s="128">
        <v>11</v>
      </c>
      <c r="B19" s="177" t="s">
        <v>699</v>
      </c>
      <c r="C19" s="174" t="s">
        <v>700</v>
      </c>
      <c r="D19" s="194" t="s">
        <v>601</v>
      </c>
      <c r="E19" s="118"/>
      <c r="F19" s="109"/>
      <c r="G19" s="109"/>
      <c r="H19" s="109"/>
      <c r="I19" s="109"/>
      <c r="J19" s="109"/>
      <c r="K19" s="109"/>
      <c r="L19" s="136"/>
      <c r="M19" s="109"/>
      <c r="N19" s="109"/>
      <c r="O19" s="144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4" s="36" customFormat="1" ht="30" customHeight="1">
      <c r="A20" s="128">
        <v>12</v>
      </c>
      <c r="B20" s="177" t="s">
        <v>701</v>
      </c>
      <c r="C20" s="174" t="s">
        <v>702</v>
      </c>
      <c r="D20" s="194" t="s">
        <v>163</v>
      </c>
      <c r="E20" s="118"/>
      <c r="F20" s="109"/>
      <c r="G20" s="109"/>
      <c r="H20" s="109"/>
      <c r="I20" s="109"/>
      <c r="J20" s="109"/>
      <c r="K20" s="109"/>
      <c r="L20" s="136"/>
      <c r="M20" s="109"/>
      <c r="N20" s="109"/>
      <c r="O20" s="144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4" s="36" customFormat="1" ht="30" customHeight="1">
      <c r="A21" s="128">
        <v>13</v>
      </c>
      <c r="B21" s="177" t="s">
        <v>829</v>
      </c>
      <c r="C21" s="174" t="s">
        <v>830</v>
      </c>
      <c r="D21" s="194" t="s">
        <v>168</v>
      </c>
      <c r="E21" s="146"/>
      <c r="F21" s="109"/>
      <c r="G21" s="146"/>
      <c r="H21" s="146"/>
      <c r="I21" s="146"/>
      <c r="J21" s="146"/>
      <c r="K21" s="146"/>
      <c r="L21" s="136"/>
      <c r="M21" s="146"/>
      <c r="N21" s="146"/>
      <c r="O21" s="144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202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4" s="36" customFormat="1" ht="30" customHeight="1">
      <c r="A22" s="128">
        <v>14</v>
      </c>
      <c r="B22" s="177">
        <v>1910040043</v>
      </c>
      <c r="C22" s="174" t="s">
        <v>843</v>
      </c>
      <c r="D22" s="194" t="s">
        <v>55</v>
      </c>
      <c r="E22" s="118"/>
      <c r="F22" s="109"/>
      <c r="G22" s="109" t="s">
        <v>8</v>
      </c>
      <c r="H22" s="109"/>
      <c r="I22" s="109"/>
      <c r="J22" s="109"/>
      <c r="K22" s="109"/>
      <c r="L22" s="136"/>
      <c r="M22" s="109"/>
      <c r="N22" s="109"/>
      <c r="O22" s="144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1</v>
      </c>
      <c r="AK22" s="86">
        <f t="shared" si="0"/>
        <v>0</v>
      </c>
      <c r="AL22" s="86">
        <f t="shared" si="1"/>
        <v>0</v>
      </c>
      <c r="AM22" s="210"/>
      <c r="AN22" s="211"/>
      <c r="AO22" s="85"/>
    </row>
    <row r="23" spans="1:44" s="36" customFormat="1" ht="30" customHeight="1">
      <c r="A23" s="128">
        <v>15</v>
      </c>
      <c r="B23" s="177" t="s">
        <v>703</v>
      </c>
      <c r="C23" s="174" t="s">
        <v>704</v>
      </c>
      <c r="D23" s="194" t="s">
        <v>553</v>
      </c>
      <c r="E23" s="118"/>
      <c r="F23" s="109"/>
      <c r="G23" s="109"/>
      <c r="H23" s="109"/>
      <c r="I23" s="109"/>
      <c r="J23" s="109"/>
      <c r="K23" s="109"/>
      <c r="L23" s="136"/>
      <c r="M23" s="109"/>
      <c r="N23" s="109"/>
      <c r="O23" s="144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4" s="36" customFormat="1" ht="30" customHeight="1">
      <c r="A24" s="128">
        <v>16</v>
      </c>
      <c r="B24" s="177" t="s">
        <v>705</v>
      </c>
      <c r="C24" s="174" t="s">
        <v>41</v>
      </c>
      <c r="D24" s="194" t="s">
        <v>706</v>
      </c>
      <c r="E24" s="118"/>
      <c r="F24" s="109"/>
      <c r="G24" s="109"/>
      <c r="H24" s="109"/>
      <c r="I24" s="109"/>
      <c r="J24" s="109"/>
      <c r="K24" s="109"/>
      <c r="L24" s="136"/>
      <c r="M24" s="109"/>
      <c r="N24" s="109"/>
      <c r="O24" s="144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4" s="36" customFormat="1" ht="30" customHeight="1">
      <c r="A25" s="128">
        <v>17</v>
      </c>
      <c r="B25" s="177" t="s">
        <v>707</v>
      </c>
      <c r="C25" s="174" t="s">
        <v>170</v>
      </c>
      <c r="D25" s="194" t="s">
        <v>51</v>
      </c>
      <c r="E25" s="118"/>
      <c r="F25" s="109"/>
      <c r="G25" s="109"/>
      <c r="H25" s="109"/>
      <c r="I25" s="109"/>
      <c r="J25" s="109"/>
      <c r="K25" s="109"/>
      <c r="L25" s="136"/>
      <c r="M25" s="109"/>
      <c r="N25" s="109"/>
      <c r="O25" s="144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4" s="36" customFormat="1" ht="30" customHeight="1">
      <c r="A26" s="128">
        <v>18</v>
      </c>
      <c r="B26" s="177" t="s">
        <v>708</v>
      </c>
      <c r="C26" s="174" t="s">
        <v>709</v>
      </c>
      <c r="D26" s="194" t="s">
        <v>96</v>
      </c>
      <c r="E26" s="118"/>
      <c r="F26" s="109"/>
      <c r="G26" s="109"/>
      <c r="H26" s="109"/>
      <c r="I26" s="109"/>
      <c r="J26" s="109"/>
      <c r="K26" s="109"/>
      <c r="L26" s="136"/>
      <c r="M26" s="109"/>
      <c r="N26" s="109"/>
      <c r="O26" s="144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4" s="36" customFormat="1" ht="30" customHeight="1">
      <c r="A27" s="128">
        <v>19</v>
      </c>
      <c r="B27" s="177" t="s">
        <v>710</v>
      </c>
      <c r="C27" s="174" t="s">
        <v>711</v>
      </c>
      <c r="D27" s="194" t="s">
        <v>613</v>
      </c>
      <c r="E27" s="109"/>
      <c r="F27" s="109"/>
      <c r="G27" s="109"/>
      <c r="H27" s="109"/>
      <c r="I27" s="109"/>
      <c r="J27" s="109"/>
      <c r="K27" s="109"/>
      <c r="L27" s="136"/>
      <c r="M27" s="109"/>
      <c r="N27" s="109"/>
      <c r="O27" s="144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4" s="36" customFormat="1" ht="30" customHeight="1">
      <c r="A28" s="128">
        <v>20</v>
      </c>
      <c r="B28" s="177" t="s">
        <v>712</v>
      </c>
      <c r="C28" s="174" t="s">
        <v>713</v>
      </c>
      <c r="D28" s="194" t="s">
        <v>33</v>
      </c>
      <c r="E28" s="118"/>
      <c r="F28" s="109"/>
      <c r="G28" s="109"/>
      <c r="H28" s="109"/>
      <c r="I28" s="109"/>
      <c r="J28" s="109"/>
      <c r="K28" s="109"/>
      <c r="L28" s="136"/>
      <c r="M28" s="109"/>
      <c r="N28" s="109"/>
      <c r="O28" s="144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4" s="36" customFormat="1" ht="30" customHeight="1">
      <c r="A29" s="128">
        <v>21</v>
      </c>
      <c r="B29" s="177" t="s">
        <v>714</v>
      </c>
      <c r="C29" s="174" t="s">
        <v>715</v>
      </c>
      <c r="D29" s="194" t="s">
        <v>469</v>
      </c>
      <c r="E29" s="118"/>
      <c r="F29" s="109"/>
      <c r="G29" s="109"/>
      <c r="H29" s="109"/>
      <c r="I29" s="109"/>
      <c r="J29" s="109"/>
      <c r="K29" s="109"/>
      <c r="L29" s="136"/>
      <c r="M29" s="109"/>
      <c r="N29" s="109"/>
      <c r="O29" s="144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4" s="36" customFormat="1" ht="30" customHeight="1">
      <c r="A30" s="128">
        <v>22</v>
      </c>
      <c r="B30" s="177" t="s">
        <v>716</v>
      </c>
      <c r="C30" s="174" t="s">
        <v>717</v>
      </c>
      <c r="D30" s="194" t="s">
        <v>36</v>
      </c>
      <c r="E30" s="118"/>
      <c r="F30" s="109"/>
      <c r="G30" s="109"/>
      <c r="H30" s="109"/>
      <c r="I30" s="109"/>
      <c r="J30" s="109"/>
      <c r="K30" s="109"/>
      <c r="L30" s="136"/>
      <c r="M30" s="109"/>
      <c r="N30" s="109"/>
      <c r="O30" s="144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24"/>
      <c r="AK30" s="124"/>
      <c r="AL30" s="124"/>
      <c r="AM30" s="123"/>
      <c r="AN30" s="123"/>
      <c r="AO30" s="123"/>
    </row>
    <row r="31" spans="1:44" s="36" customFormat="1" ht="30" customHeight="1">
      <c r="A31" s="128">
        <v>23</v>
      </c>
      <c r="B31" s="177" t="s">
        <v>718</v>
      </c>
      <c r="C31" s="174" t="s">
        <v>719</v>
      </c>
      <c r="D31" s="194" t="s">
        <v>720</v>
      </c>
      <c r="E31" s="118"/>
      <c r="F31" s="109"/>
      <c r="G31" s="109"/>
      <c r="H31" s="109"/>
      <c r="I31" s="109"/>
      <c r="J31" s="109"/>
      <c r="K31" s="109"/>
      <c r="L31" s="136"/>
      <c r="M31" s="109"/>
      <c r="N31" s="109"/>
      <c r="O31" s="144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4" s="36" customFormat="1" ht="48" customHeight="1">
      <c r="A32" s="212" t="s">
        <v>14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86">
        <f>SUM(AJ9:AJ31)</f>
        <v>1</v>
      </c>
      <c r="AK32" s="86">
        <f>SUM(AK9:AK31)</f>
        <v>1</v>
      </c>
      <c r="AL32" s="86">
        <f>SUM(AL9:AL31)</f>
        <v>0</v>
      </c>
      <c r="AM32" s="85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85"/>
      <c r="AN33" s="85"/>
      <c r="AO33" s="85"/>
    </row>
    <row r="34" spans="1:43" s="36" customFormat="1" ht="41.25" customHeight="1">
      <c r="A34" s="213" t="s">
        <v>15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4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86" t="s">
        <v>5</v>
      </c>
      <c r="B35" s="84"/>
      <c r="C35" s="206" t="s">
        <v>7</v>
      </c>
      <c r="D35" s="207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86">
        <v>1</v>
      </c>
      <c r="B36" s="177" t="s">
        <v>682</v>
      </c>
      <c r="C36" s="174" t="s">
        <v>683</v>
      </c>
      <c r="D36" s="175" t="s">
        <v>478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210"/>
      <c r="AQ36" s="211"/>
    </row>
    <row r="37" spans="1:43" s="36" customFormat="1" ht="30" customHeight="1">
      <c r="A37" s="86">
        <v>2</v>
      </c>
      <c r="B37" s="177" t="s">
        <v>684</v>
      </c>
      <c r="C37" s="174" t="s">
        <v>685</v>
      </c>
      <c r="D37" s="175" t="s">
        <v>478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88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85"/>
      <c r="AQ37" s="85"/>
    </row>
    <row r="38" spans="1:43" s="36" customFormat="1" ht="30" customHeight="1">
      <c r="A38" s="86">
        <v>3</v>
      </c>
      <c r="B38" s="168" t="s">
        <v>859</v>
      </c>
      <c r="C38" s="169" t="s">
        <v>860</v>
      </c>
      <c r="D38" s="176" t="s">
        <v>45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85"/>
      <c r="AQ38" s="85"/>
    </row>
    <row r="39" spans="1:43" s="36" customFormat="1" ht="30" customHeight="1">
      <c r="A39" s="86">
        <v>4</v>
      </c>
      <c r="B39" s="177" t="s">
        <v>686</v>
      </c>
      <c r="C39" s="174" t="s">
        <v>687</v>
      </c>
      <c r="D39" s="175" t="s">
        <v>387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85"/>
      <c r="AQ39" s="85"/>
    </row>
    <row r="40" spans="1:43" s="36" customFormat="1" ht="30" customHeight="1">
      <c r="A40" s="86">
        <v>5</v>
      </c>
      <c r="B40" s="177" t="s">
        <v>688</v>
      </c>
      <c r="C40" s="174" t="s">
        <v>689</v>
      </c>
      <c r="D40" s="175" t="s">
        <v>62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85"/>
      <c r="AQ40" s="85"/>
    </row>
    <row r="41" spans="1:43" s="36" customFormat="1" ht="30" customHeight="1">
      <c r="A41" s="86">
        <v>6</v>
      </c>
      <c r="B41" s="177" t="s">
        <v>690</v>
      </c>
      <c r="C41" s="174" t="s">
        <v>86</v>
      </c>
      <c r="D41" s="175" t="s">
        <v>71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85"/>
      <c r="AQ41" s="85"/>
    </row>
    <row r="42" spans="1:43" s="36" customFormat="1" ht="30" customHeight="1">
      <c r="A42" s="86">
        <v>7</v>
      </c>
      <c r="B42" s="177" t="s">
        <v>691</v>
      </c>
      <c r="C42" s="174" t="s">
        <v>692</v>
      </c>
      <c r="D42" s="175" t="s">
        <v>47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85"/>
      <c r="AQ42" s="85"/>
    </row>
    <row r="43" spans="1:43" s="36" customFormat="1" ht="30" customHeight="1">
      <c r="A43" s="86">
        <v>8</v>
      </c>
      <c r="B43" s="177" t="s">
        <v>693</v>
      </c>
      <c r="C43" s="174" t="s">
        <v>694</v>
      </c>
      <c r="D43" s="175" t="s">
        <v>181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85"/>
      <c r="AQ43" s="85"/>
    </row>
    <row r="44" spans="1:43" s="36" customFormat="1" ht="30" customHeight="1">
      <c r="A44" s="86">
        <v>9</v>
      </c>
      <c r="B44" s="177" t="s">
        <v>695</v>
      </c>
      <c r="C44" s="174" t="s">
        <v>696</v>
      </c>
      <c r="D44" s="175" t="s">
        <v>85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85"/>
      <c r="AQ44" s="85"/>
    </row>
    <row r="45" spans="1:43" s="36" customFormat="1" ht="30" customHeight="1">
      <c r="A45" s="86">
        <v>10</v>
      </c>
      <c r="B45" s="177" t="s">
        <v>697</v>
      </c>
      <c r="C45" s="174" t="s">
        <v>698</v>
      </c>
      <c r="D45" s="175" t="s">
        <v>66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85"/>
      <c r="AQ45" s="85"/>
    </row>
    <row r="46" spans="1:43" s="36" customFormat="1" ht="30" customHeight="1">
      <c r="A46" s="86">
        <v>11</v>
      </c>
      <c r="B46" s="177" t="s">
        <v>699</v>
      </c>
      <c r="C46" s="174" t="s">
        <v>700</v>
      </c>
      <c r="D46" s="175" t="s">
        <v>601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85"/>
      <c r="AQ46" s="85"/>
    </row>
    <row r="47" spans="1:43" s="36" customFormat="1" ht="30" customHeight="1">
      <c r="A47" s="86">
        <v>12</v>
      </c>
      <c r="B47" s="177" t="s">
        <v>701</v>
      </c>
      <c r="C47" s="174" t="s">
        <v>702</v>
      </c>
      <c r="D47" s="175" t="s">
        <v>163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85"/>
      <c r="AQ47" s="85"/>
    </row>
    <row r="48" spans="1:43" s="36" customFormat="1" ht="30" customHeight="1">
      <c r="A48" s="86">
        <v>13</v>
      </c>
      <c r="B48" s="177" t="s">
        <v>829</v>
      </c>
      <c r="C48" s="174" t="s">
        <v>830</v>
      </c>
      <c r="D48" s="175" t="s">
        <v>168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190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85"/>
      <c r="AQ48" s="85"/>
    </row>
    <row r="49" spans="1:43" s="36" customFormat="1" ht="30" customHeight="1">
      <c r="A49" s="86">
        <v>14</v>
      </c>
      <c r="B49" s="177">
        <v>1910040043</v>
      </c>
      <c r="C49" s="174" t="s">
        <v>843</v>
      </c>
      <c r="D49" s="175" t="s">
        <v>55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210"/>
      <c r="AQ49" s="211"/>
    </row>
    <row r="50" spans="1:43" s="36" customFormat="1" ht="30" customHeight="1">
      <c r="A50" s="86">
        <v>15</v>
      </c>
      <c r="B50" s="177" t="s">
        <v>703</v>
      </c>
      <c r="C50" s="174" t="s">
        <v>704</v>
      </c>
      <c r="D50" s="175" t="s">
        <v>553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86">
        <v>16</v>
      </c>
      <c r="B51" s="177" t="s">
        <v>705</v>
      </c>
      <c r="C51" s="174" t="s">
        <v>41</v>
      </c>
      <c r="D51" s="175" t="s">
        <v>706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17</v>
      </c>
      <c r="B52" s="177" t="s">
        <v>707</v>
      </c>
      <c r="C52" s="174" t="s">
        <v>170</v>
      </c>
      <c r="D52" s="175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18</v>
      </c>
      <c r="B53" s="177" t="s">
        <v>708</v>
      </c>
      <c r="C53" s="174" t="s">
        <v>709</v>
      </c>
      <c r="D53" s="175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19</v>
      </c>
      <c r="B54" s="177" t="s">
        <v>710</v>
      </c>
      <c r="C54" s="174" t="s">
        <v>711</v>
      </c>
      <c r="D54" s="175" t="s">
        <v>613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20</v>
      </c>
      <c r="B55" s="177" t="s">
        <v>712</v>
      </c>
      <c r="C55" s="174" t="s">
        <v>713</v>
      </c>
      <c r="D55" s="175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21</v>
      </c>
      <c r="B56" s="177" t="s">
        <v>714</v>
      </c>
      <c r="C56" s="174" t="s">
        <v>715</v>
      </c>
      <c r="D56" s="175" t="s">
        <v>469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22</v>
      </c>
      <c r="B57" s="177" t="s">
        <v>716</v>
      </c>
      <c r="C57" s="174" t="s">
        <v>717</v>
      </c>
      <c r="D57" s="175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23</v>
      </c>
      <c r="B58" s="177" t="s">
        <v>718</v>
      </c>
      <c r="C58" s="174" t="s">
        <v>719</v>
      </c>
      <c r="D58" s="175" t="s">
        <v>720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24</v>
      </c>
      <c r="B59" s="84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25</v>
      </c>
      <c r="B60" s="84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6">
        <v>26</v>
      </c>
      <c r="B61" s="8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6">
        <v>27</v>
      </c>
      <c r="B62" s="8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6">
        <v>28</v>
      </c>
      <c r="B63" s="8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6">
        <v>29</v>
      </c>
      <c r="B64" s="8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86">
        <v>30</v>
      </c>
      <c r="B65" s="84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86">
        <v>31</v>
      </c>
      <c r="B66" s="8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86">
        <v>32</v>
      </c>
      <c r="B67" s="84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86">
        <v>33</v>
      </c>
      <c r="B68" s="84"/>
      <c r="C68" s="9"/>
      <c r="D68" s="10"/>
      <c r="E68" s="8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86">
        <v>34</v>
      </c>
      <c r="B69" s="84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212" t="s">
        <v>14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86">
        <f t="shared" ref="AJ70:AO70" si="9">SUM(AJ36:AJ69)</f>
        <v>0</v>
      </c>
      <c r="AK70" s="86">
        <f t="shared" si="9"/>
        <v>0</v>
      </c>
      <c r="AL70" s="86">
        <f t="shared" si="9"/>
        <v>0</v>
      </c>
      <c r="AM70" s="86">
        <f t="shared" si="9"/>
        <v>0</v>
      </c>
      <c r="AN70" s="86">
        <f t="shared" si="9"/>
        <v>0</v>
      </c>
      <c r="AO70" s="86">
        <f t="shared" si="9"/>
        <v>0</v>
      </c>
    </row>
    <row r="71" spans="1:41" ht="15.75" customHeight="1">
      <c r="A71" s="20"/>
      <c r="B71" s="20"/>
      <c r="C71" s="215"/>
      <c r="D71" s="215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191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87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191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87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191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215"/>
      <c r="D74" s="215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191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215"/>
      <c r="D75" s="215"/>
      <c r="E75" s="215"/>
      <c r="F75" s="215"/>
      <c r="G75" s="215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191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215"/>
      <c r="D76" s="215"/>
      <c r="E76" s="215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191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215"/>
      <c r="D77" s="215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191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76:E76"/>
    <mergeCell ref="C77:D77"/>
    <mergeCell ref="C75:G75"/>
    <mergeCell ref="C35:D35"/>
    <mergeCell ref="AP36:AQ36"/>
    <mergeCell ref="AP49:AQ49"/>
    <mergeCell ref="A70:AI70"/>
    <mergeCell ref="C71:D71"/>
    <mergeCell ref="C74:D7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G17" sqref="G1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419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8">
        <v>1</v>
      </c>
      <c r="B9" s="139" t="s">
        <v>721</v>
      </c>
      <c r="C9" s="140" t="s">
        <v>649</v>
      </c>
      <c r="D9" s="141" t="s">
        <v>88</v>
      </c>
      <c r="E9" s="118"/>
      <c r="F9" s="109"/>
      <c r="G9" s="109"/>
      <c r="H9" s="109"/>
      <c r="I9" s="109"/>
      <c r="J9" s="136"/>
      <c r="K9" s="136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36"/>
      <c r="AH9" s="136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88">
        <v>2</v>
      </c>
      <c r="B10" s="139" t="s">
        <v>722</v>
      </c>
      <c r="C10" s="140" t="s">
        <v>723</v>
      </c>
      <c r="D10" s="141" t="s">
        <v>62</v>
      </c>
      <c r="E10" s="118"/>
      <c r="F10" s="109"/>
      <c r="G10" s="109"/>
      <c r="H10" s="109"/>
      <c r="I10" s="109"/>
      <c r="J10" s="136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36"/>
      <c r="AH10" s="136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88">
        <v>3</v>
      </c>
      <c r="B11" s="139" t="s">
        <v>724</v>
      </c>
      <c r="C11" s="140" t="s">
        <v>725</v>
      </c>
      <c r="D11" s="141" t="s">
        <v>75</v>
      </c>
      <c r="E11" s="118"/>
      <c r="F11" s="109"/>
      <c r="G11" s="109"/>
      <c r="H11" s="109"/>
      <c r="I11" s="109"/>
      <c r="J11" s="136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36"/>
      <c r="AH11" s="136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88">
        <v>4</v>
      </c>
      <c r="B12" s="139" t="s">
        <v>726</v>
      </c>
      <c r="C12" s="140" t="s">
        <v>727</v>
      </c>
      <c r="D12" s="141" t="s">
        <v>97</v>
      </c>
      <c r="E12" s="118" t="s">
        <v>8</v>
      </c>
      <c r="F12" s="109"/>
      <c r="G12" s="109"/>
      <c r="H12" s="109"/>
      <c r="I12" s="109"/>
      <c r="J12" s="136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36"/>
      <c r="AH12" s="136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88">
        <v>5</v>
      </c>
      <c r="B13" s="139" t="s">
        <v>730</v>
      </c>
      <c r="C13" s="140" t="s">
        <v>731</v>
      </c>
      <c r="D13" s="141" t="s">
        <v>76</v>
      </c>
      <c r="E13" s="118" t="s">
        <v>8</v>
      </c>
      <c r="F13" s="109"/>
      <c r="G13" s="109"/>
      <c r="H13" s="109"/>
      <c r="I13" s="109"/>
      <c r="J13" s="136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36"/>
      <c r="AH13" s="136"/>
      <c r="AI13" s="109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88">
        <v>6</v>
      </c>
      <c r="B14" s="139" t="s">
        <v>728</v>
      </c>
      <c r="C14" s="140" t="s">
        <v>729</v>
      </c>
      <c r="D14" s="141" t="s">
        <v>40</v>
      </c>
      <c r="E14" s="109"/>
      <c r="F14" s="109"/>
      <c r="G14" s="109"/>
      <c r="H14" s="109"/>
      <c r="I14" s="109"/>
      <c r="J14" s="136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36"/>
      <c r="AH14" s="136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88">
        <v>7</v>
      </c>
      <c r="B15" s="139" t="s">
        <v>732</v>
      </c>
      <c r="C15" s="140" t="s">
        <v>733</v>
      </c>
      <c r="D15" s="141" t="s">
        <v>28</v>
      </c>
      <c r="E15" s="109"/>
      <c r="F15" s="109"/>
      <c r="G15" s="109"/>
      <c r="H15" s="109"/>
      <c r="I15" s="109"/>
      <c r="J15" s="136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36"/>
      <c r="AH15" s="136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88">
        <v>8</v>
      </c>
      <c r="B16" s="139" t="s">
        <v>734</v>
      </c>
      <c r="C16" s="140" t="s">
        <v>735</v>
      </c>
      <c r="D16" s="141" t="s">
        <v>28</v>
      </c>
      <c r="E16" s="109" t="s">
        <v>8</v>
      </c>
      <c r="F16" s="109"/>
      <c r="G16" s="109"/>
      <c r="H16" s="109"/>
      <c r="I16" s="109"/>
      <c r="J16" s="136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36"/>
      <c r="AH16" s="136"/>
      <c r="AI16" s="109"/>
      <c r="AJ16" s="86">
        <f t="shared" si="2"/>
        <v>1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88">
        <v>9</v>
      </c>
      <c r="B17" s="139" t="s">
        <v>736</v>
      </c>
      <c r="C17" s="140" t="s">
        <v>39</v>
      </c>
      <c r="D17" s="141" t="s">
        <v>63</v>
      </c>
      <c r="E17" s="109" t="s">
        <v>8</v>
      </c>
      <c r="F17" s="109"/>
      <c r="G17" s="109" t="s">
        <v>8</v>
      </c>
      <c r="H17" s="109"/>
      <c r="I17" s="109"/>
      <c r="J17" s="136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36"/>
      <c r="AH17" s="136"/>
      <c r="AI17" s="109"/>
      <c r="AJ17" s="86">
        <f t="shared" si="2"/>
        <v>2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88">
        <v>10</v>
      </c>
      <c r="B18" s="139" t="s">
        <v>737</v>
      </c>
      <c r="C18" s="140" t="s">
        <v>738</v>
      </c>
      <c r="D18" s="141" t="s">
        <v>55</v>
      </c>
      <c r="E18" s="109"/>
      <c r="F18" s="109"/>
      <c r="G18" s="109"/>
      <c r="H18" s="109"/>
      <c r="I18" s="109"/>
      <c r="J18" s="136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36"/>
      <c r="AH18" s="136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88">
        <v>11</v>
      </c>
      <c r="B19" s="139" t="s">
        <v>739</v>
      </c>
      <c r="C19" s="140" t="s">
        <v>740</v>
      </c>
      <c r="D19" s="141" t="s">
        <v>642</v>
      </c>
      <c r="E19" s="109"/>
      <c r="F19" s="109"/>
      <c r="G19" s="109"/>
      <c r="H19" s="109"/>
      <c r="I19" s="109"/>
      <c r="J19" s="136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36"/>
      <c r="AH19" s="136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88">
        <v>12</v>
      </c>
      <c r="B20" s="139" t="s">
        <v>741</v>
      </c>
      <c r="C20" s="140" t="s">
        <v>719</v>
      </c>
      <c r="D20" s="141" t="s">
        <v>742</v>
      </c>
      <c r="E20" s="109"/>
      <c r="F20" s="109"/>
      <c r="G20" s="109"/>
      <c r="H20" s="109"/>
      <c r="I20" s="109"/>
      <c r="J20" s="136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36"/>
      <c r="AH20" s="136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88">
        <v>13</v>
      </c>
      <c r="B21" s="139" t="s">
        <v>743</v>
      </c>
      <c r="C21" s="140" t="s">
        <v>744</v>
      </c>
      <c r="D21" s="141" t="s">
        <v>163</v>
      </c>
      <c r="E21" s="109"/>
      <c r="F21" s="146"/>
      <c r="G21" s="146"/>
      <c r="H21" s="146"/>
      <c r="I21" s="146"/>
      <c r="J21" s="13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36"/>
      <c r="AH21" s="13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88">
        <v>14</v>
      </c>
      <c r="B22" s="139" t="s">
        <v>745</v>
      </c>
      <c r="C22" s="140" t="s">
        <v>170</v>
      </c>
      <c r="D22" s="141" t="s">
        <v>163</v>
      </c>
      <c r="E22" s="109" t="s">
        <v>9</v>
      </c>
      <c r="F22" s="109"/>
      <c r="G22" s="109"/>
      <c r="H22" s="109"/>
      <c r="I22" s="109"/>
      <c r="J22" s="136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36"/>
      <c r="AH22" s="136"/>
      <c r="AI22" s="109"/>
      <c r="AJ22" s="86">
        <f t="shared" si="2"/>
        <v>0</v>
      </c>
      <c r="AK22" s="86">
        <f t="shared" si="0"/>
        <v>1</v>
      </c>
      <c r="AL22" s="86">
        <f t="shared" si="1"/>
        <v>0</v>
      </c>
      <c r="AM22" s="210"/>
      <c r="AN22" s="211"/>
      <c r="AO22" s="85"/>
    </row>
    <row r="23" spans="1:41" s="36" customFormat="1" ht="30" customHeight="1">
      <c r="A23" s="88">
        <v>15</v>
      </c>
      <c r="B23" s="139" t="s">
        <v>746</v>
      </c>
      <c r="C23" s="140" t="s">
        <v>747</v>
      </c>
      <c r="D23" s="141" t="s">
        <v>220</v>
      </c>
      <c r="E23" s="109"/>
      <c r="F23" s="109"/>
      <c r="G23" s="109"/>
      <c r="H23" s="109"/>
      <c r="I23" s="109"/>
      <c r="J23" s="136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36"/>
      <c r="AH23" s="136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88">
        <v>16</v>
      </c>
      <c r="B24" s="139" t="s">
        <v>748</v>
      </c>
      <c r="C24" s="140" t="s">
        <v>60</v>
      </c>
      <c r="D24" s="141" t="s">
        <v>553</v>
      </c>
      <c r="E24" s="109" t="s">
        <v>8</v>
      </c>
      <c r="F24" s="109"/>
      <c r="G24" s="109"/>
      <c r="H24" s="109"/>
      <c r="I24" s="109"/>
      <c r="J24" s="136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36"/>
      <c r="AH24" s="136"/>
      <c r="AI24" s="109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88">
        <v>17</v>
      </c>
      <c r="B25" s="165" t="s">
        <v>749</v>
      </c>
      <c r="C25" s="166" t="s">
        <v>750</v>
      </c>
      <c r="D25" s="167" t="s">
        <v>13</v>
      </c>
      <c r="E25" s="109"/>
      <c r="F25" s="109"/>
      <c r="G25" s="109"/>
      <c r="H25" s="109"/>
      <c r="I25" s="109"/>
      <c r="J25" s="136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36"/>
      <c r="AH25" s="136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88">
        <v>18</v>
      </c>
      <c r="B26" s="139" t="s">
        <v>751</v>
      </c>
      <c r="C26" s="140" t="s">
        <v>752</v>
      </c>
      <c r="D26" s="141" t="s">
        <v>33</v>
      </c>
      <c r="E26" s="109"/>
      <c r="F26" s="109"/>
      <c r="G26" s="109"/>
      <c r="H26" s="109"/>
      <c r="I26" s="109"/>
      <c r="J26" s="136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36"/>
      <c r="AH26" s="136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88">
        <v>19</v>
      </c>
      <c r="B27" s="139" t="s">
        <v>753</v>
      </c>
      <c r="C27" s="140" t="s">
        <v>619</v>
      </c>
      <c r="D27" s="141" t="s">
        <v>33</v>
      </c>
      <c r="E27" s="109"/>
      <c r="F27" s="109"/>
      <c r="G27" s="109"/>
      <c r="H27" s="109"/>
      <c r="I27" s="109"/>
      <c r="J27" s="136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36"/>
      <c r="AH27" s="136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88">
        <v>20</v>
      </c>
      <c r="B28" s="139" t="s">
        <v>754</v>
      </c>
      <c r="C28" s="140" t="s">
        <v>755</v>
      </c>
      <c r="D28" s="141" t="s">
        <v>464</v>
      </c>
      <c r="E28" s="109"/>
      <c r="F28" s="109"/>
      <c r="G28" s="109"/>
      <c r="H28" s="109"/>
      <c r="I28" s="109"/>
      <c r="J28" s="136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36"/>
      <c r="AH28" s="136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88">
        <v>21</v>
      </c>
      <c r="B29" s="139" t="s">
        <v>756</v>
      </c>
      <c r="C29" s="140" t="s">
        <v>757</v>
      </c>
      <c r="D29" s="141" t="s">
        <v>167</v>
      </c>
      <c r="E29" s="109" t="s">
        <v>9</v>
      </c>
      <c r="F29" s="109"/>
      <c r="G29" s="109"/>
      <c r="H29" s="109"/>
      <c r="I29" s="109"/>
      <c r="J29" s="136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36"/>
      <c r="AH29" s="136"/>
      <c r="AI29" s="109"/>
      <c r="AJ29" s="86">
        <f t="shared" si="2"/>
        <v>0</v>
      </c>
      <c r="AK29" s="86">
        <f t="shared" si="0"/>
        <v>1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88">
        <v>22</v>
      </c>
      <c r="B30" s="139" t="s">
        <v>758</v>
      </c>
      <c r="C30" s="140" t="s">
        <v>759</v>
      </c>
      <c r="D30" s="141" t="s">
        <v>35</v>
      </c>
      <c r="E30" s="109"/>
      <c r="F30" s="109"/>
      <c r="G30" s="109"/>
      <c r="H30" s="109"/>
      <c r="I30" s="109"/>
      <c r="J30" s="136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36"/>
      <c r="AH30" s="136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88">
        <v>23</v>
      </c>
      <c r="B31" s="139" t="s">
        <v>760</v>
      </c>
      <c r="C31" s="140" t="s">
        <v>761</v>
      </c>
      <c r="D31" s="141" t="s">
        <v>567</v>
      </c>
      <c r="E31" s="118" t="s">
        <v>9</v>
      </c>
      <c r="F31" s="109"/>
      <c r="G31" s="109" t="s">
        <v>9</v>
      </c>
      <c r="H31" s="109"/>
      <c r="I31" s="109"/>
      <c r="J31" s="136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36"/>
      <c r="AH31" s="136"/>
      <c r="AI31" s="109"/>
      <c r="AJ31" s="86">
        <f t="shared" si="2"/>
        <v>0</v>
      </c>
      <c r="AK31" s="86">
        <f t="shared" si="0"/>
        <v>2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88">
        <v>24</v>
      </c>
      <c r="B32" s="139" t="s">
        <v>762</v>
      </c>
      <c r="C32" s="140" t="s">
        <v>763</v>
      </c>
      <c r="D32" s="141" t="s">
        <v>147</v>
      </c>
      <c r="E32" s="118"/>
      <c r="F32" s="109"/>
      <c r="G32" s="109"/>
      <c r="H32" s="109"/>
      <c r="I32" s="109"/>
      <c r="J32" s="136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36"/>
      <c r="AH32" s="136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6.75" customHeight="1">
      <c r="A33" s="86">
        <v>25</v>
      </c>
      <c r="B33" s="108"/>
      <c r="C33" s="108"/>
      <c r="D33" s="10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86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86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6</v>
      </c>
      <c r="AK54" s="86">
        <f>SUM(AK9:AK53)</f>
        <v>4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721</v>
      </c>
      <c r="C58" s="140" t="s">
        <v>649</v>
      </c>
      <c r="D58" s="141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86">
        <v>2</v>
      </c>
      <c r="B59" s="139" t="s">
        <v>722</v>
      </c>
      <c r="C59" s="140" t="s">
        <v>723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39" t="s">
        <v>724</v>
      </c>
      <c r="C60" s="140" t="s">
        <v>725</v>
      </c>
      <c r="D60" s="141" t="s">
        <v>75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39" t="s">
        <v>726</v>
      </c>
      <c r="C61" s="140" t="s">
        <v>727</v>
      </c>
      <c r="D61" s="141" t="s">
        <v>97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39" t="s">
        <v>730</v>
      </c>
      <c r="C62" s="140" t="s">
        <v>731</v>
      </c>
      <c r="D62" s="141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39" t="s">
        <v>728</v>
      </c>
      <c r="C63" s="140" t="s">
        <v>729</v>
      </c>
      <c r="D63" s="141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39" t="s">
        <v>732</v>
      </c>
      <c r="C64" s="140" t="s">
        <v>733</v>
      </c>
      <c r="D64" s="141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39" t="s">
        <v>734</v>
      </c>
      <c r="C65" s="140" t="s">
        <v>735</v>
      </c>
      <c r="D65" s="141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39" t="s">
        <v>736</v>
      </c>
      <c r="C66" s="140" t="s">
        <v>39</v>
      </c>
      <c r="D66" s="141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39" t="s">
        <v>737</v>
      </c>
      <c r="C67" s="140" t="s">
        <v>738</v>
      </c>
      <c r="D67" s="141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39" t="s">
        <v>739</v>
      </c>
      <c r="C68" s="140" t="s">
        <v>740</v>
      </c>
      <c r="D68" s="141" t="s">
        <v>642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39" t="s">
        <v>741</v>
      </c>
      <c r="C69" s="140" t="s">
        <v>719</v>
      </c>
      <c r="D69" s="141" t="s">
        <v>742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39" t="s">
        <v>743</v>
      </c>
      <c r="C70" s="140" t="s">
        <v>744</v>
      </c>
      <c r="D70" s="141" t="s">
        <v>163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39" t="s">
        <v>745</v>
      </c>
      <c r="C71" s="140" t="s">
        <v>170</v>
      </c>
      <c r="D71" s="141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86">
        <v>15</v>
      </c>
      <c r="B72" s="139" t="s">
        <v>746</v>
      </c>
      <c r="C72" s="140" t="s">
        <v>747</v>
      </c>
      <c r="D72" s="141" t="s">
        <v>220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39" t="s">
        <v>748</v>
      </c>
      <c r="C73" s="140" t="s">
        <v>60</v>
      </c>
      <c r="D73" s="141" t="s">
        <v>553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65" t="s">
        <v>749</v>
      </c>
      <c r="C74" s="166" t="s">
        <v>750</v>
      </c>
      <c r="D74" s="167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39" t="s">
        <v>751</v>
      </c>
      <c r="C75" s="140" t="s">
        <v>752</v>
      </c>
      <c r="D75" s="141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39" t="s">
        <v>753</v>
      </c>
      <c r="C76" s="140" t="s">
        <v>619</v>
      </c>
      <c r="D76" s="141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39" t="s">
        <v>754</v>
      </c>
      <c r="C77" s="140" t="s">
        <v>755</v>
      </c>
      <c r="D77" s="141" t="s">
        <v>464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39" t="s">
        <v>756</v>
      </c>
      <c r="C78" s="140" t="s">
        <v>757</v>
      </c>
      <c r="D78" s="141" t="s">
        <v>167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39" t="s">
        <v>758</v>
      </c>
      <c r="C79" s="140" t="s">
        <v>759</v>
      </c>
      <c r="D79" s="141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39" t="s">
        <v>760</v>
      </c>
      <c r="C80" s="140" t="s">
        <v>761</v>
      </c>
      <c r="D80" s="141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39" t="s">
        <v>762</v>
      </c>
      <c r="C81" s="140" t="s">
        <v>763</v>
      </c>
      <c r="D81" s="141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84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84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84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84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zoomScale="55" zoomScaleNormal="55" workbookViewId="0">
      <selection activeCell="E9" sqref="E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420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7">
        <v>1</v>
      </c>
      <c r="B9" s="139" t="s">
        <v>839</v>
      </c>
      <c r="C9" s="140" t="s">
        <v>764</v>
      </c>
      <c r="D9" s="141" t="s">
        <v>57</v>
      </c>
      <c r="E9" s="183"/>
      <c r="F9" s="109"/>
      <c r="G9" s="109"/>
      <c r="H9" s="136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36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97">
        <v>2</v>
      </c>
      <c r="B10" s="139" t="s">
        <v>765</v>
      </c>
      <c r="C10" s="140" t="s">
        <v>766</v>
      </c>
      <c r="D10" s="141" t="s">
        <v>767</v>
      </c>
      <c r="E10" s="183"/>
      <c r="F10" s="109"/>
      <c r="G10" s="109"/>
      <c r="H10" s="136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36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97">
        <v>3</v>
      </c>
      <c r="B11" s="139" t="s">
        <v>768</v>
      </c>
      <c r="C11" s="140" t="s">
        <v>769</v>
      </c>
      <c r="D11" s="141" t="s">
        <v>102</v>
      </c>
      <c r="E11" s="183"/>
      <c r="F11" s="109"/>
      <c r="G11" s="109"/>
      <c r="H11" s="136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36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97">
        <v>4</v>
      </c>
      <c r="B12" s="139" t="s">
        <v>773</v>
      </c>
      <c r="C12" s="140" t="s">
        <v>774</v>
      </c>
      <c r="D12" s="141" t="s">
        <v>47</v>
      </c>
      <c r="E12" s="183"/>
      <c r="F12" s="109"/>
      <c r="G12" s="109"/>
      <c r="H12" s="136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36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97">
        <v>5</v>
      </c>
      <c r="B13" s="139" t="s">
        <v>770</v>
      </c>
      <c r="C13" s="140" t="s">
        <v>68</v>
      </c>
      <c r="D13" s="141" t="s">
        <v>47</v>
      </c>
      <c r="E13" s="183"/>
      <c r="F13" s="109"/>
      <c r="G13" s="109"/>
      <c r="H13" s="136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36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97">
        <v>6</v>
      </c>
      <c r="B14" s="139" t="s">
        <v>771</v>
      </c>
      <c r="C14" s="140" t="s">
        <v>772</v>
      </c>
      <c r="D14" s="141" t="s">
        <v>47</v>
      </c>
      <c r="E14" s="183"/>
      <c r="F14" s="109"/>
      <c r="G14" s="109"/>
      <c r="H14" s="136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36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97">
        <v>7</v>
      </c>
      <c r="B15" s="139" t="s">
        <v>775</v>
      </c>
      <c r="C15" s="140" t="s">
        <v>776</v>
      </c>
      <c r="D15" s="141" t="s">
        <v>432</v>
      </c>
      <c r="E15" s="183"/>
      <c r="F15" s="109"/>
      <c r="G15" s="109"/>
      <c r="H15" s="136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36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97">
        <v>8</v>
      </c>
      <c r="B16" s="139" t="s">
        <v>777</v>
      </c>
      <c r="C16" s="140" t="s">
        <v>778</v>
      </c>
      <c r="D16" s="141" t="s">
        <v>640</v>
      </c>
      <c r="E16" s="183"/>
      <c r="F16" s="109"/>
      <c r="G16" s="109"/>
      <c r="H16" s="136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36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97">
        <v>9</v>
      </c>
      <c r="B17" s="139" t="s">
        <v>831</v>
      </c>
      <c r="C17" s="140" t="s">
        <v>832</v>
      </c>
      <c r="D17" s="141" t="s">
        <v>109</v>
      </c>
      <c r="E17" s="183"/>
      <c r="F17" s="109"/>
      <c r="G17" s="109"/>
      <c r="H17" s="136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36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97">
        <v>10</v>
      </c>
      <c r="B18" s="139" t="s">
        <v>779</v>
      </c>
      <c r="C18" s="140" t="s">
        <v>780</v>
      </c>
      <c r="D18" s="141" t="s">
        <v>109</v>
      </c>
      <c r="E18" s="183"/>
      <c r="F18" s="109"/>
      <c r="G18" s="109"/>
      <c r="H18" s="136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36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97">
        <v>11</v>
      </c>
      <c r="B19" s="139" t="s">
        <v>781</v>
      </c>
      <c r="C19" s="140" t="s">
        <v>782</v>
      </c>
      <c r="D19" s="141" t="s">
        <v>66</v>
      </c>
      <c r="E19" s="183"/>
      <c r="F19" s="109"/>
      <c r="G19" s="109"/>
      <c r="H19" s="136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36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97">
        <v>12</v>
      </c>
      <c r="B20" s="139" t="s">
        <v>783</v>
      </c>
      <c r="C20" s="140" t="s">
        <v>784</v>
      </c>
      <c r="D20" s="141" t="s">
        <v>66</v>
      </c>
      <c r="E20" s="183"/>
      <c r="F20" s="109"/>
      <c r="G20" s="109"/>
      <c r="H20" s="136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36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97">
        <v>13</v>
      </c>
      <c r="B21" s="139" t="s">
        <v>785</v>
      </c>
      <c r="C21" s="140" t="s">
        <v>786</v>
      </c>
      <c r="D21" s="141" t="s">
        <v>787</v>
      </c>
      <c r="E21" s="183"/>
      <c r="F21" s="146"/>
      <c r="G21" s="146"/>
      <c r="H21" s="13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3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97">
        <v>14</v>
      </c>
      <c r="B22" s="178" t="s">
        <v>861</v>
      </c>
      <c r="C22" s="179" t="s">
        <v>404</v>
      </c>
      <c r="D22" s="180" t="s">
        <v>601</v>
      </c>
      <c r="E22" s="109"/>
      <c r="F22" s="109"/>
      <c r="G22" s="109"/>
      <c r="H22" s="136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36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10"/>
      <c r="AN22" s="211"/>
      <c r="AO22" s="85"/>
    </row>
    <row r="23" spans="1:41" s="36" customFormat="1" ht="30" customHeight="1">
      <c r="A23" s="97">
        <v>15</v>
      </c>
      <c r="B23" s="139" t="s">
        <v>788</v>
      </c>
      <c r="C23" s="140" t="s">
        <v>342</v>
      </c>
      <c r="D23" s="141" t="s">
        <v>163</v>
      </c>
      <c r="E23" s="144"/>
      <c r="F23" s="109"/>
      <c r="G23" s="109"/>
      <c r="H23" s="136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36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97">
        <v>16</v>
      </c>
      <c r="B24" s="139" t="s">
        <v>833</v>
      </c>
      <c r="C24" s="140" t="s">
        <v>137</v>
      </c>
      <c r="D24" s="141" t="s">
        <v>168</v>
      </c>
      <c r="E24" s="144"/>
      <c r="F24" s="109"/>
      <c r="G24" s="109"/>
      <c r="H24" s="136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36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97">
        <v>17</v>
      </c>
      <c r="B25" s="139" t="s">
        <v>789</v>
      </c>
      <c r="C25" s="140" t="s">
        <v>790</v>
      </c>
      <c r="D25" s="141" t="s">
        <v>67</v>
      </c>
      <c r="E25" s="144"/>
      <c r="F25" s="109"/>
      <c r="G25" s="109"/>
      <c r="H25" s="136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36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97">
        <v>18</v>
      </c>
      <c r="B26" s="139" t="s">
        <v>791</v>
      </c>
      <c r="C26" s="140" t="s">
        <v>792</v>
      </c>
      <c r="D26" s="141" t="s">
        <v>165</v>
      </c>
      <c r="E26" s="144"/>
      <c r="F26" s="109"/>
      <c r="G26" s="109"/>
      <c r="H26" s="136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36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97">
        <v>19</v>
      </c>
      <c r="B27" s="139" t="s">
        <v>793</v>
      </c>
      <c r="C27" s="140" t="s">
        <v>794</v>
      </c>
      <c r="D27" s="141" t="s">
        <v>50</v>
      </c>
      <c r="E27" s="144"/>
      <c r="F27" s="109"/>
      <c r="G27" s="109"/>
      <c r="H27" s="136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36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97">
        <v>20</v>
      </c>
      <c r="B28" s="139" t="s">
        <v>795</v>
      </c>
      <c r="C28" s="140" t="s">
        <v>796</v>
      </c>
      <c r="D28" s="141" t="s">
        <v>392</v>
      </c>
      <c r="E28" s="144"/>
      <c r="F28" s="109"/>
      <c r="G28" s="109"/>
      <c r="H28" s="136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36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97">
        <v>21</v>
      </c>
      <c r="B29" s="139" t="s">
        <v>797</v>
      </c>
      <c r="C29" s="140" t="s">
        <v>798</v>
      </c>
      <c r="D29" s="141" t="s">
        <v>13</v>
      </c>
      <c r="E29" s="144"/>
      <c r="F29" s="109"/>
      <c r="G29" s="109"/>
      <c r="H29" s="136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36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97">
        <v>22</v>
      </c>
      <c r="B30" s="139" t="s">
        <v>799</v>
      </c>
      <c r="C30" s="140" t="s">
        <v>800</v>
      </c>
      <c r="D30" s="141" t="s">
        <v>96</v>
      </c>
      <c r="E30" s="144"/>
      <c r="F30" s="109"/>
      <c r="G30" s="109"/>
      <c r="H30" s="136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36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97">
        <v>23</v>
      </c>
      <c r="B31" s="139" t="s">
        <v>801</v>
      </c>
      <c r="C31" s="140" t="s">
        <v>79</v>
      </c>
      <c r="D31" s="141" t="s">
        <v>33</v>
      </c>
      <c r="E31" s="144"/>
      <c r="F31" s="109"/>
      <c r="G31" s="109"/>
      <c r="H31" s="136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36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97">
        <v>24</v>
      </c>
      <c r="B32" s="151" t="s">
        <v>834</v>
      </c>
      <c r="C32" s="184" t="s">
        <v>835</v>
      </c>
      <c r="D32" s="185" t="s">
        <v>169</v>
      </c>
      <c r="E32" s="216" t="s">
        <v>864</v>
      </c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97">
        <v>25</v>
      </c>
      <c r="B33" s="139" t="s">
        <v>802</v>
      </c>
      <c r="C33" s="140" t="s">
        <v>803</v>
      </c>
      <c r="D33" s="141" t="s">
        <v>167</v>
      </c>
      <c r="E33" s="144"/>
      <c r="F33" s="109"/>
      <c r="G33" s="109"/>
      <c r="H33" s="136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97">
        <v>26</v>
      </c>
      <c r="B34" s="139" t="s">
        <v>804</v>
      </c>
      <c r="C34" s="140" t="s">
        <v>805</v>
      </c>
      <c r="D34" s="141" t="s">
        <v>36</v>
      </c>
      <c r="E34" s="144"/>
      <c r="F34" s="109"/>
      <c r="G34" s="109"/>
      <c r="H34" s="136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86">
        <v>27</v>
      </c>
      <c r="B35" s="151" t="s">
        <v>836</v>
      </c>
      <c r="C35" s="184" t="s">
        <v>837</v>
      </c>
      <c r="D35" s="185" t="s">
        <v>56</v>
      </c>
      <c r="E35" s="216" t="s">
        <v>864</v>
      </c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97">
        <v>28</v>
      </c>
      <c r="B36" s="139" t="s">
        <v>806</v>
      </c>
      <c r="C36" s="140" t="s">
        <v>807</v>
      </c>
      <c r="D36" s="141" t="s">
        <v>567</v>
      </c>
      <c r="E36" s="144"/>
      <c r="F36" s="109"/>
      <c r="G36" s="109"/>
      <c r="H36" s="136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97">
        <v>29</v>
      </c>
      <c r="B37" s="139" t="s">
        <v>808</v>
      </c>
      <c r="C37" s="140" t="s">
        <v>809</v>
      </c>
      <c r="D37" s="141" t="s">
        <v>211</v>
      </c>
      <c r="E37" s="144"/>
      <c r="F37" s="109"/>
      <c r="G37" s="109"/>
      <c r="H37" s="136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97">
        <v>30</v>
      </c>
      <c r="B38" s="139" t="s">
        <v>811</v>
      </c>
      <c r="C38" s="140" t="s">
        <v>812</v>
      </c>
      <c r="D38" s="141" t="s">
        <v>147</v>
      </c>
      <c r="E38" s="144"/>
      <c r="F38" s="109"/>
      <c r="G38" s="109"/>
      <c r="H38" s="136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97">
        <v>31</v>
      </c>
      <c r="B39" s="139" t="s">
        <v>810</v>
      </c>
      <c r="C39" s="181" t="s">
        <v>862</v>
      </c>
      <c r="D39" s="141" t="s">
        <v>147</v>
      </c>
      <c r="E39" s="144"/>
      <c r="F39" s="109"/>
      <c r="G39" s="109"/>
      <c r="H39" s="136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97">
        <v>32</v>
      </c>
      <c r="B40" s="139" t="s">
        <v>813</v>
      </c>
      <c r="C40" s="140" t="s">
        <v>814</v>
      </c>
      <c r="D40" s="141" t="s">
        <v>529</v>
      </c>
      <c r="E40" s="144"/>
      <c r="F40" s="109"/>
      <c r="G40" s="109"/>
      <c r="H40" s="136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97">
        <v>33</v>
      </c>
      <c r="B41" s="139" t="s">
        <v>815</v>
      </c>
      <c r="C41" s="140" t="s">
        <v>816</v>
      </c>
      <c r="D41" s="141" t="s">
        <v>681</v>
      </c>
      <c r="E41" s="144"/>
      <c r="F41" s="109"/>
      <c r="G41" s="109"/>
      <c r="H41" s="136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97">
        <v>34</v>
      </c>
      <c r="B42" s="88"/>
      <c r="C42" s="89"/>
      <c r="D42" s="90"/>
      <c r="E42" s="7"/>
      <c r="F42" s="8"/>
      <c r="G42" s="8"/>
      <c r="H42" s="13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110"/>
      <c r="C43" s="110"/>
      <c r="D43" s="1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111"/>
      <c r="C44" s="111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110"/>
      <c r="C45" s="110"/>
      <c r="D45" s="1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0</v>
      </c>
      <c r="AK54" s="86">
        <f>SUM(AK9:AK53)</f>
        <v>0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839</v>
      </c>
      <c r="C58" s="140" t="s">
        <v>764</v>
      </c>
      <c r="D58" s="141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86">
        <v>2</v>
      </c>
      <c r="B59" s="139" t="s">
        <v>765</v>
      </c>
      <c r="C59" s="140" t="s">
        <v>766</v>
      </c>
      <c r="D59" s="141" t="s">
        <v>767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85"/>
      <c r="AQ59" s="85"/>
    </row>
    <row r="60" spans="1:44" s="36" customFormat="1" ht="30" customHeight="1">
      <c r="A60" s="117">
        <v>3</v>
      </c>
      <c r="B60" s="139" t="s">
        <v>768</v>
      </c>
      <c r="C60" s="140" t="s">
        <v>769</v>
      </c>
      <c r="D60" s="141" t="s">
        <v>102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17">
        <v>4</v>
      </c>
      <c r="B61" s="139" t="s">
        <v>773</v>
      </c>
      <c r="C61" s="140" t="s">
        <v>774</v>
      </c>
      <c r="D61" s="141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17">
        <v>5</v>
      </c>
      <c r="B62" s="139" t="s">
        <v>770</v>
      </c>
      <c r="C62" s="140" t="s">
        <v>68</v>
      </c>
      <c r="D62" s="141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17">
        <v>6</v>
      </c>
      <c r="B63" s="139" t="s">
        <v>771</v>
      </c>
      <c r="C63" s="140" t="s">
        <v>772</v>
      </c>
      <c r="D63" s="141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17">
        <v>7</v>
      </c>
      <c r="B64" s="139" t="s">
        <v>775</v>
      </c>
      <c r="C64" s="140" t="s">
        <v>776</v>
      </c>
      <c r="D64" s="141" t="s">
        <v>432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17">
        <v>8</v>
      </c>
      <c r="B65" s="139" t="s">
        <v>777</v>
      </c>
      <c r="C65" s="140" t="s">
        <v>778</v>
      </c>
      <c r="D65" s="141" t="s">
        <v>640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17">
        <v>9</v>
      </c>
      <c r="B66" s="139" t="s">
        <v>831</v>
      </c>
      <c r="C66" s="140" t="s">
        <v>832</v>
      </c>
      <c r="D66" s="141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17">
        <v>10</v>
      </c>
      <c r="B67" s="139" t="s">
        <v>779</v>
      </c>
      <c r="C67" s="140" t="s">
        <v>780</v>
      </c>
      <c r="D67" s="141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17">
        <v>11</v>
      </c>
      <c r="B68" s="139" t="s">
        <v>781</v>
      </c>
      <c r="C68" s="140" t="s">
        <v>782</v>
      </c>
      <c r="D68" s="141" t="s">
        <v>66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17">
        <v>12</v>
      </c>
      <c r="B69" s="139" t="s">
        <v>783</v>
      </c>
      <c r="C69" s="140" t="s">
        <v>784</v>
      </c>
      <c r="D69" s="141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17">
        <v>13</v>
      </c>
      <c r="B70" s="139" t="s">
        <v>785</v>
      </c>
      <c r="C70" s="140" t="s">
        <v>786</v>
      </c>
      <c r="D70" s="141" t="s">
        <v>787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17">
        <v>14</v>
      </c>
      <c r="B71" s="178" t="s">
        <v>861</v>
      </c>
      <c r="C71" s="179" t="s">
        <v>404</v>
      </c>
      <c r="D71" s="180" t="s">
        <v>601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17">
        <v>15</v>
      </c>
      <c r="B72" s="139" t="s">
        <v>788</v>
      </c>
      <c r="C72" s="140" t="s">
        <v>342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17">
        <v>16</v>
      </c>
      <c r="B73" s="139" t="s">
        <v>833</v>
      </c>
      <c r="C73" s="140" t="s">
        <v>137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17">
        <v>17</v>
      </c>
      <c r="B74" s="139" t="s">
        <v>789</v>
      </c>
      <c r="C74" s="140" t="s">
        <v>790</v>
      </c>
      <c r="D74" s="141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17">
        <v>18</v>
      </c>
      <c r="B75" s="139" t="s">
        <v>791</v>
      </c>
      <c r="C75" s="140" t="s">
        <v>792</v>
      </c>
      <c r="D75" s="141" t="s">
        <v>165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17">
        <v>19</v>
      </c>
      <c r="B76" s="139" t="s">
        <v>793</v>
      </c>
      <c r="C76" s="140" t="s">
        <v>794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17">
        <v>20</v>
      </c>
      <c r="B77" s="139" t="s">
        <v>795</v>
      </c>
      <c r="C77" s="140" t="s">
        <v>796</v>
      </c>
      <c r="D77" s="141" t="s">
        <v>392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17">
        <v>21</v>
      </c>
      <c r="B78" s="139" t="s">
        <v>797</v>
      </c>
      <c r="C78" s="140" t="s">
        <v>798</v>
      </c>
      <c r="D78" s="141" t="s">
        <v>13</v>
      </c>
      <c r="E78" s="7"/>
      <c r="F78" s="8"/>
      <c r="G78" s="8"/>
      <c r="H78" s="8"/>
      <c r="I78" s="8"/>
      <c r="J78" s="8"/>
      <c r="K78" s="8"/>
      <c r="L78" s="8"/>
      <c r="M78" s="8" t="s">
        <v>18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1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17">
        <v>22</v>
      </c>
      <c r="B79" s="139" t="s">
        <v>799</v>
      </c>
      <c r="C79" s="140" t="s">
        <v>800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17">
        <v>23</v>
      </c>
      <c r="B80" s="139" t="s">
        <v>801</v>
      </c>
      <c r="C80" s="140" t="s">
        <v>79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17">
        <v>24</v>
      </c>
      <c r="B81" s="139" t="s">
        <v>834</v>
      </c>
      <c r="C81" s="140" t="s">
        <v>835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17">
        <v>25</v>
      </c>
      <c r="B82" s="139" t="s">
        <v>802</v>
      </c>
      <c r="C82" s="140" t="s">
        <v>803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17">
        <v>26</v>
      </c>
      <c r="B83" s="139" t="s">
        <v>804</v>
      </c>
      <c r="C83" s="140" t="s">
        <v>805</v>
      </c>
      <c r="D83" s="141" t="s">
        <v>36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17">
        <v>27</v>
      </c>
      <c r="B84" s="139" t="s">
        <v>836</v>
      </c>
      <c r="C84" s="140" t="s">
        <v>837</v>
      </c>
      <c r="D84" s="141" t="s">
        <v>56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17">
        <v>28</v>
      </c>
      <c r="B85" s="139" t="s">
        <v>806</v>
      </c>
      <c r="C85" s="140" t="s">
        <v>807</v>
      </c>
      <c r="D85" s="141" t="s">
        <v>567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17">
        <v>29</v>
      </c>
      <c r="B86" s="139" t="s">
        <v>808</v>
      </c>
      <c r="C86" s="140" t="s">
        <v>809</v>
      </c>
      <c r="D86" s="141" t="s">
        <v>211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17">
        <v>30</v>
      </c>
      <c r="B87" s="139" t="s">
        <v>811</v>
      </c>
      <c r="C87" s="140" t="s">
        <v>812</v>
      </c>
      <c r="D87" s="141" t="s">
        <v>147</v>
      </c>
      <c r="E87" s="118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22"/>
      <c r="AK87" s="22"/>
      <c r="AL87" s="22"/>
      <c r="AM87" s="22"/>
      <c r="AN87" s="22"/>
      <c r="AO87" s="22"/>
    </row>
    <row r="88" spans="1:41" s="36" customFormat="1" ht="30" customHeight="1">
      <c r="A88" s="117">
        <v>31</v>
      </c>
      <c r="B88" s="139" t="s">
        <v>810</v>
      </c>
      <c r="C88" s="181" t="s">
        <v>862</v>
      </c>
      <c r="D88" s="141" t="s">
        <v>147</v>
      </c>
      <c r="E88" s="118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22"/>
      <c r="AK88" s="22"/>
      <c r="AL88" s="22"/>
      <c r="AM88" s="22"/>
      <c r="AN88" s="22"/>
      <c r="AO88" s="22"/>
    </row>
    <row r="89" spans="1:41" s="36" customFormat="1" ht="30" customHeight="1">
      <c r="A89" s="117">
        <v>32</v>
      </c>
      <c r="B89" s="139" t="s">
        <v>813</v>
      </c>
      <c r="C89" s="140" t="s">
        <v>814</v>
      </c>
      <c r="D89" s="141" t="s">
        <v>529</v>
      </c>
      <c r="E89" s="118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22"/>
      <c r="AK89" s="22"/>
      <c r="AL89" s="22"/>
      <c r="AM89" s="22"/>
      <c r="AN89" s="22"/>
      <c r="AO89" s="22"/>
    </row>
    <row r="90" spans="1:41" s="36" customFormat="1" ht="30" customHeight="1">
      <c r="A90" s="117">
        <v>33</v>
      </c>
      <c r="B90" s="139" t="s">
        <v>815</v>
      </c>
      <c r="C90" s="140" t="s">
        <v>816</v>
      </c>
      <c r="D90" s="141" t="s">
        <v>681</v>
      </c>
      <c r="E90" s="118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22"/>
      <c r="AK90" s="22"/>
      <c r="AL90" s="22"/>
      <c r="AM90" s="22"/>
      <c r="AN90" s="22"/>
      <c r="AO90" s="22"/>
    </row>
    <row r="91" spans="1:41" s="36" customFormat="1" ht="30" customHeight="1">
      <c r="A91" s="117">
        <v>34</v>
      </c>
      <c r="B91" s="88" t="s">
        <v>815</v>
      </c>
      <c r="C91" s="89" t="s">
        <v>816</v>
      </c>
      <c r="D91" s="127" t="s">
        <v>681</v>
      </c>
      <c r="E91" s="118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22"/>
      <c r="AK91" s="22"/>
      <c r="AL91" s="22"/>
      <c r="AM91" s="22"/>
      <c r="AN91" s="22"/>
      <c r="AO91" s="22"/>
    </row>
    <row r="92" spans="1:41" s="36" customFormat="1" ht="30" customHeight="1">
      <c r="A92" s="117">
        <v>35</v>
      </c>
      <c r="B92" s="110"/>
      <c r="C92" s="110"/>
      <c r="D92" s="1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17">
        <v>36</v>
      </c>
      <c r="B93" s="111"/>
      <c r="C93" s="111"/>
      <c r="D93" s="111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17">
        <v>37</v>
      </c>
      <c r="B94" s="110"/>
      <c r="C94" s="110"/>
      <c r="D94" s="1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17">
        <v>38</v>
      </c>
      <c r="B95" s="84"/>
      <c r="C95" s="9"/>
      <c r="D95" s="10"/>
      <c r="E95" s="8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17">
        <v>39</v>
      </c>
      <c r="B96" s="84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212" t="s">
        <v>14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86">
        <f t="shared" ref="AJ97:AO97" si="9">SUM(AJ58:AJ96)</f>
        <v>0</v>
      </c>
      <c r="AK97" s="86">
        <f t="shared" si="9"/>
        <v>0</v>
      </c>
      <c r="AL97" s="86">
        <f t="shared" si="9"/>
        <v>1</v>
      </c>
      <c r="AM97" s="86">
        <f t="shared" si="9"/>
        <v>0</v>
      </c>
      <c r="AN97" s="86">
        <f t="shared" si="9"/>
        <v>0</v>
      </c>
      <c r="AO97" s="86">
        <f t="shared" si="9"/>
        <v>0</v>
      </c>
    </row>
    <row r="98" spans="1:41" ht="15.75" customHeight="1">
      <c r="A98" s="20"/>
      <c r="B98" s="20"/>
      <c r="C98" s="215"/>
      <c r="D98" s="215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8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87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215"/>
      <c r="D101" s="215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215"/>
      <c r="D102" s="215"/>
      <c r="E102" s="215"/>
      <c r="F102" s="215"/>
      <c r="G102" s="215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215"/>
      <c r="D103" s="215"/>
      <c r="E103" s="215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15"/>
      <c r="D104" s="215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2">
    <mergeCell ref="A1:P1"/>
    <mergeCell ref="Q1:AL1"/>
    <mergeCell ref="A2:P2"/>
    <mergeCell ref="Q2:AL2"/>
    <mergeCell ref="A4:AL4"/>
    <mergeCell ref="C103:E103"/>
    <mergeCell ref="C104:D104"/>
    <mergeCell ref="C102:G102"/>
    <mergeCell ref="C57:D57"/>
    <mergeCell ref="A5:AL5"/>
    <mergeCell ref="AF6:AK6"/>
    <mergeCell ref="C8:D8"/>
    <mergeCell ref="C98:D98"/>
    <mergeCell ref="C101:D101"/>
    <mergeCell ref="A97:AI97"/>
    <mergeCell ref="E32:AI32"/>
    <mergeCell ref="E35:AI35"/>
    <mergeCell ref="AM22:AN22"/>
    <mergeCell ref="A54:AI54"/>
    <mergeCell ref="A56:AI56"/>
    <mergeCell ref="AP58:AQ58"/>
    <mergeCell ref="AP71:AQ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2" sqref="Q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205" t="s">
        <v>151</v>
      </c>
      <c r="AG6" s="205"/>
      <c r="AH6" s="205"/>
      <c r="AI6" s="205"/>
      <c r="AJ6" s="205"/>
      <c r="AK6" s="205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62" t="s">
        <v>152</v>
      </c>
      <c r="C9" s="157" t="s">
        <v>153</v>
      </c>
      <c r="D9" s="141" t="s">
        <v>154</v>
      </c>
      <c r="E9" s="118"/>
      <c r="F9" s="136"/>
      <c r="G9" s="136"/>
      <c r="H9" s="136"/>
      <c r="I9" s="109"/>
      <c r="J9" s="136"/>
      <c r="K9" s="109"/>
      <c r="L9" s="109"/>
      <c r="M9" s="109"/>
      <c r="N9" s="109"/>
      <c r="O9" s="136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62" t="s">
        <v>155</v>
      </c>
      <c r="C10" s="157" t="s">
        <v>94</v>
      </c>
      <c r="D10" s="141" t="s">
        <v>105</v>
      </c>
      <c r="E10" s="118"/>
      <c r="F10" s="136"/>
      <c r="G10" s="136"/>
      <c r="H10" s="136"/>
      <c r="I10" s="109"/>
      <c r="J10" s="136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62" t="s">
        <v>156</v>
      </c>
      <c r="C11" s="157" t="s">
        <v>157</v>
      </c>
      <c r="D11" s="141" t="s">
        <v>77</v>
      </c>
      <c r="E11" s="118"/>
      <c r="F11" s="136"/>
      <c r="G11" s="136"/>
      <c r="H11" s="136"/>
      <c r="I11" s="109"/>
      <c r="J11" s="136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162" t="s">
        <v>158</v>
      </c>
      <c r="C12" s="157" t="s">
        <v>159</v>
      </c>
      <c r="D12" s="141" t="s">
        <v>160</v>
      </c>
      <c r="E12" s="118"/>
      <c r="F12" s="136"/>
      <c r="G12" s="136"/>
      <c r="H12" s="136"/>
      <c r="I12" s="109"/>
      <c r="J12" s="136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62" t="s">
        <v>161</v>
      </c>
      <c r="C13" s="157" t="s">
        <v>162</v>
      </c>
      <c r="D13" s="141" t="s">
        <v>89</v>
      </c>
      <c r="E13" s="118"/>
      <c r="F13" s="136"/>
      <c r="G13" s="136"/>
      <c r="H13" s="136"/>
      <c r="I13" s="109"/>
      <c r="J13" s="136"/>
      <c r="K13" s="109"/>
      <c r="L13" s="109"/>
      <c r="M13" s="109"/>
      <c r="N13" s="109"/>
      <c r="O13" s="136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69"/>
      <c r="D14" s="6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69"/>
      <c r="D15" s="6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69"/>
      <c r="D16" s="6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10"/>
      <c r="AN22" s="211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62" t="s">
        <v>152</v>
      </c>
      <c r="C58" s="157" t="s">
        <v>153</v>
      </c>
      <c r="D58" s="141" t="s">
        <v>154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1">
        <v>2</v>
      </c>
      <c r="B59" s="162" t="s">
        <v>155</v>
      </c>
      <c r="C59" s="157" t="s">
        <v>94</v>
      </c>
      <c r="D59" s="141" t="s">
        <v>105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62" t="s">
        <v>156</v>
      </c>
      <c r="C60" s="157" t="s">
        <v>157</v>
      </c>
      <c r="D60" s="141" t="s">
        <v>77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62" t="s">
        <v>158</v>
      </c>
      <c r="C61" s="157" t="s">
        <v>159</v>
      </c>
      <c r="D61" s="141" t="s">
        <v>160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62" t="s">
        <v>161</v>
      </c>
      <c r="C62" s="157" t="s">
        <v>162</v>
      </c>
      <c r="D62" s="141" t="s">
        <v>89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C98:E98"/>
    <mergeCell ref="C99:D99"/>
    <mergeCell ref="C97:G97"/>
    <mergeCell ref="C57:D57"/>
    <mergeCell ref="C96:D96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E11" sqref="E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05" t="s">
        <v>171</v>
      </c>
      <c r="AG6" s="205"/>
      <c r="AH6" s="205"/>
      <c r="AI6" s="205"/>
      <c r="AJ6" s="205"/>
      <c r="AK6" s="205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9" t="s">
        <v>172</v>
      </c>
      <c r="C9" s="140" t="s">
        <v>173</v>
      </c>
      <c r="D9" s="141" t="s">
        <v>84</v>
      </c>
      <c r="E9" s="7"/>
      <c r="F9" s="8"/>
      <c r="G9" s="8"/>
      <c r="H9" s="20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93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9" t="s">
        <v>226</v>
      </c>
      <c r="C10" s="140" t="s">
        <v>227</v>
      </c>
      <c r="D10" s="141" t="s">
        <v>57</v>
      </c>
      <c r="E10" s="7"/>
      <c r="F10" s="8"/>
      <c r="G10" s="8"/>
      <c r="H10" s="20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93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9" t="s">
        <v>228</v>
      </c>
      <c r="C11" s="140" t="s">
        <v>386</v>
      </c>
      <c r="D11" s="141" t="s">
        <v>387</v>
      </c>
      <c r="E11" s="7" t="s">
        <v>869</v>
      </c>
      <c r="F11" s="8"/>
      <c r="G11" s="8"/>
      <c r="H11" s="20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93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82"/>
      <c r="AN11" s="82"/>
      <c r="AO11" s="82"/>
    </row>
    <row r="12" spans="1:41" s="36" customFormat="1" ht="30" customHeight="1">
      <c r="A12" s="49">
        <v>4</v>
      </c>
      <c r="B12" s="139" t="s">
        <v>174</v>
      </c>
      <c r="C12" s="140" t="s">
        <v>175</v>
      </c>
      <c r="D12" s="141" t="s">
        <v>176</v>
      </c>
      <c r="E12" s="7"/>
      <c r="F12" s="8"/>
      <c r="G12" s="8"/>
      <c r="H12" s="20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93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9">
        <v>1810060007</v>
      </c>
      <c r="C13" s="140" t="s">
        <v>177</v>
      </c>
      <c r="D13" s="141" t="s">
        <v>71</v>
      </c>
      <c r="E13" s="7"/>
      <c r="F13" s="8"/>
      <c r="G13" s="8"/>
      <c r="H13" s="20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93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139" t="s">
        <v>229</v>
      </c>
      <c r="C14" s="140" t="s">
        <v>388</v>
      </c>
      <c r="D14" s="141" t="s">
        <v>93</v>
      </c>
      <c r="E14" s="8"/>
      <c r="F14" s="8"/>
      <c r="G14" s="8"/>
      <c r="H14" s="20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93"/>
      <c r="AD14" s="8"/>
      <c r="AE14" s="8"/>
      <c r="AF14" s="8"/>
      <c r="AG14" s="8"/>
      <c r="AH14" s="8"/>
      <c r="AI14" s="8"/>
      <c r="AJ14" s="49">
        <f t="shared" si="0"/>
        <v>0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9" t="s">
        <v>230</v>
      </c>
      <c r="C15" s="140" t="s">
        <v>231</v>
      </c>
      <c r="D15" s="141" t="s">
        <v>47</v>
      </c>
      <c r="E15" s="8"/>
      <c r="F15" s="8"/>
      <c r="G15" s="8"/>
      <c r="H15" s="20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93"/>
      <c r="AD15" s="8"/>
      <c r="AE15" s="8"/>
      <c r="AF15" s="8"/>
      <c r="AG15" s="8"/>
      <c r="AH15" s="8"/>
      <c r="AI15" s="8"/>
      <c r="AJ15" s="49">
        <f t="shared" si="0"/>
        <v>0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9" t="s">
        <v>178</v>
      </c>
      <c r="C16" s="140" t="s">
        <v>104</v>
      </c>
      <c r="D16" s="141" t="s">
        <v>107</v>
      </c>
      <c r="E16" s="8"/>
      <c r="F16" s="8"/>
      <c r="G16" s="8"/>
      <c r="H16" s="20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93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39" t="s">
        <v>179</v>
      </c>
      <c r="C17" s="140" t="s">
        <v>180</v>
      </c>
      <c r="D17" s="141" t="s">
        <v>181</v>
      </c>
      <c r="E17" s="8"/>
      <c r="F17" s="8"/>
      <c r="G17" s="8"/>
      <c r="H17" s="20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93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9" t="s">
        <v>233</v>
      </c>
      <c r="C18" s="140" t="s">
        <v>234</v>
      </c>
      <c r="D18" s="141" t="s">
        <v>29</v>
      </c>
      <c r="E18" s="8"/>
      <c r="F18" s="8"/>
      <c r="G18" s="8"/>
      <c r="H18" s="20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93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139" t="s">
        <v>182</v>
      </c>
      <c r="C19" s="140" t="s">
        <v>389</v>
      </c>
      <c r="D19" s="141" t="s">
        <v>29</v>
      </c>
      <c r="E19" s="8"/>
      <c r="F19" s="8"/>
      <c r="G19" s="8"/>
      <c r="H19" s="20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93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2"/>
      <c r="AN19" s="82"/>
      <c r="AO19" s="82"/>
    </row>
    <row r="20" spans="1:41" s="36" customFormat="1" ht="30" customHeight="1">
      <c r="A20" s="49">
        <v>12</v>
      </c>
      <c r="B20" s="139" t="s">
        <v>235</v>
      </c>
      <c r="C20" s="140" t="s">
        <v>236</v>
      </c>
      <c r="D20" s="141" t="s">
        <v>85</v>
      </c>
      <c r="E20" s="8"/>
      <c r="F20" s="8"/>
      <c r="G20" s="8"/>
      <c r="H20" s="20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93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9">
        <v>1810060060</v>
      </c>
      <c r="C21" s="140" t="s">
        <v>106</v>
      </c>
      <c r="D21" s="141" t="s">
        <v>85</v>
      </c>
      <c r="E21" s="8"/>
      <c r="F21" s="24"/>
      <c r="G21" s="24"/>
      <c r="H21" s="20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93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9" t="s">
        <v>183</v>
      </c>
      <c r="C22" s="140" t="s">
        <v>184</v>
      </c>
      <c r="D22" s="141" t="s">
        <v>109</v>
      </c>
      <c r="E22" s="8"/>
      <c r="F22" s="8"/>
      <c r="G22" s="8"/>
      <c r="H22" s="20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93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210"/>
      <c r="AN22" s="211"/>
      <c r="AO22" s="48"/>
    </row>
    <row r="23" spans="1:41" s="36" customFormat="1" ht="30" customHeight="1">
      <c r="A23" s="49">
        <v>15</v>
      </c>
      <c r="B23" s="139" t="s">
        <v>190</v>
      </c>
      <c r="C23" s="140" t="s">
        <v>191</v>
      </c>
      <c r="D23" s="141" t="s">
        <v>66</v>
      </c>
      <c r="E23" s="8"/>
      <c r="F23" s="8"/>
      <c r="G23" s="8"/>
      <c r="H23" s="20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93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9" t="s">
        <v>193</v>
      </c>
      <c r="C24" s="140" t="s">
        <v>194</v>
      </c>
      <c r="D24" s="141" t="s">
        <v>163</v>
      </c>
      <c r="E24" s="8"/>
      <c r="F24" s="8"/>
      <c r="G24" s="8"/>
      <c r="H24" s="20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93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9" t="s">
        <v>195</v>
      </c>
      <c r="C25" s="140" t="s">
        <v>196</v>
      </c>
      <c r="D25" s="141" t="s">
        <v>163</v>
      </c>
      <c r="E25" s="8" t="s">
        <v>10</v>
      </c>
      <c r="F25" s="8"/>
      <c r="G25" s="8"/>
      <c r="H25" s="20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93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1</v>
      </c>
      <c r="AM25" s="52"/>
      <c r="AN25" s="52"/>
      <c r="AO25" s="52"/>
    </row>
    <row r="26" spans="1:41" s="53" customFormat="1" ht="30" customHeight="1">
      <c r="A26" s="2">
        <v>18</v>
      </c>
      <c r="B26" s="139" t="s">
        <v>197</v>
      </c>
      <c r="C26" s="140" t="s">
        <v>198</v>
      </c>
      <c r="D26" s="141" t="s">
        <v>163</v>
      </c>
      <c r="E26" s="8"/>
      <c r="F26" s="8"/>
      <c r="G26" s="8"/>
      <c r="H26" s="20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93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9">
        <v>1810060018</v>
      </c>
      <c r="C27" s="140" t="s">
        <v>838</v>
      </c>
      <c r="D27" s="141" t="s">
        <v>168</v>
      </c>
      <c r="E27" s="8"/>
      <c r="F27" s="8"/>
      <c r="G27" s="8"/>
      <c r="H27" s="20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93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9" t="s">
        <v>199</v>
      </c>
      <c r="C28" s="89" t="s">
        <v>200</v>
      </c>
      <c r="D28" s="90" t="s">
        <v>82</v>
      </c>
      <c r="E28" s="8"/>
      <c r="F28" s="8"/>
      <c r="G28" s="8"/>
      <c r="H28" s="20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193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9" t="s">
        <v>201</v>
      </c>
      <c r="C29" s="140" t="s">
        <v>202</v>
      </c>
      <c r="D29" s="141" t="s">
        <v>166</v>
      </c>
      <c r="E29" s="8"/>
      <c r="F29" s="8"/>
      <c r="G29" s="8"/>
      <c r="H29" s="20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193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9" t="s">
        <v>203</v>
      </c>
      <c r="C30" s="140" t="s">
        <v>68</v>
      </c>
      <c r="D30" s="141" t="s">
        <v>96</v>
      </c>
      <c r="E30" s="8"/>
      <c r="F30" s="8"/>
      <c r="G30" s="8"/>
      <c r="H30" s="20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93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9" t="s">
        <v>204</v>
      </c>
      <c r="C31" s="140" t="s">
        <v>37</v>
      </c>
      <c r="D31" s="141" t="s">
        <v>33</v>
      </c>
      <c r="E31" s="7"/>
      <c r="F31" s="8"/>
      <c r="G31" s="8"/>
      <c r="H31" s="20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93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0</v>
      </c>
      <c r="AL31" s="26">
        <f t="shared" si="5"/>
        <v>0</v>
      </c>
      <c r="AM31" s="80"/>
      <c r="AN31" s="80"/>
      <c r="AO31" s="80"/>
    </row>
    <row r="32" spans="1:41" s="36" customFormat="1" ht="30" customHeight="1">
      <c r="A32" s="49">
        <v>24</v>
      </c>
      <c r="B32" s="139" t="s">
        <v>205</v>
      </c>
      <c r="C32" s="140" t="s">
        <v>206</v>
      </c>
      <c r="D32" s="141" t="s">
        <v>169</v>
      </c>
      <c r="E32" s="7"/>
      <c r="F32" s="8"/>
      <c r="G32" s="8"/>
      <c r="H32" s="20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93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9" t="s">
        <v>207</v>
      </c>
      <c r="C33" s="89" t="s">
        <v>208</v>
      </c>
      <c r="D33" s="141" t="s">
        <v>167</v>
      </c>
      <c r="E33" s="7"/>
      <c r="F33" s="8"/>
      <c r="G33" s="8"/>
      <c r="H33" s="20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93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9" t="s">
        <v>213</v>
      </c>
      <c r="C34" s="140" t="s">
        <v>214</v>
      </c>
      <c r="D34" s="141" t="s">
        <v>147</v>
      </c>
      <c r="E34" s="7"/>
      <c r="F34" s="8"/>
      <c r="G34" s="8"/>
      <c r="H34" s="20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93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139" t="s">
        <v>215</v>
      </c>
      <c r="C35" s="140" t="s">
        <v>170</v>
      </c>
      <c r="D35" s="141" t="s">
        <v>80</v>
      </c>
      <c r="E35" s="7"/>
      <c r="F35" s="8"/>
      <c r="G35" s="8"/>
      <c r="H35" s="20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93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139" t="s">
        <v>221</v>
      </c>
      <c r="C36" s="140" t="s">
        <v>222</v>
      </c>
      <c r="D36" s="141" t="s">
        <v>72</v>
      </c>
      <c r="E36" s="7"/>
      <c r="F36" s="8"/>
      <c r="G36" s="8"/>
      <c r="H36" s="20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93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139" t="s">
        <v>216</v>
      </c>
      <c r="C37" s="140" t="s">
        <v>217</v>
      </c>
      <c r="D37" s="141" t="s">
        <v>61</v>
      </c>
      <c r="E37" s="7"/>
      <c r="F37" s="8"/>
      <c r="G37" s="8"/>
      <c r="H37" s="20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93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88"/>
      <c r="C40" s="89"/>
      <c r="D40" s="9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88"/>
      <c r="C41" s="89"/>
      <c r="D41" s="9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88"/>
      <c r="C42" s="89"/>
      <c r="D42" s="9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9">
        <f>SUM(AJ9:AJ53)</f>
        <v>0</v>
      </c>
      <c r="AK54" s="49">
        <f>SUM(AK9:AK53)</f>
        <v>0</v>
      </c>
      <c r="AL54" s="49">
        <f>SUM(AL9:AL53)</f>
        <v>1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139" t="s">
        <v>172</v>
      </c>
      <c r="C58" s="140" t="s">
        <v>173</v>
      </c>
      <c r="D58" s="141" t="s">
        <v>84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9">
        <v>2</v>
      </c>
      <c r="B59" s="139" t="s">
        <v>226</v>
      </c>
      <c r="C59" s="140" t="s">
        <v>227</v>
      </c>
      <c r="D59" s="141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9" t="s">
        <v>228</v>
      </c>
      <c r="C60" s="140" t="s">
        <v>386</v>
      </c>
      <c r="D60" s="141" t="s">
        <v>387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9" t="s">
        <v>174</v>
      </c>
      <c r="C61" s="140" t="s">
        <v>175</v>
      </c>
      <c r="D61" s="141" t="s">
        <v>176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9">
        <v>1810060007</v>
      </c>
      <c r="C62" s="140" t="s">
        <v>177</v>
      </c>
      <c r="D62" s="141" t="s">
        <v>71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9" t="s">
        <v>229</v>
      </c>
      <c r="C63" s="140" t="s">
        <v>388</v>
      </c>
      <c r="D63" s="141" t="s">
        <v>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9" t="s">
        <v>230</v>
      </c>
      <c r="C64" s="140" t="s">
        <v>231</v>
      </c>
      <c r="D64" s="141" t="s">
        <v>47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9" t="s">
        <v>178</v>
      </c>
      <c r="C65" s="140" t="s">
        <v>104</v>
      </c>
      <c r="D65" s="141" t="s">
        <v>107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9" t="s">
        <v>179</v>
      </c>
      <c r="C66" s="140" t="s">
        <v>180</v>
      </c>
      <c r="D66" s="141" t="s">
        <v>181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9" t="s">
        <v>233</v>
      </c>
      <c r="C67" s="140" t="s">
        <v>234</v>
      </c>
      <c r="D67" s="141" t="s">
        <v>29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9" t="s">
        <v>182</v>
      </c>
      <c r="C68" s="140" t="s">
        <v>389</v>
      </c>
      <c r="D68" s="141" t="s">
        <v>29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9" t="s">
        <v>235</v>
      </c>
      <c r="C69" s="140" t="s">
        <v>236</v>
      </c>
      <c r="D69" s="141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9">
        <v>1810060060</v>
      </c>
      <c r="C70" s="140" t="s">
        <v>106</v>
      </c>
      <c r="D70" s="141" t="s">
        <v>85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9" t="s">
        <v>183</v>
      </c>
      <c r="C71" s="140" t="s">
        <v>184</v>
      </c>
      <c r="D71" s="141" t="s">
        <v>109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210"/>
      <c r="AQ71" s="211"/>
    </row>
    <row r="72" spans="1:43" s="36" customFormat="1" ht="30" customHeight="1">
      <c r="A72" s="49">
        <v>15</v>
      </c>
      <c r="B72" s="139" t="s">
        <v>190</v>
      </c>
      <c r="C72" s="140" t="s">
        <v>191</v>
      </c>
      <c r="D72" s="141" t="s">
        <v>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9" t="s">
        <v>193</v>
      </c>
      <c r="C73" s="140" t="s">
        <v>194</v>
      </c>
      <c r="D73" s="141" t="s">
        <v>163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9" t="s">
        <v>195</v>
      </c>
      <c r="C74" s="140" t="s">
        <v>196</v>
      </c>
      <c r="D74" s="141" t="s">
        <v>163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9" t="s">
        <v>197</v>
      </c>
      <c r="C75" s="140" t="s">
        <v>198</v>
      </c>
      <c r="D75" s="141" t="s">
        <v>163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9">
        <v>1810060018</v>
      </c>
      <c r="C76" s="140" t="s">
        <v>838</v>
      </c>
      <c r="D76" s="141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9" t="s">
        <v>199</v>
      </c>
      <c r="C77" s="89" t="s">
        <v>200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9" t="s">
        <v>201</v>
      </c>
      <c r="C78" s="140" t="s">
        <v>202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9" t="s">
        <v>203</v>
      </c>
      <c r="C79" s="140" t="s">
        <v>68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9" t="s">
        <v>204</v>
      </c>
      <c r="C80" s="140" t="s">
        <v>37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9" t="s">
        <v>205</v>
      </c>
      <c r="C81" s="140" t="s">
        <v>206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9" t="s">
        <v>207</v>
      </c>
      <c r="C82" s="89" t="s">
        <v>208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9" t="s">
        <v>213</v>
      </c>
      <c r="C83" s="140" t="s">
        <v>214</v>
      </c>
      <c r="D83" s="141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139" t="s">
        <v>215</v>
      </c>
      <c r="C84" s="140" t="s">
        <v>170</v>
      </c>
      <c r="D84" s="141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139" t="s">
        <v>221</v>
      </c>
      <c r="C85" s="140" t="s">
        <v>222</v>
      </c>
      <c r="D85" s="141" t="s">
        <v>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139" t="s">
        <v>216</v>
      </c>
      <c r="C86" s="140" t="s">
        <v>217</v>
      </c>
      <c r="D86" s="141" t="s">
        <v>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topLeftCell="A3" zoomScale="55" zoomScaleNormal="55" workbookViewId="0">
      <selection activeCell="G9" sqref="G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4" width="7" style="32" customWidth="1"/>
    <col min="35" max="35" width="9.5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2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2">
      <c r="A5" s="204" t="s">
        <v>867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223</v>
      </c>
      <c r="AG6" s="205"/>
      <c r="AH6" s="205"/>
      <c r="AI6" s="205"/>
      <c r="AJ6" s="205"/>
      <c r="AK6" s="205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88" t="s">
        <v>224</v>
      </c>
      <c r="C9" s="89" t="s">
        <v>225</v>
      </c>
      <c r="D9" s="90" t="s">
        <v>57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1"/>
      <c r="AN9" s="102"/>
      <c r="AO9" s="100"/>
    </row>
    <row r="10" spans="1:42" s="53" customFormat="1" ht="30" customHeight="1">
      <c r="A10" s="2">
        <v>2</v>
      </c>
      <c r="B10" s="88" t="s">
        <v>232</v>
      </c>
      <c r="C10" s="89" t="s">
        <v>94</v>
      </c>
      <c r="D10" s="90" t="s">
        <v>29</v>
      </c>
      <c r="E10" s="146" t="s">
        <v>9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2">
        <f t="shared" ref="AJ10:AJ53" si="2">COUNTIF(E10:AI10,"K")+2*COUNTIF(E10:AI10,"2K")+COUNTIF(E10:AI10,"TK")+COUNTIF(E10:AI10,"KT")</f>
        <v>0</v>
      </c>
      <c r="AK10" s="2">
        <f t="shared" si="0"/>
        <v>1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88" t="s">
        <v>237</v>
      </c>
      <c r="C11" s="89" t="s">
        <v>110</v>
      </c>
      <c r="D11" s="90" t="s">
        <v>238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88" t="s">
        <v>185</v>
      </c>
      <c r="C12" s="89" t="s">
        <v>186</v>
      </c>
      <c r="D12" s="90" t="s">
        <v>187</v>
      </c>
      <c r="E12" s="146" t="s">
        <v>869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6"/>
      <c r="AN12" s="66"/>
      <c r="AO12" s="66"/>
      <c r="AP12" s="70"/>
    </row>
    <row r="13" spans="1:42" s="56" customFormat="1" ht="30" customHeight="1">
      <c r="A13" s="58">
        <v>5</v>
      </c>
      <c r="B13" s="88" t="s">
        <v>188</v>
      </c>
      <c r="C13" s="89" t="s">
        <v>189</v>
      </c>
      <c r="D13" s="90" t="s">
        <v>73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88" t="s">
        <v>239</v>
      </c>
      <c r="C14" s="89" t="s">
        <v>390</v>
      </c>
      <c r="D14" s="90" t="s">
        <v>66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88" t="s">
        <v>240</v>
      </c>
      <c r="C15" s="89" t="s">
        <v>241</v>
      </c>
      <c r="D15" s="90" t="s">
        <v>165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26">
        <f t="shared" si="2"/>
        <v>0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88" t="s">
        <v>242</v>
      </c>
      <c r="C16" s="89" t="s">
        <v>137</v>
      </c>
      <c r="D16" s="90" t="s">
        <v>82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88" t="s">
        <v>243</v>
      </c>
      <c r="C17" s="89" t="s">
        <v>244</v>
      </c>
      <c r="D17" s="90" t="s">
        <v>82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26">
        <f t="shared" si="2"/>
        <v>0</v>
      </c>
      <c r="AK17" s="26">
        <f t="shared" si="0"/>
        <v>0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88" t="s">
        <v>245</v>
      </c>
      <c r="C18" s="89" t="s">
        <v>110</v>
      </c>
      <c r="D18" s="90" t="s">
        <v>246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218</v>
      </c>
      <c r="C19" s="89" t="s">
        <v>219</v>
      </c>
      <c r="D19" s="90" t="s">
        <v>220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0"/>
      <c r="AN19" s="100"/>
      <c r="AO19" s="100"/>
    </row>
    <row r="20" spans="1:41" s="56" customFormat="1" ht="30" customHeight="1">
      <c r="A20" s="2">
        <v>12</v>
      </c>
      <c r="B20" s="88" t="s">
        <v>247</v>
      </c>
      <c r="C20" s="89" t="s">
        <v>391</v>
      </c>
      <c r="D20" s="90" t="s">
        <v>248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56" customFormat="1" ht="30" customHeight="1">
      <c r="A21" s="26">
        <v>13</v>
      </c>
      <c r="B21" s="112" t="s">
        <v>250</v>
      </c>
      <c r="C21" s="113" t="s">
        <v>251</v>
      </c>
      <c r="D21" s="114" t="s">
        <v>33</v>
      </c>
      <c r="E21" s="216" t="s">
        <v>863</v>
      </c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8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92"/>
      <c r="AN21" s="192"/>
      <c r="AO21" s="192"/>
    </row>
    <row r="22" spans="1:41" s="56" customFormat="1" ht="30" customHeight="1">
      <c r="A22" s="2">
        <v>14</v>
      </c>
      <c r="B22" s="88" t="s">
        <v>209</v>
      </c>
      <c r="C22" s="89" t="s">
        <v>210</v>
      </c>
      <c r="D22" s="90" t="s">
        <v>167</v>
      </c>
      <c r="E22" s="146" t="s">
        <v>10</v>
      </c>
      <c r="F22" s="146"/>
      <c r="G22" s="146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0</v>
      </c>
      <c r="AL22" s="26">
        <f t="shared" si="1"/>
        <v>1</v>
      </c>
      <c r="AM22" s="55"/>
      <c r="AN22" s="55"/>
      <c r="AO22" s="55"/>
    </row>
    <row r="23" spans="1:41" s="56" customFormat="1" ht="30" customHeight="1">
      <c r="A23" s="58">
        <v>15</v>
      </c>
      <c r="B23" s="88" t="s">
        <v>252</v>
      </c>
      <c r="C23" s="89" t="s">
        <v>164</v>
      </c>
      <c r="D23" s="90" t="s">
        <v>36</v>
      </c>
      <c r="E23" s="8" t="s">
        <v>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1</v>
      </c>
      <c r="AL23" s="26">
        <f t="shared" si="1"/>
        <v>0</v>
      </c>
      <c r="AM23" s="219"/>
      <c r="AN23" s="220"/>
      <c r="AO23" s="55"/>
    </row>
    <row r="24" spans="1:41" s="56" customFormat="1" ht="30" customHeight="1">
      <c r="A24" s="2">
        <v>16</v>
      </c>
      <c r="B24" s="88" t="s">
        <v>253</v>
      </c>
      <c r="C24" s="89" t="s">
        <v>44</v>
      </c>
      <c r="D24" s="90" t="s">
        <v>53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88" t="s">
        <v>254</v>
      </c>
      <c r="C25" s="89" t="s">
        <v>137</v>
      </c>
      <c r="D25" s="90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88" t="s">
        <v>255</v>
      </c>
      <c r="C26" s="89" t="s">
        <v>91</v>
      </c>
      <c r="D26" s="90" t="s">
        <v>38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88" t="s">
        <v>256</v>
      </c>
      <c r="C27" s="89" t="s">
        <v>257</v>
      </c>
      <c r="D27" s="90" t="s">
        <v>211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88" t="s">
        <v>258</v>
      </c>
      <c r="C28" s="89" t="s">
        <v>259</v>
      </c>
      <c r="D28" s="90" t="s">
        <v>147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88"/>
      <c r="C31" s="89"/>
      <c r="D31" s="9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88"/>
      <c r="C33" s="89"/>
      <c r="D33" s="90"/>
      <c r="E33" s="146"/>
      <c r="F33" s="146"/>
      <c r="G33" s="14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88"/>
      <c r="C36" s="89"/>
      <c r="D36" s="9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3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0"/>
      <c r="AN40" s="100"/>
      <c r="AO40" s="100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212" t="s">
        <v>14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1">
        <f>SUM(AJ9:AJ59)</f>
        <v>0</v>
      </c>
      <c r="AK60" s="1">
        <f>SUM(AK9:AK59)</f>
        <v>2</v>
      </c>
      <c r="AL60" s="1">
        <f>SUM(AL9:AL59)</f>
        <v>1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213" t="s">
        <v>15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4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206" t="s">
        <v>7</v>
      </c>
      <c r="D63" s="207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88" t="s">
        <v>224</v>
      </c>
      <c r="C64" s="89" t="s">
        <v>225</v>
      </c>
      <c r="D64" s="90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COUNTIF(G64:AK64,"BT")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210"/>
      <c r="AQ64" s="211"/>
    </row>
    <row r="65" spans="1:43" s="36" customFormat="1" ht="30" customHeight="1">
      <c r="A65" s="1">
        <v>2</v>
      </c>
      <c r="B65" s="88" t="s">
        <v>232</v>
      </c>
      <c r="C65" s="89" t="s">
        <v>94</v>
      </c>
      <c r="D65" s="90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88" t="s">
        <v>237</v>
      </c>
      <c r="C66" s="89" t="s">
        <v>110</v>
      </c>
      <c r="D66" s="90" t="s">
        <v>238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88" t="s">
        <v>185</v>
      </c>
      <c r="C67" s="89" t="s">
        <v>186</v>
      </c>
      <c r="D67" s="90" t="s">
        <v>187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88" t="s">
        <v>188</v>
      </c>
      <c r="C68" s="89" t="s">
        <v>189</v>
      </c>
      <c r="D68" s="90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ref="AJ68:AJ83" si="12">COUNTIF(E68:AI68,"BT")</f>
        <v>0</v>
      </c>
      <c r="AK68" s="22">
        <f t="shared" ref="AK68:AK83" si="13">COUNTIF(F68:AJ68,"D")</f>
        <v>0</v>
      </c>
      <c r="AL68" s="22">
        <f t="shared" ref="AL68:AL83" si="14">COUNTIF(G68:AK68,"ĐP")</f>
        <v>0</v>
      </c>
      <c r="AM68" s="22">
        <f t="shared" ref="AM68:AM83" si="15">COUNTIF(H68:AL68,"CT")</f>
        <v>0</v>
      </c>
      <c r="AN68" s="22">
        <f t="shared" ref="AN68:AN83" si="16">COUNTIF(I68:AM68,"HT")</f>
        <v>0</v>
      </c>
      <c r="AO68" s="22">
        <f t="shared" ref="AO68:AO83" si="17">COUNTIF(J68:AN68,"VK")</f>
        <v>0</v>
      </c>
      <c r="AP68" s="39"/>
      <c r="AQ68" s="39"/>
    </row>
    <row r="69" spans="1:43" s="36" customFormat="1" ht="30" customHeight="1">
      <c r="A69" s="1">
        <v>6</v>
      </c>
      <c r="B69" s="88" t="s">
        <v>239</v>
      </c>
      <c r="C69" s="89" t="s">
        <v>390</v>
      </c>
      <c r="D69" s="90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12"/>
        <v>0</v>
      </c>
      <c r="AK69" s="22">
        <f t="shared" si="13"/>
        <v>0</v>
      </c>
      <c r="AL69" s="22">
        <f t="shared" si="14"/>
        <v>0</v>
      </c>
      <c r="AM69" s="22">
        <f t="shared" si="15"/>
        <v>0</v>
      </c>
      <c r="AN69" s="22">
        <f t="shared" si="16"/>
        <v>0</v>
      </c>
      <c r="AO69" s="22">
        <f t="shared" si="17"/>
        <v>0</v>
      </c>
      <c r="AP69" s="39"/>
      <c r="AQ69" s="39"/>
    </row>
    <row r="70" spans="1:43" s="36" customFormat="1" ht="30" customHeight="1">
      <c r="A70" s="1">
        <v>7</v>
      </c>
      <c r="B70" s="88" t="s">
        <v>240</v>
      </c>
      <c r="C70" s="89" t="s">
        <v>241</v>
      </c>
      <c r="D70" s="90" t="s">
        <v>165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12"/>
        <v>0</v>
      </c>
      <c r="AK70" s="22">
        <f t="shared" si="13"/>
        <v>0</v>
      </c>
      <c r="AL70" s="22">
        <f t="shared" si="14"/>
        <v>0</v>
      </c>
      <c r="AM70" s="22">
        <f t="shared" si="15"/>
        <v>0</v>
      </c>
      <c r="AN70" s="22">
        <f t="shared" si="16"/>
        <v>0</v>
      </c>
      <c r="AO70" s="22">
        <f t="shared" si="17"/>
        <v>0</v>
      </c>
      <c r="AP70" s="39"/>
      <c r="AQ70" s="39"/>
    </row>
    <row r="71" spans="1:43" s="36" customFormat="1" ht="30" customHeight="1">
      <c r="A71" s="1">
        <v>8</v>
      </c>
      <c r="B71" s="88" t="s">
        <v>242</v>
      </c>
      <c r="C71" s="89" t="s">
        <v>137</v>
      </c>
      <c r="D71" s="90" t="s">
        <v>82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12"/>
        <v>0</v>
      </c>
      <c r="AK71" s="22">
        <f t="shared" si="13"/>
        <v>0</v>
      </c>
      <c r="AL71" s="22">
        <f t="shared" si="14"/>
        <v>0</v>
      </c>
      <c r="AM71" s="22">
        <f t="shared" si="15"/>
        <v>0</v>
      </c>
      <c r="AN71" s="22">
        <f t="shared" si="16"/>
        <v>0</v>
      </c>
      <c r="AO71" s="22">
        <f t="shared" si="17"/>
        <v>0</v>
      </c>
      <c r="AP71" s="39"/>
      <c r="AQ71" s="39"/>
    </row>
    <row r="72" spans="1:43" s="36" customFormat="1" ht="30" customHeight="1">
      <c r="A72" s="1">
        <v>9</v>
      </c>
      <c r="B72" s="88" t="s">
        <v>243</v>
      </c>
      <c r="C72" s="89" t="s">
        <v>244</v>
      </c>
      <c r="D72" s="90" t="s">
        <v>82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12"/>
        <v>0</v>
      </c>
      <c r="AK72" s="22">
        <f t="shared" si="13"/>
        <v>0</v>
      </c>
      <c r="AL72" s="22">
        <f t="shared" si="14"/>
        <v>0</v>
      </c>
      <c r="AM72" s="22">
        <f t="shared" si="15"/>
        <v>0</v>
      </c>
      <c r="AN72" s="22">
        <f t="shared" si="16"/>
        <v>0</v>
      </c>
      <c r="AO72" s="22">
        <f t="shared" si="17"/>
        <v>0</v>
      </c>
      <c r="AP72" s="39"/>
      <c r="AQ72" s="39"/>
    </row>
    <row r="73" spans="1:43" s="36" customFormat="1" ht="30" customHeight="1">
      <c r="A73" s="1">
        <v>10</v>
      </c>
      <c r="B73" s="88" t="s">
        <v>245</v>
      </c>
      <c r="C73" s="89" t="s">
        <v>110</v>
      </c>
      <c r="D73" s="90" t="s">
        <v>246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12"/>
        <v>0</v>
      </c>
      <c r="AK73" s="22">
        <f t="shared" si="13"/>
        <v>0</v>
      </c>
      <c r="AL73" s="22">
        <f t="shared" si="14"/>
        <v>0</v>
      </c>
      <c r="AM73" s="22">
        <f t="shared" si="15"/>
        <v>0</v>
      </c>
      <c r="AN73" s="22">
        <f t="shared" si="16"/>
        <v>0</v>
      </c>
      <c r="AO73" s="22">
        <f t="shared" si="17"/>
        <v>0</v>
      </c>
      <c r="AP73" s="39"/>
      <c r="AQ73" s="39"/>
    </row>
    <row r="74" spans="1:43" s="36" customFormat="1" ht="30" customHeight="1">
      <c r="A74" s="1">
        <v>11</v>
      </c>
      <c r="B74" s="88" t="s">
        <v>218</v>
      </c>
      <c r="C74" s="89" t="s">
        <v>219</v>
      </c>
      <c r="D74" s="90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12"/>
        <v>0</v>
      </c>
      <c r="AK74" s="22">
        <f t="shared" si="13"/>
        <v>0</v>
      </c>
      <c r="AL74" s="22">
        <f t="shared" si="14"/>
        <v>0</v>
      </c>
      <c r="AM74" s="22">
        <f t="shared" si="15"/>
        <v>0</v>
      </c>
      <c r="AN74" s="22">
        <f t="shared" si="16"/>
        <v>0</v>
      </c>
      <c r="AO74" s="22">
        <f t="shared" si="17"/>
        <v>0</v>
      </c>
      <c r="AP74" s="39"/>
      <c r="AQ74" s="39"/>
    </row>
    <row r="75" spans="1:43" s="36" customFormat="1" ht="30" customHeight="1">
      <c r="A75" s="1">
        <v>12</v>
      </c>
      <c r="B75" s="88" t="s">
        <v>247</v>
      </c>
      <c r="C75" s="89" t="s">
        <v>391</v>
      </c>
      <c r="D75" s="90" t="s">
        <v>248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12"/>
        <v>0</v>
      </c>
      <c r="AK75" s="22">
        <f t="shared" si="13"/>
        <v>0</v>
      </c>
      <c r="AL75" s="22">
        <f t="shared" si="14"/>
        <v>0</v>
      </c>
      <c r="AM75" s="22">
        <f t="shared" si="15"/>
        <v>0</v>
      </c>
      <c r="AN75" s="22">
        <f t="shared" si="16"/>
        <v>0</v>
      </c>
      <c r="AO75" s="22">
        <f t="shared" si="17"/>
        <v>0</v>
      </c>
      <c r="AP75" s="39"/>
      <c r="AQ75" s="39"/>
    </row>
    <row r="76" spans="1:43" s="36" customFormat="1" ht="30" customHeight="1">
      <c r="A76" s="1">
        <v>13</v>
      </c>
      <c r="B76" s="88" t="s">
        <v>250</v>
      </c>
      <c r="C76" s="89" t="s">
        <v>251</v>
      </c>
      <c r="D76" s="90" t="s">
        <v>33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12"/>
        <v>0</v>
      </c>
      <c r="AK76" s="22">
        <f t="shared" si="13"/>
        <v>0</v>
      </c>
      <c r="AL76" s="22">
        <f t="shared" si="14"/>
        <v>0</v>
      </c>
      <c r="AM76" s="22">
        <f t="shared" si="15"/>
        <v>0</v>
      </c>
      <c r="AN76" s="22">
        <f t="shared" si="16"/>
        <v>0</v>
      </c>
      <c r="AO76" s="22">
        <f t="shared" si="17"/>
        <v>0</v>
      </c>
      <c r="AP76" s="39"/>
      <c r="AQ76" s="39"/>
    </row>
    <row r="77" spans="1:43" s="36" customFormat="1" ht="30" customHeight="1">
      <c r="A77" s="1">
        <v>14</v>
      </c>
      <c r="B77" s="88" t="s">
        <v>209</v>
      </c>
      <c r="C77" s="89" t="s">
        <v>210</v>
      </c>
      <c r="D77" s="90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12"/>
        <v>0</v>
      </c>
      <c r="AK77" s="22">
        <f t="shared" si="13"/>
        <v>0</v>
      </c>
      <c r="AL77" s="22">
        <f t="shared" si="14"/>
        <v>0</v>
      </c>
      <c r="AM77" s="22">
        <f t="shared" si="15"/>
        <v>0</v>
      </c>
      <c r="AN77" s="22">
        <f t="shared" si="16"/>
        <v>0</v>
      </c>
      <c r="AO77" s="22">
        <f t="shared" si="17"/>
        <v>0</v>
      </c>
      <c r="AP77" s="210"/>
      <c r="AQ77" s="211"/>
    </row>
    <row r="78" spans="1:43" s="36" customFormat="1" ht="30" customHeight="1">
      <c r="A78" s="1">
        <v>15</v>
      </c>
      <c r="B78" s="88" t="s">
        <v>252</v>
      </c>
      <c r="C78" s="89" t="s">
        <v>164</v>
      </c>
      <c r="D78" s="90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12"/>
        <v>0</v>
      </c>
      <c r="AK78" s="22">
        <f t="shared" si="13"/>
        <v>0</v>
      </c>
      <c r="AL78" s="22">
        <f t="shared" si="14"/>
        <v>0</v>
      </c>
      <c r="AM78" s="22">
        <f t="shared" si="15"/>
        <v>0</v>
      </c>
      <c r="AN78" s="22">
        <f t="shared" si="16"/>
        <v>0</v>
      </c>
      <c r="AO78" s="22">
        <f t="shared" si="17"/>
        <v>0</v>
      </c>
    </row>
    <row r="79" spans="1:43" s="36" customFormat="1" ht="30" customHeight="1">
      <c r="A79" s="1">
        <v>16</v>
      </c>
      <c r="B79" s="88" t="s">
        <v>253</v>
      </c>
      <c r="C79" s="89" t="s">
        <v>44</v>
      </c>
      <c r="D79" s="90" t="s">
        <v>53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12"/>
        <v>0</v>
      </c>
      <c r="AK79" s="22">
        <f t="shared" si="13"/>
        <v>0</v>
      </c>
      <c r="AL79" s="22">
        <f t="shared" si="14"/>
        <v>0</v>
      </c>
      <c r="AM79" s="22">
        <f t="shared" si="15"/>
        <v>0</v>
      </c>
      <c r="AN79" s="22">
        <f t="shared" si="16"/>
        <v>0</v>
      </c>
      <c r="AO79" s="22">
        <f t="shared" si="17"/>
        <v>0</v>
      </c>
    </row>
    <row r="80" spans="1:43" s="36" customFormat="1" ht="30" customHeight="1">
      <c r="A80" s="1">
        <v>17</v>
      </c>
      <c r="B80" s="88" t="s">
        <v>254</v>
      </c>
      <c r="C80" s="89" t="s">
        <v>137</v>
      </c>
      <c r="D80" s="90" t="s">
        <v>54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12"/>
        <v>0</v>
      </c>
      <c r="AK80" s="22">
        <f t="shared" si="13"/>
        <v>0</v>
      </c>
      <c r="AL80" s="22">
        <f t="shared" si="14"/>
        <v>0</v>
      </c>
      <c r="AM80" s="22">
        <f t="shared" si="15"/>
        <v>0</v>
      </c>
      <c r="AN80" s="22">
        <f t="shared" si="16"/>
        <v>0</v>
      </c>
      <c r="AO80" s="22">
        <f t="shared" si="17"/>
        <v>0</v>
      </c>
    </row>
    <row r="81" spans="1:41" s="36" customFormat="1" ht="30" customHeight="1">
      <c r="A81" s="1">
        <v>18</v>
      </c>
      <c r="B81" s="88" t="s">
        <v>255</v>
      </c>
      <c r="C81" s="89" t="s">
        <v>91</v>
      </c>
      <c r="D81" s="90" t="s">
        <v>38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12"/>
        <v>0</v>
      </c>
      <c r="AK81" s="22">
        <f t="shared" si="13"/>
        <v>0</v>
      </c>
      <c r="AL81" s="22">
        <f t="shared" si="14"/>
        <v>0</v>
      </c>
      <c r="AM81" s="22">
        <f t="shared" si="15"/>
        <v>0</v>
      </c>
      <c r="AN81" s="22">
        <f t="shared" si="16"/>
        <v>0</v>
      </c>
      <c r="AO81" s="22">
        <f t="shared" si="17"/>
        <v>0</v>
      </c>
    </row>
    <row r="82" spans="1:41" s="36" customFormat="1" ht="30" customHeight="1">
      <c r="A82" s="1">
        <v>19</v>
      </c>
      <c r="B82" s="88" t="s">
        <v>256</v>
      </c>
      <c r="C82" s="89" t="s">
        <v>257</v>
      </c>
      <c r="D82" s="90" t="s">
        <v>211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12"/>
        <v>0</v>
      </c>
      <c r="AK82" s="22">
        <f t="shared" si="13"/>
        <v>0</v>
      </c>
      <c r="AL82" s="22">
        <f t="shared" si="14"/>
        <v>0</v>
      </c>
      <c r="AM82" s="22">
        <f t="shared" si="15"/>
        <v>0</v>
      </c>
      <c r="AN82" s="22">
        <f t="shared" si="16"/>
        <v>0</v>
      </c>
      <c r="AO82" s="22">
        <f t="shared" si="17"/>
        <v>0</v>
      </c>
    </row>
    <row r="83" spans="1:41" s="36" customFormat="1" ht="30" customHeight="1">
      <c r="A83" s="1">
        <v>20</v>
      </c>
      <c r="B83" s="88" t="s">
        <v>258</v>
      </c>
      <c r="C83" s="89" t="s">
        <v>259</v>
      </c>
      <c r="D83" s="90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12"/>
        <v>0</v>
      </c>
      <c r="AK83" s="22">
        <f t="shared" si="13"/>
        <v>0</v>
      </c>
      <c r="AL83" s="22">
        <f t="shared" si="14"/>
        <v>0</v>
      </c>
      <c r="AM83" s="22">
        <f t="shared" si="15"/>
        <v>0</v>
      </c>
      <c r="AN83" s="22">
        <f t="shared" si="16"/>
        <v>0</v>
      </c>
      <c r="AO83" s="22">
        <f t="shared" si="17"/>
        <v>0</v>
      </c>
    </row>
    <row r="84" spans="1:41" s="36" customFormat="1" ht="30" customHeight="1">
      <c r="A84" s="1">
        <v>21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88"/>
      <c r="C85" s="89"/>
      <c r="D85" s="9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88"/>
      <c r="C86" s="89"/>
      <c r="D86" s="9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88"/>
      <c r="C87" s="89"/>
      <c r="D87" s="9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88"/>
      <c r="C88" s="89"/>
      <c r="D88" s="9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88"/>
      <c r="C89" s="89"/>
      <c r="D89" s="9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88"/>
      <c r="C90" s="89"/>
      <c r="D90" s="9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88"/>
      <c r="C91" s="89"/>
      <c r="D91" s="9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88"/>
      <c r="C92" s="89"/>
      <c r="D92" s="9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88"/>
      <c r="C93" s="89"/>
      <c r="D93" s="90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19">
        <v>31</v>
      </c>
      <c r="B94" s="88"/>
      <c r="C94" s="89"/>
      <c r="D94" s="90"/>
      <c r="E94" s="118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22"/>
      <c r="AK94" s="22"/>
      <c r="AL94" s="22"/>
      <c r="AM94" s="22"/>
      <c r="AN94" s="22"/>
      <c r="AO94" s="22"/>
    </row>
    <row r="95" spans="1:41" s="36" customFormat="1" ht="30" customHeight="1">
      <c r="A95" s="119"/>
      <c r="B95" s="120"/>
      <c r="C95" s="121"/>
      <c r="D95" s="122"/>
      <c r="E95" s="118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19"/>
      <c r="B96" s="120"/>
      <c r="C96" s="121"/>
      <c r="D96" s="122"/>
      <c r="E96" s="118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19"/>
      <c r="B97" s="120"/>
      <c r="C97" s="121"/>
      <c r="D97" s="122"/>
      <c r="E97" s="118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212" t="s">
        <v>14</v>
      </c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215"/>
      <c r="D103" s="215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215"/>
      <c r="D106" s="215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215"/>
      <c r="D107" s="215"/>
      <c r="E107" s="215"/>
      <c r="F107" s="215"/>
      <c r="G107" s="215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215"/>
      <c r="D108" s="215"/>
      <c r="E108" s="215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215"/>
      <c r="D109" s="215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1">
    <mergeCell ref="AP64:AQ64"/>
    <mergeCell ref="AP77:AQ77"/>
    <mergeCell ref="A102:AI102"/>
    <mergeCell ref="AM23:AN23"/>
    <mergeCell ref="A60:AI60"/>
    <mergeCell ref="A62:AI62"/>
    <mergeCell ref="C108:E108"/>
    <mergeCell ref="C109:D109"/>
    <mergeCell ref="C107:G107"/>
    <mergeCell ref="C63:D63"/>
    <mergeCell ref="C106:D106"/>
    <mergeCell ref="E21:AI21"/>
    <mergeCell ref="A5:AL5"/>
    <mergeCell ref="AF6:AK6"/>
    <mergeCell ref="C8:D8"/>
    <mergeCell ref="C103:D10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opLeftCell="A2" zoomScale="55" zoomScaleNormal="55" workbookViewId="0">
      <selection activeCell="E23" sqref="E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260</v>
      </c>
      <c r="AG6" s="205"/>
      <c r="AH6" s="205"/>
      <c r="AI6" s="205"/>
      <c r="AJ6" s="205"/>
      <c r="AK6" s="20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261</v>
      </c>
      <c r="C9" s="89" t="s">
        <v>262</v>
      </c>
      <c r="D9" s="90" t="s">
        <v>58</v>
      </c>
      <c r="E9" s="118"/>
      <c r="F9" s="109"/>
      <c r="G9" s="109"/>
      <c r="H9" s="109"/>
      <c r="I9" s="136"/>
      <c r="J9" s="109"/>
      <c r="K9" s="109"/>
      <c r="L9" s="109"/>
      <c r="M9" s="109"/>
      <c r="N9" s="109"/>
      <c r="O9" s="109"/>
      <c r="P9" s="109"/>
      <c r="Q9" s="136"/>
      <c r="R9" s="109"/>
      <c r="S9" s="109"/>
      <c r="T9" s="109"/>
      <c r="U9" s="109"/>
      <c r="V9" s="136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263</v>
      </c>
      <c r="C10" s="89" t="s">
        <v>103</v>
      </c>
      <c r="D10" s="90" t="s">
        <v>62</v>
      </c>
      <c r="E10" s="118"/>
      <c r="F10" s="109"/>
      <c r="G10" s="109"/>
      <c r="H10" s="109"/>
      <c r="I10" s="136"/>
      <c r="J10" s="109"/>
      <c r="K10" s="109"/>
      <c r="L10" s="109"/>
      <c r="M10" s="109"/>
      <c r="N10" s="109"/>
      <c r="O10" s="109"/>
      <c r="P10" s="109"/>
      <c r="Q10" s="136"/>
      <c r="R10" s="109"/>
      <c r="S10" s="109"/>
      <c r="T10" s="109"/>
      <c r="U10" s="109"/>
      <c r="V10" s="136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363</v>
      </c>
      <c r="C11" s="89" t="s">
        <v>99</v>
      </c>
      <c r="D11" s="90" t="s">
        <v>75</v>
      </c>
      <c r="E11" s="118"/>
      <c r="F11" s="109"/>
      <c r="G11" s="109"/>
      <c r="H11" s="109"/>
      <c r="I11" s="136"/>
      <c r="J11" s="109"/>
      <c r="K11" s="109"/>
      <c r="L11" s="109"/>
      <c r="M11" s="109"/>
      <c r="N11" s="109"/>
      <c r="O11" s="109"/>
      <c r="P11" s="109"/>
      <c r="Q11" s="136"/>
      <c r="R11" s="109"/>
      <c r="S11" s="109"/>
      <c r="T11" s="109"/>
      <c r="U11" s="109"/>
      <c r="V11" s="136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264</v>
      </c>
      <c r="C12" s="89" t="s">
        <v>95</v>
      </c>
      <c r="D12" s="90" t="s">
        <v>40</v>
      </c>
      <c r="E12" s="118" t="s">
        <v>8</v>
      </c>
      <c r="F12" s="109"/>
      <c r="G12" s="109"/>
      <c r="H12" s="109"/>
      <c r="I12" s="136"/>
      <c r="J12" s="109"/>
      <c r="K12" s="109"/>
      <c r="L12" s="109"/>
      <c r="M12" s="109"/>
      <c r="N12" s="109"/>
      <c r="O12" s="109"/>
      <c r="P12" s="109"/>
      <c r="Q12" s="136"/>
      <c r="R12" s="109"/>
      <c r="S12" s="109"/>
      <c r="T12" s="109"/>
      <c r="U12" s="109"/>
      <c r="V12" s="136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">
        <f t="shared" si="2"/>
        <v>1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265</v>
      </c>
      <c r="C13" s="89" t="s">
        <v>393</v>
      </c>
      <c r="D13" s="90" t="s">
        <v>181</v>
      </c>
      <c r="E13" s="118"/>
      <c r="F13" s="109"/>
      <c r="G13" s="109"/>
      <c r="H13" s="109"/>
      <c r="I13" s="136"/>
      <c r="J13" s="109"/>
      <c r="K13" s="109"/>
      <c r="L13" s="109"/>
      <c r="M13" s="109"/>
      <c r="N13" s="109"/>
      <c r="O13" s="109"/>
      <c r="P13" s="109"/>
      <c r="Q13" s="136"/>
      <c r="R13" s="109"/>
      <c r="S13" s="109"/>
      <c r="T13" s="109"/>
      <c r="U13" s="109"/>
      <c r="V13" s="136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266</v>
      </c>
      <c r="C14" s="89" t="s">
        <v>267</v>
      </c>
      <c r="D14" s="90" t="s">
        <v>108</v>
      </c>
      <c r="E14" s="109" t="s">
        <v>8</v>
      </c>
      <c r="F14" s="109"/>
      <c r="G14" s="109"/>
      <c r="H14" s="109"/>
      <c r="I14" s="136"/>
      <c r="J14" s="109"/>
      <c r="K14" s="109"/>
      <c r="L14" s="109"/>
      <c r="M14" s="109"/>
      <c r="N14" s="109"/>
      <c r="O14" s="109"/>
      <c r="P14" s="109"/>
      <c r="Q14" s="136"/>
      <c r="R14" s="109"/>
      <c r="S14" s="109"/>
      <c r="T14" s="109"/>
      <c r="U14" s="109"/>
      <c r="V14" s="136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">
        <f t="shared" si="2"/>
        <v>1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268</v>
      </c>
      <c r="C15" s="89" t="s">
        <v>269</v>
      </c>
      <c r="D15" s="90" t="s">
        <v>63</v>
      </c>
      <c r="E15" s="109"/>
      <c r="F15" s="109"/>
      <c r="G15" s="109"/>
      <c r="H15" s="109"/>
      <c r="I15" s="136"/>
      <c r="J15" s="109"/>
      <c r="K15" s="109"/>
      <c r="L15" s="109"/>
      <c r="M15" s="109"/>
      <c r="N15" s="109"/>
      <c r="O15" s="109"/>
      <c r="P15" s="109"/>
      <c r="Q15" s="136"/>
      <c r="R15" s="109"/>
      <c r="S15" s="109"/>
      <c r="T15" s="109"/>
      <c r="U15" s="109"/>
      <c r="V15" s="136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394</v>
      </c>
      <c r="C16" s="89" t="s">
        <v>395</v>
      </c>
      <c r="D16" s="90" t="s">
        <v>55</v>
      </c>
      <c r="E16" s="109"/>
      <c r="F16" s="109"/>
      <c r="G16" s="109"/>
      <c r="H16" s="109"/>
      <c r="I16" s="136"/>
      <c r="J16" s="109"/>
      <c r="K16" s="109"/>
      <c r="L16" s="109"/>
      <c r="M16" s="109"/>
      <c r="N16" s="109"/>
      <c r="O16" s="109"/>
      <c r="P16" s="109"/>
      <c r="Q16" s="136"/>
      <c r="R16" s="109"/>
      <c r="S16" s="109"/>
      <c r="T16" s="109"/>
      <c r="U16" s="109"/>
      <c r="V16" s="136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270</v>
      </c>
      <c r="C17" s="89" t="s">
        <v>110</v>
      </c>
      <c r="D17" s="90" t="s">
        <v>66</v>
      </c>
      <c r="E17" s="109"/>
      <c r="F17" s="109"/>
      <c r="G17" s="109"/>
      <c r="H17" s="109"/>
      <c r="I17" s="136"/>
      <c r="J17" s="109"/>
      <c r="K17" s="109"/>
      <c r="L17" s="109"/>
      <c r="M17" s="109"/>
      <c r="N17" s="109"/>
      <c r="O17" s="109"/>
      <c r="P17" s="109"/>
      <c r="Q17" s="136"/>
      <c r="R17" s="109"/>
      <c r="S17" s="109"/>
      <c r="T17" s="109"/>
      <c r="U17" s="109"/>
      <c r="V17" s="136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271</v>
      </c>
      <c r="C18" s="89" t="s">
        <v>272</v>
      </c>
      <c r="D18" s="90" t="s">
        <v>49</v>
      </c>
      <c r="E18" s="109"/>
      <c r="F18" s="109"/>
      <c r="G18" s="109"/>
      <c r="H18" s="109"/>
      <c r="I18" s="136"/>
      <c r="J18" s="109"/>
      <c r="K18" s="109"/>
      <c r="L18" s="109"/>
      <c r="M18" s="109"/>
      <c r="N18" s="109"/>
      <c r="O18" s="109"/>
      <c r="P18" s="109"/>
      <c r="Q18" s="136"/>
      <c r="R18" s="109"/>
      <c r="S18" s="109"/>
      <c r="T18" s="109"/>
      <c r="U18" s="109"/>
      <c r="V18" s="136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273</v>
      </c>
      <c r="C19" s="89" t="s">
        <v>274</v>
      </c>
      <c r="D19" s="90" t="s">
        <v>49</v>
      </c>
      <c r="E19" s="109" t="s">
        <v>8</v>
      </c>
      <c r="F19" s="109"/>
      <c r="G19" s="109"/>
      <c r="H19" s="109"/>
      <c r="I19" s="136"/>
      <c r="J19" s="109"/>
      <c r="K19" s="109"/>
      <c r="L19" s="109"/>
      <c r="M19" s="109"/>
      <c r="N19" s="109"/>
      <c r="O19" s="109"/>
      <c r="P19" s="109"/>
      <c r="Q19" s="136"/>
      <c r="R19" s="109"/>
      <c r="S19" s="109"/>
      <c r="T19" s="109"/>
      <c r="U19" s="109"/>
      <c r="V19" s="136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">
        <f t="shared" si="2"/>
        <v>1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275</v>
      </c>
      <c r="C20" s="89" t="s">
        <v>276</v>
      </c>
      <c r="D20" s="90" t="s">
        <v>163</v>
      </c>
      <c r="E20" s="109"/>
      <c r="F20" s="109"/>
      <c r="G20" s="109"/>
      <c r="H20" s="109"/>
      <c r="I20" s="136"/>
      <c r="J20" s="109"/>
      <c r="K20" s="109"/>
      <c r="L20" s="109"/>
      <c r="M20" s="109"/>
      <c r="N20" s="109"/>
      <c r="O20" s="109"/>
      <c r="P20" s="109"/>
      <c r="Q20" s="136"/>
      <c r="R20" s="109"/>
      <c r="S20" s="109"/>
      <c r="T20" s="109"/>
      <c r="U20" s="109"/>
      <c r="V20" s="136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277</v>
      </c>
      <c r="C21" s="89" t="s">
        <v>396</v>
      </c>
      <c r="D21" s="90" t="s">
        <v>163</v>
      </c>
      <c r="E21" s="109"/>
      <c r="F21" s="146"/>
      <c r="G21" s="146"/>
      <c r="H21" s="146"/>
      <c r="I21" s="136"/>
      <c r="J21" s="146"/>
      <c r="K21" s="146"/>
      <c r="L21" s="146"/>
      <c r="M21" s="146"/>
      <c r="N21" s="146"/>
      <c r="O21" s="146"/>
      <c r="P21" s="146"/>
      <c r="Q21" s="136"/>
      <c r="R21" s="146"/>
      <c r="S21" s="146"/>
      <c r="T21" s="146"/>
      <c r="U21" s="146"/>
      <c r="V21" s="13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278</v>
      </c>
      <c r="C22" s="89" t="s">
        <v>279</v>
      </c>
      <c r="D22" s="90" t="s">
        <v>166</v>
      </c>
      <c r="E22" s="109"/>
      <c r="F22" s="109"/>
      <c r="G22" s="109"/>
      <c r="H22" s="109"/>
      <c r="I22" s="136"/>
      <c r="J22" s="109"/>
      <c r="K22" s="109"/>
      <c r="L22" s="109"/>
      <c r="M22" s="109"/>
      <c r="N22" s="109"/>
      <c r="O22" s="109"/>
      <c r="P22" s="109"/>
      <c r="Q22" s="136"/>
      <c r="R22" s="109"/>
      <c r="S22" s="109"/>
      <c r="T22" s="109"/>
      <c r="U22" s="109"/>
      <c r="V22" s="136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210"/>
      <c r="AN22" s="211"/>
      <c r="AO22" s="39"/>
    </row>
    <row r="23" spans="1:41" s="36" customFormat="1" ht="30" customHeight="1">
      <c r="A23" s="1">
        <v>15</v>
      </c>
      <c r="B23" s="88" t="s">
        <v>280</v>
      </c>
      <c r="C23" s="89" t="s">
        <v>281</v>
      </c>
      <c r="D23" s="90" t="s">
        <v>220</v>
      </c>
      <c r="E23" s="109" t="s">
        <v>8</v>
      </c>
      <c r="F23" s="109"/>
      <c r="G23" s="109"/>
      <c r="H23" s="109"/>
      <c r="I23" s="136"/>
      <c r="J23" s="109"/>
      <c r="K23" s="109"/>
      <c r="L23" s="109"/>
      <c r="M23" s="109"/>
      <c r="N23" s="109"/>
      <c r="O23" s="109"/>
      <c r="P23" s="109"/>
      <c r="Q23" s="136"/>
      <c r="R23" s="109"/>
      <c r="S23" s="109"/>
      <c r="T23" s="109"/>
      <c r="U23" s="109"/>
      <c r="V23" s="136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">
        <f t="shared" si="2"/>
        <v>1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88">
        <v>1810070027</v>
      </c>
      <c r="C24" s="89" t="s">
        <v>69</v>
      </c>
      <c r="D24" s="90" t="s">
        <v>96</v>
      </c>
      <c r="E24" s="109"/>
      <c r="F24" s="109"/>
      <c r="G24" s="109"/>
      <c r="H24" s="109"/>
      <c r="I24" s="136"/>
      <c r="J24" s="109"/>
      <c r="K24" s="109"/>
      <c r="L24" s="109"/>
      <c r="M24" s="109"/>
      <c r="N24" s="109"/>
      <c r="O24" s="109"/>
      <c r="P24" s="109"/>
      <c r="Q24" s="136"/>
      <c r="R24" s="109"/>
      <c r="S24" s="109"/>
      <c r="T24" s="109"/>
      <c r="U24" s="109"/>
      <c r="V24" s="136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81"/>
      <c r="AN24" s="81"/>
      <c r="AO24" s="81"/>
    </row>
    <row r="25" spans="1:41" s="53" customFormat="1" ht="30" customHeight="1">
      <c r="A25" s="2">
        <v>17</v>
      </c>
      <c r="B25" s="88" t="s">
        <v>282</v>
      </c>
      <c r="C25" s="89" t="s">
        <v>98</v>
      </c>
      <c r="D25" s="90" t="s">
        <v>52</v>
      </c>
      <c r="E25" s="109"/>
      <c r="F25" s="109"/>
      <c r="G25" s="109"/>
      <c r="H25" s="109"/>
      <c r="I25" s="136"/>
      <c r="J25" s="109"/>
      <c r="K25" s="109"/>
      <c r="L25" s="109"/>
      <c r="M25" s="109"/>
      <c r="N25" s="109"/>
      <c r="O25" s="109"/>
      <c r="P25" s="109"/>
      <c r="Q25" s="136"/>
      <c r="R25" s="109"/>
      <c r="S25" s="109"/>
      <c r="T25" s="109"/>
      <c r="U25" s="109"/>
      <c r="V25" s="136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88" t="s">
        <v>407</v>
      </c>
      <c r="C26" s="89" t="s">
        <v>408</v>
      </c>
      <c r="D26" s="90" t="s">
        <v>33</v>
      </c>
      <c r="E26" s="109"/>
      <c r="F26" s="109"/>
      <c r="G26" s="109"/>
      <c r="H26" s="109"/>
      <c r="I26" s="136"/>
      <c r="J26" s="109"/>
      <c r="K26" s="109"/>
      <c r="L26" s="109"/>
      <c r="M26" s="109"/>
      <c r="N26" s="109"/>
      <c r="O26" s="109"/>
      <c r="P26" s="109"/>
      <c r="Q26" s="136"/>
      <c r="R26" s="109"/>
      <c r="S26" s="109"/>
      <c r="T26" s="109"/>
      <c r="U26" s="109"/>
      <c r="V26" s="136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88" t="s">
        <v>283</v>
      </c>
      <c r="C27" s="89" t="s">
        <v>284</v>
      </c>
      <c r="D27" s="90" t="s">
        <v>167</v>
      </c>
      <c r="E27" s="109"/>
      <c r="F27" s="109"/>
      <c r="G27" s="109"/>
      <c r="H27" s="109"/>
      <c r="I27" s="136"/>
      <c r="J27" s="109"/>
      <c r="K27" s="109"/>
      <c r="L27" s="109"/>
      <c r="M27" s="109"/>
      <c r="N27" s="109"/>
      <c r="O27" s="109"/>
      <c r="P27" s="109"/>
      <c r="Q27" s="136"/>
      <c r="R27" s="109"/>
      <c r="S27" s="109"/>
      <c r="T27" s="109"/>
      <c r="U27" s="109"/>
      <c r="V27" s="136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88" t="s">
        <v>285</v>
      </c>
      <c r="C28" s="89" t="s">
        <v>286</v>
      </c>
      <c r="D28" s="90" t="s">
        <v>167</v>
      </c>
      <c r="E28" s="109"/>
      <c r="F28" s="109"/>
      <c r="G28" s="109"/>
      <c r="H28" s="109"/>
      <c r="I28" s="136"/>
      <c r="J28" s="109"/>
      <c r="K28" s="109"/>
      <c r="L28" s="109"/>
      <c r="M28" s="109"/>
      <c r="N28" s="109"/>
      <c r="O28" s="109"/>
      <c r="P28" s="109"/>
      <c r="Q28" s="136"/>
      <c r="R28" s="109"/>
      <c r="S28" s="109"/>
      <c r="T28" s="109"/>
      <c r="U28" s="109"/>
      <c r="V28" s="136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88" t="s">
        <v>287</v>
      </c>
      <c r="C29" s="89" t="s">
        <v>288</v>
      </c>
      <c r="D29" s="90" t="s">
        <v>38</v>
      </c>
      <c r="E29" s="109"/>
      <c r="F29" s="109"/>
      <c r="G29" s="109"/>
      <c r="H29" s="109"/>
      <c r="I29" s="136"/>
      <c r="J29" s="109"/>
      <c r="K29" s="109"/>
      <c r="L29" s="109"/>
      <c r="M29" s="109"/>
      <c r="N29" s="109"/>
      <c r="O29" s="109"/>
      <c r="P29" s="109"/>
      <c r="Q29" s="136"/>
      <c r="R29" s="109"/>
      <c r="S29" s="109"/>
      <c r="T29" s="109"/>
      <c r="U29" s="109"/>
      <c r="V29" s="136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289</v>
      </c>
      <c r="C30" s="89" t="s">
        <v>34</v>
      </c>
      <c r="D30" s="90" t="s">
        <v>38</v>
      </c>
      <c r="E30" s="109"/>
      <c r="F30" s="109"/>
      <c r="G30" s="109"/>
      <c r="H30" s="109"/>
      <c r="I30" s="136"/>
      <c r="J30" s="109"/>
      <c r="K30" s="109"/>
      <c r="L30" s="109"/>
      <c r="M30" s="109"/>
      <c r="N30" s="109"/>
      <c r="O30" s="109"/>
      <c r="P30" s="109"/>
      <c r="Q30" s="136"/>
      <c r="R30" s="109"/>
      <c r="S30" s="109"/>
      <c r="T30" s="109"/>
      <c r="U30" s="109"/>
      <c r="V30" s="136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290</v>
      </c>
      <c r="C31" s="89" t="s">
        <v>291</v>
      </c>
      <c r="D31" s="90" t="s">
        <v>292</v>
      </c>
      <c r="E31" s="118"/>
      <c r="F31" s="109"/>
      <c r="G31" s="109"/>
      <c r="H31" s="109"/>
      <c r="I31" s="136"/>
      <c r="J31" s="109"/>
      <c r="K31" s="109"/>
      <c r="L31" s="109"/>
      <c r="M31" s="109"/>
      <c r="N31" s="109"/>
      <c r="O31" s="109"/>
      <c r="P31" s="109"/>
      <c r="Q31" s="136"/>
      <c r="R31" s="109"/>
      <c r="S31" s="109"/>
      <c r="T31" s="109"/>
      <c r="U31" s="109"/>
      <c r="V31" s="136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1">
        <v>1810070036</v>
      </c>
      <c r="C32" s="92" t="s">
        <v>409</v>
      </c>
      <c r="D32" s="93" t="s">
        <v>212</v>
      </c>
      <c r="E32" s="118"/>
      <c r="F32" s="109"/>
      <c r="G32" s="109"/>
      <c r="H32" s="109"/>
      <c r="I32" s="136"/>
      <c r="J32" s="109"/>
      <c r="K32" s="109"/>
      <c r="L32" s="109"/>
      <c r="M32" s="109"/>
      <c r="N32" s="109"/>
      <c r="O32" s="109"/>
      <c r="P32" s="109"/>
      <c r="Q32" s="136"/>
      <c r="R32" s="109"/>
      <c r="S32" s="109"/>
      <c r="T32" s="109"/>
      <c r="U32" s="109"/>
      <c r="V32" s="136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4" s="36" customFormat="1" ht="30" customHeight="1">
      <c r="A33" s="1">
        <v>25</v>
      </c>
      <c r="B33" s="88" t="s">
        <v>293</v>
      </c>
      <c r="C33" s="89" t="s">
        <v>294</v>
      </c>
      <c r="D33" s="90" t="s">
        <v>147</v>
      </c>
      <c r="E33" s="118"/>
      <c r="F33" s="109"/>
      <c r="G33" s="109"/>
      <c r="H33" s="109"/>
      <c r="I33" s="136"/>
      <c r="J33" s="109"/>
      <c r="K33" s="109"/>
      <c r="L33" s="109"/>
      <c r="M33" s="109"/>
      <c r="N33" s="109"/>
      <c r="O33" s="109"/>
      <c r="P33" s="109"/>
      <c r="Q33" s="136"/>
      <c r="R33" s="109"/>
      <c r="S33" s="109"/>
      <c r="T33" s="109"/>
      <c r="U33" s="109"/>
      <c r="V33" s="136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88" t="s">
        <v>295</v>
      </c>
      <c r="C34" s="89" t="s">
        <v>397</v>
      </c>
      <c r="D34" s="90" t="s">
        <v>80</v>
      </c>
      <c r="E34" s="118"/>
      <c r="F34" s="109"/>
      <c r="G34" s="109"/>
      <c r="H34" s="109"/>
      <c r="I34" s="136"/>
      <c r="J34" s="109"/>
      <c r="K34" s="109"/>
      <c r="L34" s="109"/>
      <c r="M34" s="109"/>
      <c r="N34" s="109"/>
      <c r="O34" s="109"/>
      <c r="P34" s="109"/>
      <c r="Q34" s="136"/>
      <c r="R34" s="109"/>
      <c r="S34" s="109"/>
      <c r="T34" s="109"/>
      <c r="U34" s="109"/>
      <c r="V34" s="136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88" t="s">
        <v>296</v>
      </c>
      <c r="C35" s="89" t="s">
        <v>297</v>
      </c>
      <c r="D35" s="90" t="s">
        <v>80</v>
      </c>
      <c r="E35" s="118"/>
      <c r="F35" s="109"/>
      <c r="G35" s="109"/>
      <c r="H35" s="109"/>
      <c r="I35" s="136"/>
      <c r="J35" s="109"/>
      <c r="K35" s="109"/>
      <c r="L35" s="109"/>
      <c r="M35" s="109"/>
      <c r="N35" s="109"/>
      <c r="O35" s="109"/>
      <c r="P35" s="109"/>
      <c r="Q35" s="136"/>
      <c r="R35" s="109"/>
      <c r="S35" s="109"/>
      <c r="T35" s="109"/>
      <c r="U35" s="109"/>
      <c r="V35" s="136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136</v>
      </c>
      <c r="D36" s="96" t="s">
        <v>72</v>
      </c>
      <c r="E36" s="118"/>
      <c r="F36" s="109"/>
      <c r="G36" s="109"/>
      <c r="H36" s="109"/>
      <c r="I36" s="136"/>
      <c r="J36" s="109"/>
      <c r="K36" s="109"/>
      <c r="L36" s="109"/>
      <c r="M36" s="109"/>
      <c r="N36" s="109"/>
      <c r="O36" s="109"/>
      <c r="P36" s="109"/>
      <c r="Q36" s="136"/>
      <c r="R36" s="109"/>
      <c r="S36" s="109"/>
      <c r="T36" s="109"/>
      <c r="U36" s="109"/>
      <c r="V36" s="136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2"/>
      <c r="C40" s="113"/>
      <c r="D40" s="11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7"/>
      <c r="AN40" s="107"/>
      <c r="AO40" s="107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212" t="s">
        <v>14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1">
        <f>SUM(AJ9:AJ52)</f>
        <v>4</v>
      </c>
      <c r="AK53" s="1">
        <f>SUM(AK9:AK52)</f>
        <v>0</v>
      </c>
      <c r="AL53" s="1">
        <f>SUM(AL9:AL52)</f>
        <v>0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213" t="s">
        <v>15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4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206" t="s">
        <v>7</v>
      </c>
      <c r="D56" s="207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88" t="s">
        <v>261</v>
      </c>
      <c r="C57" s="89" t="s">
        <v>262</v>
      </c>
      <c r="D57" s="90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210"/>
      <c r="AQ57" s="211"/>
    </row>
    <row r="58" spans="1:44" s="36" customFormat="1" ht="30" customHeight="1">
      <c r="A58" s="1">
        <v>2</v>
      </c>
      <c r="B58" s="88" t="s">
        <v>263</v>
      </c>
      <c r="C58" s="89" t="s">
        <v>103</v>
      </c>
      <c r="D58" s="90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88" t="s">
        <v>363</v>
      </c>
      <c r="C59" s="89" t="s">
        <v>99</v>
      </c>
      <c r="D59" s="90" t="s">
        <v>75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88" t="s">
        <v>264</v>
      </c>
      <c r="C60" s="89" t="s">
        <v>95</v>
      </c>
      <c r="D60" s="90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88" t="s">
        <v>265</v>
      </c>
      <c r="C61" s="89" t="s">
        <v>393</v>
      </c>
      <c r="D61" s="90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88" t="s">
        <v>266</v>
      </c>
      <c r="C62" s="89" t="s">
        <v>267</v>
      </c>
      <c r="D62" s="90" t="s">
        <v>108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88" t="s">
        <v>268</v>
      </c>
      <c r="C63" s="89" t="s">
        <v>269</v>
      </c>
      <c r="D63" s="90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88" t="s">
        <v>394</v>
      </c>
      <c r="C64" s="89" t="s">
        <v>395</v>
      </c>
      <c r="D64" s="90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88" t="s">
        <v>270</v>
      </c>
      <c r="C65" s="89" t="s">
        <v>110</v>
      </c>
      <c r="D65" s="90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88" t="s">
        <v>271</v>
      </c>
      <c r="C66" s="89" t="s">
        <v>272</v>
      </c>
      <c r="D66" s="90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88" t="s">
        <v>273</v>
      </c>
      <c r="C67" s="89" t="s">
        <v>274</v>
      </c>
      <c r="D67" s="90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88" t="s">
        <v>275</v>
      </c>
      <c r="C68" s="89" t="s">
        <v>276</v>
      </c>
      <c r="D68" s="90" t="s">
        <v>163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88" t="s">
        <v>277</v>
      </c>
      <c r="C69" s="89" t="s">
        <v>396</v>
      </c>
      <c r="D69" s="90" t="s">
        <v>163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88" t="s">
        <v>278</v>
      </c>
      <c r="C70" s="89" t="s">
        <v>279</v>
      </c>
      <c r="D70" s="90" t="s">
        <v>166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210"/>
      <c r="AQ70" s="211"/>
    </row>
    <row r="71" spans="1:43" s="36" customFormat="1" ht="30" customHeight="1">
      <c r="A71" s="1">
        <v>15</v>
      </c>
      <c r="B71" s="88" t="s">
        <v>280</v>
      </c>
      <c r="C71" s="89" t="s">
        <v>281</v>
      </c>
      <c r="D71" s="90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88">
        <v>1810070027</v>
      </c>
      <c r="C72" s="89" t="s">
        <v>69</v>
      </c>
      <c r="D72" s="90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88" t="s">
        <v>282</v>
      </c>
      <c r="C73" s="89" t="s">
        <v>98</v>
      </c>
      <c r="D73" s="90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88" t="s">
        <v>407</v>
      </c>
      <c r="C74" s="89" t="s">
        <v>408</v>
      </c>
      <c r="D74" s="90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88" t="s">
        <v>283</v>
      </c>
      <c r="C75" s="89" t="s">
        <v>284</v>
      </c>
      <c r="D75" s="90" t="s">
        <v>167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88" t="s">
        <v>285</v>
      </c>
      <c r="C76" s="89" t="s">
        <v>286</v>
      </c>
      <c r="D76" s="90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88" t="s">
        <v>287</v>
      </c>
      <c r="C77" s="89" t="s">
        <v>288</v>
      </c>
      <c r="D77" s="90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88" t="s">
        <v>289</v>
      </c>
      <c r="C78" s="89" t="s">
        <v>34</v>
      </c>
      <c r="D78" s="90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88" t="s">
        <v>290</v>
      </c>
      <c r="C79" s="89" t="s">
        <v>291</v>
      </c>
      <c r="D79" s="90" t="s">
        <v>292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91">
        <v>1810070036</v>
      </c>
      <c r="C80" s="92" t="s">
        <v>409</v>
      </c>
      <c r="D80" s="93" t="s">
        <v>212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88" t="s">
        <v>293</v>
      </c>
      <c r="C81" s="89" t="s">
        <v>294</v>
      </c>
      <c r="D81" s="90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88" t="s">
        <v>295</v>
      </c>
      <c r="C82" s="89" t="s">
        <v>397</v>
      </c>
      <c r="D82" s="90" t="s">
        <v>80</v>
      </c>
      <c r="E82" s="7"/>
      <c r="F82" s="8"/>
      <c r="G82" s="8"/>
      <c r="H82" s="8"/>
      <c r="I82" s="8"/>
      <c r="J82" s="8"/>
      <c r="K82" s="8"/>
      <c r="L82" s="8"/>
      <c r="M82" s="8" t="s">
        <v>17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1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88" t="s">
        <v>296</v>
      </c>
      <c r="C83" s="89" t="s">
        <v>297</v>
      </c>
      <c r="D83" s="9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94">
        <v>1810070035</v>
      </c>
      <c r="C84" s="95" t="s">
        <v>136</v>
      </c>
      <c r="D84" s="96" t="s">
        <v>72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212" t="s">
        <v>14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1">
        <f t="shared" ref="AJ91:AO91" si="9">SUM(AJ57:AJ90)</f>
        <v>0</v>
      </c>
      <c r="AK91" s="1">
        <f t="shared" si="9"/>
        <v>1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215"/>
      <c r="D92" s="215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15"/>
      <c r="D95" s="215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E96" s="215"/>
      <c r="F96" s="215"/>
      <c r="G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P57:AQ57"/>
    <mergeCell ref="AP70:AQ70"/>
    <mergeCell ref="A91:AI91"/>
    <mergeCell ref="C92:D92"/>
    <mergeCell ref="C95:D95"/>
    <mergeCell ref="AM22:AN22"/>
    <mergeCell ref="A53:AI53"/>
    <mergeCell ref="A55:AI55"/>
    <mergeCell ref="C97:E97"/>
    <mergeCell ref="C98:D98"/>
    <mergeCell ref="C96:G96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K18" sqref="K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09" t="s">
        <v>298</v>
      </c>
      <c r="AG6" s="209"/>
      <c r="AH6" s="209"/>
      <c r="AI6" s="209"/>
      <c r="AJ6" s="209"/>
      <c r="AK6" s="209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7" t="s">
        <v>299</v>
      </c>
      <c r="C9" s="98" t="s">
        <v>300</v>
      </c>
      <c r="D9" s="99" t="s">
        <v>57</v>
      </c>
      <c r="E9" s="118"/>
      <c r="F9" s="136"/>
      <c r="G9" s="109"/>
      <c r="H9" s="109"/>
      <c r="I9" s="136"/>
      <c r="J9" s="109"/>
      <c r="K9" s="109"/>
      <c r="L9" s="109"/>
      <c r="M9" s="109"/>
      <c r="N9" s="109"/>
      <c r="O9" s="136"/>
      <c r="P9" s="109"/>
      <c r="Q9" s="109"/>
      <c r="R9" s="109"/>
      <c r="S9" s="109"/>
      <c r="T9" s="109"/>
      <c r="U9" s="109"/>
      <c r="V9" s="136"/>
      <c r="W9" s="136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97" t="s">
        <v>301</v>
      </c>
      <c r="C10" s="98" t="s">
        <v>302</v>
      </c>
      <c r="D10" s="99" t="s">
        <v>11</v>
      </c>
      <c r="E10" s="118"/>
      <c r="F10" s="136"/>
      <c r="G10" s="109"/>
      <c r="H10" s="109"/>
      <c r="I10" s="136"/>
      <c r="J10" s="109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36"/>
      <c r="W10" s="136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97" t="s">
        <v>303</v>
      </c>
      <c r="C11" s="98" t="s">
        <v>304</v>
      </c>
      <c r="D11" s="99" t="s">
        <v>181</v>
      </c>
      <c r="E11" s="118"/>
      <c r="F11" s="136"/>
      <c r="G11" s="109"/>
      <c r="H11" s="109"/>
      <c r="I11" s="136"/>
      <c r="J11" s="109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36"/>
      <c r="W11" s="136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97">
        <v>1810050026</v>
      </c>
      <c r="C12" s="98" t="s">
        <v>410</v>
      </c>
      <c r="D12" s="99" t="s">
        <v>85</v>
      </c>
      <c r="E12" s="118"/>
      <c r="F12" s="136"/>
      <c r="G12" s="109"/>
      <c r="H12" s="109"/>
      <c r="I12" s="136"/>
      <c r="J12" s="109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36"/>
      <c r="W12" s="136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97" t="s">
        <v>305</v>
      </c>
      <c r="C13" s="98" t="s">
        <v>306</v>
      </c>
      <c r="D13" s="99" t="s">
        <v>109</v>
      </c>
      <c r="E13" s="118"/>
      <c r="F13" s="136"/>
      <c r="G13" s="109"/>
      <c r="H13" s="109"/>
      <c r="I13" s="136"/>
      <c r="J13" s="109"/>
      <c r="K13" s="109"/>
      <c r="L13" s="109"/>
      <c r="M13" s="109"/>
      <c r="N13" s="109"/>
      <c r="O13" s="136"/>
      <c r="P13" s="109"/>
      <c r="Q13" s="109"/>
      <c r="R13" s="109"/>
      <c r="S13" s="109"/>
      <c r="T13" s="109"/>
      <c r="U13" s="109"/>
      <c r="V13" s="136"/>
      <c r="W13" s="136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8"/>
      <c r="AJ13" s="49">
        <f t="shared" si="2"/>
        <v>0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97" t="s">
        <v>307</v>
      </c>
      <c r="C14" s="98" t="s">
        <v>60</v>
      </c>
      <c r="D14" s="99" t="s">
        <v>30</v>
      </c>
      <c r="E14" s="109"/>
      <c r="F14" s="136"/>
      <c r="G14" s="109"/>
      <c r="H14" s="109"/>
      <c r="I14" s="136"/>
      <c r="J14" s="109"/>
      <c r="K14" s="109"/>
      <c r="L14" s="109"/>
      <c r="M14" s="109"/>
      <c r="N14" s="109"/>
      <c r="O14" s="136"/>
      <c r="P14" s="109"/>
      <c r="Q14" s="109"/>
      <c r="R14" s="109"/>
      <c r="S14" s="109"/>
      <c r="T14" s="109"/>
      <c r="U14" s="109"/>
      <c r="V14" s="136"/>
      <c r="W14" s="136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8"/>
      <c r="AJ14" s="49">
        <f t="shared" si="2"/>
        <v>0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97" t="s">
        <v>308</v>
      </c>
      <c r="C15" s="98" t="s">
        <v>309</v>
      </c>
      <c r="D15" s="99" t="s">
        <v>249</v>
      </c>
      <c r="E15" s="109"/>
      <c r="F15" s="136"/>
      <c r="G15" s="109"/>
      <c r="H15" s="109"/>
      <c r="I15" s="136"/>
      <c r="J15" s="109"/>
      <c r="K15" s="109"/>
      <c r="L15" s="109"/>
      <c r="M15" s="109"/>
      <c r="N15" s="109"/>
      <c r="O15" s="136"/>
      <c r="P15" s="109"/>
      <c r="Q15" s="109"/>
      <c r="R15" s="109"/>
      <c r="S15" s="109"/>
      <c r="T15" s="109"/>
      <c r="U15" s="109"/>
      <c r="V15" s="136"/>
      <c r="W15" s="136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97" t="s">
        <v>310</v>
      </c>
      <c r="C16" s="98" t="s">
        <v>311</v>
      </c>
      <c r="D16" s="99" t="s">
        <v>167</v>
      </c>
      <c r="E16" s="109"/>
      <c r="F16" s="136"/>
      <c r="G16" s="109"/>
      <c r="H16" s="109"/>
      <c r="I16" s="136"/>
      <c r="J16" s="109"/>
      <c r="K16" s="109"/>
      <c r="L16" s="109"/>
      <c r="M16" s="109"/>
      <c r="N16" s="109"/>
      <c r="O16" s="136"/>
      <c r="P16" s="109"/>
      <c r="Q16" s="109"/>
      <c r="R16" s="109"/>
      <c r="S16" s="109"/>
      <c r="T16" s="109"/>
      <c r="U16" s="109"/>
      <c r="V16" s="136"/>
      <c r="W16" s="136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97" t="s">
        <v>312</v>
      </c>
      <c r="C17" s="98" t="s">
        <v>286</v>
      </c>
      <c r="D17" s="99" t="s">
        <v>35</v>
      </c>
      <c r="E17" s="109"/>
      <c r="F17" s="136"/>
      <c r="G17" s="109"/>
      <c r="H17" s="109"/>
      <c r="I17" s="136"/>
      <c r="J17" s="109"/>
      <c r="K17" s="109"/>
      <c r="L17" s="109"/>
      <c r="M17" s="109"/>
      <c r="N17" s="109"/>
      <c r="O17" s="136"/>
      <c r="P17" s="109"/>
      <c r="Q17" s="109"/>
      <c r="R17" s="109"/>
      <c r="S17" s="109"/>
      <c r="T17" s="109"/>
      <c r="U17" s="109"/>
      <c r="V17" s="136"/>
      <c r="W17" s="136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97" t="s">
        <v>313</v>
      </c>
      <c r="C18" s="98" t="s">
        <v>92</v>
      </c>
      <c r="D18" s="99" t="s">
        <v>56</v>
      </c>
      <c r="E18" s="109"/>
      <c r="F18" s="136"/>
      <c r="G18" s="109"/>
      <c r="H18" s="109"/>
      <c r="I18" s="136"/>
      <c r="J18" s="109"/>
      <c r="K18" s="109"/>
      <c r="L18" s="109"/>
      <c r="M18" s="109"/>
      <c r="N18" s="109"/>
      <c r="O18" s="136"/>
      <c r="P18" s="109"/>
      <c r="Q18" s="109"/>
      <c r="R18" s="109"/>
      <c r="S18" s="109"/>
      <c r="T18" s="109"/>
      <c r="U18" s="109"/>
      <c r="V18" s="136"/>
      <c r="W18" s="136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97" t="s">
        <v>314</v>
      </c>
      <c r="C19" s="98" t="s">
        <v>315</v>
      </c>
      <c r="D19" s="99" t="s">
        <v>80</v>
      </c>
      <c r="E19" s="109"/>
      <c r="F19" s="136"/>
      <c r="G19" s="109"/>
      <c r="H19" s="109"/>
      <c r="I19" s="136"/>
      <c r="J19" s="109"/>
      <c r="K19" s="109"/>
      <c r="L19" s="109"/>
      <c r="M19" s="109"/>
      <c r="N19" s="109"/>
      <c r="O19" s="136"/>
      <c r="P19" s="109"/>
      <c r="Q19" s="109"/>
      <c r="R19" s="109"/>
      <c r="S19" s="109"/>
      <c r="T19" s="109"/>
      <c r="U19" s="109"/>
      <c r="V19" s="136"/>
      <c r="W19" s="136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97"/>
      <c r="C20" s="98"/>
      <c r="D20" s="9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97"/>
      <c r="C21" s="98"/>
      <c r="D21" s="99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97"/>
      <c r="C22" s="98"/>
      <c r="D22" s="9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221"/>
      <c r="AN22" s="222"/>
      <c r="AO22" s="52"/>
    </row>
    <row r="23" spans="1:41" s="53" customFormat="1" ht="30" customHeight="1">
      <c r="A23" s="2">
        <v>15</v>
      </c>
      <c r="B23" s="71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1"/>
      <c r="C24" s="72"/>
      <c r="D24" s="73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1"/>
      <c r="C25" s="72"/>
      <c r="D25" s="7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9">
        <f>SUM(AJ9:AJ53)</f>
        <v>0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97" t="s">
        <v>299</v>
      </c>
      <c r="C58" s="98" t="s">
        <v>300</v>
      </c>
      <c r="D58" s="99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9">
        <v>2</v>
      </c>
      <c r="B59" s="97" t="s">
        <v>301</v>
      </c>
      <c r="C59" s="98" t="s">
        <v>302</v>
      </c>
      <c r="D59" s="99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97" t="s">
        <v>303</v>
      </c>
      <c r="C60" s="98" t="s">
        <v>304</v>
      </c>
      <c r="D60" s="99" t="s">
        <v>181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97">
        <v>1810050026</v>
      </c>
      <c r="C61" s="98" t="s">
        <v>410</v>
      </c>
      <c r="D61" s="99" t="s">
        <v>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97" t="s">
        <v>305</v>
      </c>
      <c r="C62" s="98" t="s">
        <v>306</v>
      </c>
      <c r="D62" s="99" t="s">
        <v>109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97" t="s">
        <v>307</v>
      </c>
      <c r="C63" s="98" t="s">
        <v>60</v>
      </c>
      <c r="D63" s="99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97" t="s">
        <v>308</v>
      </c>
      <c r="C64" s="98" t="s">
        <v>309</v>
      </c>
      <c r="D64" s="99" t="s">
        <v>249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97" t="s">
        <v>310</v>
      </c>
      <c r="C65" s="98" t="s">
        <v>311</v>
      </c>
      <c r="D65" s="99" t="s">
        <v>167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97" t="s">
        <v>312</v>
      </c>
      <c r="C66" s="98" t="s">
        <v>286</v>
      </c>
      <c r="D66" s="99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97" t="s">
        <v>313</v>
      </c>
      <c r="C67" s="98" t="s">
        <v>92</v>
      </c>
      <c r="D67" s="99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97" t="s">
        <v>314</v>
      </c>
      <c r="C68" s="98" t="s">
        <v>315</v>
      </c>
      <c r="D68" s="99" t="s">
        <v>80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I14" sqref="AI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316</v>
      </c>
      <c r="AG6" s="205"/>
      <c r="AH6" s="205"/>
      <c r="AI6" s="205"/>
      <c r="AJ6" s="205"/>
      <c r="AK6" s="20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317</v>
      </c>
      <c r="C9" s="89" t="s">
        <v>318</v>
      </c>
      <c r="D9" s="90" t="s">
        <v>319</v>
      </c>
      <c r="E9" s="146" t="s">
        <v>865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320</v>
      </c>
      <c r="C10" s="89" t="s">
        <v>69</v>
      </c>
      <c r="D10" s="90" t="s">
        <v>321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322</v>
      </c>
      <c r="C11" s="89" t="s">
        <v>34</v>
      </c>
      <c r="D11" s="90" t="s">
        <v>88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323</v>
      </c>
      <c r="C12" s="89" t="s">
        <v>324</v>
      </c>
      <c r="D12" s="90" t="s">
        <v>150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325</v>
      </c>
      <c r="C13" s="89" t="s">
        <v>326</v>
      </c>
      <c r="D13" s="90" t="s">
        <v>327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360</v>
      </c>
      <c r="C14" s="89" t="s">
        <v>361</v>
      </c>
      <c r="D14" s="90" t="s">
        <v>362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328</v>
      </c>
      <c r="C15" s="89" t="s">
        <v>329</v>
      </c>
      <c r="D15" s="90" t="s">
        <v>46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330</v>
      </c>
      <c r="C16" s="89" t="s">
        <v>86</v>
      </c>
      <c r="D16" s="90" t="s">
        <v>46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331</v>
      </c>
      <c r="C17" s="89" t="s">
        <v>90</v>
      </c>
      <c r="D17" s="90" t="s">
        <v>59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332</v>
      </c>
      <c r="C18" s="89" t="s">
        <v>104</v>
      </c>
      <c r="D18" s="90" t="s">
        <v>117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333</v>
      </c>
      <c r="C19" s="89" t="s">
        <v>104</v>
      </c>
      <c r="D19" s="90" t="s">
        <v>102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334</v>
      </c>
      <c r="C20" s="89" t="s">
        <v>335</v>
      </c>
      <c r="D20" s="90" t="s">
        <v>181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336</v>
      </c>
      <c r="C21" s="89" t="s">
        <v>39</v>
      </c>
      <c r="D21" s="90" t="s">
        <v>28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337</v>
      </c>
      <c r="C22" s="89" t="s">
        <v>338</v>
      </c>
      <c r="D22" s="90" t="s">
        <v>339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">
        <f t="shared" si="2"/>
        <v>0</v>
      </c>
      <c r="AK22" s="1">
        <f t="shared" si="0"/>
        <v>0</v>
      </c>
      <c r="AL22" s="1">
        <f t="shared" si="1"/>
        <v>0</v>
      </c>
      <c r="AM22" s="210"/>
      <c r="AN22" s="211"/>
      <c r="AO22" s="39"/>
    </row>
    <row r="23" spans="1:41" s="36" customFormat="1" ht="30" customHeight="1">
      <c r="A23" s="1">
        <v>15</v>
      </c>
      <c r="B23" s="88" t="s">
        <v>340</v>
      </c>
      <c r="C23" s="89" t="s">
        <v>341</v>
      </c>
      <c r="D23" s="90" t="s">
        <v>42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344</v>
      </c>
      <c r="C24" s="89" t="s">
        <v>345</v>
      </c>
      <c r="D24" s="90" t="s">
        <v>31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88" t="s">
        <v>346</v>
      </c>
      <c r="C25" s="89" t="s">
        <v>101</v>
      </c>
      <c r="D25" s="90" t="s">
        <v>96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1">
        <v>18</v>
      </c>
      <c r="B26" s="88" t="s">
        <v>347</v>
      </c>
      <c r="C26" s="89" t="s">
        <v>79</v>
      </c>
      <c r="D26" s="90" t="s">
        <v>33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88" t="s">
        <v>348</v>
      </c>
      <c r="C27" s="89" t="s">
        <v>335</v>
      </c>
      <c r="D27" s="90" t="s">
        <v>54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 t="s">
        <v>411</v>
      </c>
      <c r="C28" s="89" t="s">
        <v>412</v>
      </c>
      <c r="D28" s="90" t="s">
        <v>82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 t="s">
        <v>349</v>
      </c>
      <c r="C29" s="89" t="s">
        <v>350</v>
      </c>
      <c r="D29" s="90" t="s">
        <v>80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351</v>
      </c>
      <c r="C30" s="89" t="s">
        <v>352</v>
      </c>
      <c r="D30" s="90" t="s">
        <v>80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353</v>
      </c>
      <c r="C31" s="89" t="s">
        <v>343</v>
      </c>
      <c r="D31" s="90" t="s">
        <v>80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88"/>
      <c r="C32" s="89"/>
      <c r="D32" s="90"/>
      <c r="E32" s="11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8"/>
      <c r="C33" s="89"/>
      <c r="D33" s="90"/>
      <c r="E33" s="118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74"/>
      <c r="C36" s="75"/>
      <c r="D36" s="7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74"/>
      <c r="C37" s="75"/>
      <c r="D37" s="7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74"/>
      <c r="C38" s="75"/>
      <c r="D38" s="7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1">
        <f>SUM(AJ9:AJ53)</f>
        <v>0</v>
      </c>
      <c r="AK54" s="1">
        <f>SUM(AK9:AK53)</f>
        <v>0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317</v>
      </c>
      <c r="C58" s="89" t="s">
        <v>318</v>
      </c>
      <c r="D58" s="90" t="s">
        <v>319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">
        <v>2</v>
      </c>
      <c r="B59" s="88" t="s">
        <v>320</v>
      </c>
      <c r="C59" s="89" t="s">
        <v>69</v>
      </c>
      <c r="D59" s="90" t="s">
        <v>321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322</v>
      </c>
      <c r="C60" s="89" t="s">
        <v>34</v>
      </c>
      <c r="D60" s="90" t="s">
        <v>88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323</v>
      </c>
      <c r="C61" s="89" t="s">
        <v>324</v>
      </c>
      <c r="D61" s="90" t="s">
        <v>150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325</v>
      </c>
      <c r="C62" s="89" t="s">
        <v>326</v>
      </c>
      <c r="D62" s="90" t="s">
        <v>327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360</v>
      </c>
      <c r="C63" s="89" t="s">
        <v>361</v>
      </c>
      <c r="D63" s="90" t="s">
        <v>362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328</v>
      </c>
      <c r="C64" s="89" t="s">
        <v>329</v>
      </c>
      <c r="D64" s="90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330</v>
      </c>
      <c r="C65" s="89" t="s">
        <v>86</v>
      </c>
      <c r="D65" s="90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331</v>
      </c>
      <c r="C66" s="89" t="s">
        <v>90</v>
      </c>
      <c r="D66" s="90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332</v>
      </c>
      <c r="C67" s="89" t="s">
        <v>104</v>
      </c>
      <c r="D67" s="90" t="s">
        <v>117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333</v>
      </c>
      <c r="C68" s="89" t="s">
        <v>104</v>
      </c>
      <c r="D68" s="90" t="s">
        <v>102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334</v>
      </c>
      <c r="C69" s="89" t="s">
        <v>335</v>
      </c>
      <c r="D69" s="90" t="s">
        <v>181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336</v>
      </c>
      <c r="C70" s="89" t="s">
        <v>39</v>
      </c>
      <c r="D70" s="90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337</v>
      </c>
      <c r="C71" s="89" t="s">
        <v>338</v>
      </c>
      <c r="D71" s="90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">
        <v>15</v>
      </c>
      <c r="B72" s="88" t="s">
        <v>340</v>
      </c>
      <c r="C72" s="89" t="s">
        <v>341</v>
      </c>
      <c r="D72" s="90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344</v>
      </c>
      <c r="C73" s="89" t="s">
        <v>345</v>
      </c>
      <c r="D73" s="90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346</v>
      </c>
      <c r="C74" s="89" t="s">
        <v>101</v>
      </c>
      <c r="D74" s="90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347</v>
      </c>
      <c r="C75" s="89" t="s">
        <v>79</v>
      </c>
      <c r="D75" s="90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 t="s">
        <v>348</v>
      </c>
      <c r="C76" s="89" t="s">
        <v>335</v>
      </c>
      <c r="D76" s="90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 t="s">
        <v>411</v>
      </c>
      <c r="C77" s="89" t="s">
        <v>412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 t="s">
        <v>349</v>
      </c>
      <c r="C78" s="89" t="s">
        <v>350</v>
      </c>
      <c r="D78" s="90" t="s">
        <v>80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 t="s">
        <v>351</v>
      </c>
      <c r="C79" s="89" t="s">
        <v>352</v>
      </c>
      <c r="D79" s="90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 t="s">
        <v>353</v>
      </c>
      <c r="C80" s="89" t="s">
        <v>343</v>
      </c>
      <c r="D80" s="90" t="s">
        <v>80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8"/>
      <c r="C82" s="89"/>
      <c r="D82" s="9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8"/>
      <c r="C83" s="89"/>
      <c r="D83" s="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E24" sqref="E2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354</v>
      </c>
      <c r="AG6" s="205"/>
      <c r="AH6" s="205"/>
      <c r="AI6" s="205"/>
      <c r="AJ6" s="205"/>
      <c r="AK6" s="20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355</v>
      </c>
      <c r="C9" s="89" t="s">
        <v>356</v>
      </c>
      <c r="D9" s="90" t="s">
        <v>57</v>
      </c>
      <c r="E9" s="7" t="s">
        <v>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1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357</v>
      </c>
      <c r="C10" s="89" t="s">
        <v>398</v>
      </c>
      <c r="D10" s="90" t="s">
        <v>150</v>
      </c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1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399</v>
      </c>
      <c r="C11" s="89" t="s">
        <v>400</v>
      </c>
      <c r="D11" s="90" t="s">
        <v>62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88" t="s">
        <v>358</v>
      </c>
      <c r="C12" s="89" t="s">
        <v>359</v>
      </c>
      <c r="D12" s="90" t="s">
        <v>105</v>
      </c>
      <c r="E12" s="7" t="s">
        <v>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1</v>
      </c>
      <c r="AL12" s="26">
        <f t="shared" si="1"/>
        <v>0</v>
      </c>
      <c r="AM12" s="125"/>
      <c r="AN12" s="125"/>
      <c r="AO12" s="125"/>
    </row>
    <row r="13" spans="1:41" s="36" customFormat="1" ht="30" customHeight="1">
      <c r="A13" s="1">
        <v>5</v>
      </c>
      <c r="B13" s="88" t="s">
        <v>364</v>
      </c>
      <c r="C13" s="89" t="s">
        <v>32</v>
      </c>
      <c r="D13" s="90" t="s">
        <v>75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365</v>
      </c>
      <c r="C14" s="89" t="s">
        <v>366</v>
      </c>
      <c r="D14" s="90" t="s">
        <v>76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367</v>
      </c>
      <c r="C15" s="89" t="s">
        <v>401</v>
      </c>
      <c r="D15" s="90" t="s">
        <v>76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368</v>
      </c>
      <c r="C16" s="89" t="s">
        <v>369</v>
      </c>
      <c r="D16" s="90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370</v>
      </c>
      <c r="C17" s="89" t="s">
        <v>371</v>
      </c>
      <c r="D17" s="90" t="s">
        <v>48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372</v>
      </c>
      <c r="C18" s="89" t="s">
        <v>373</v>
      </c>
      <c r="D18" s="90" t="s">
        <v>109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374</v>
      </c>
      <c r="C19" s="89" t="s">
        <v>375</v>
      </c>
      <c r="D19" s="90" t="s">
        <v>192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25"/>
      <c r="AN19" s="125"/>
      <c r="AO19" s="125"/>
    </row>
    <row r="20" spans="1:41" s="36" customFormat="1" ht="30" customHeight="1">
      <c r="A20" s="1">
        <v>12</v>
      </c>
      <c r="B20" s="88" t="s">
        <v>376</v>
      </c>
      <c r="C20" s="89" t="s">
        <v>377</v>
      </c>
      <c r="D20" s="90" t="s">
        <v>163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56" customFormat="1" ht="30" customHeight="1">
      <c r="A21" s="26">
        <v>13</v>
      </c>
      <c r="B21" s="88" t="s">
        <v>402</v>
      </c>
      <c r="C21" s="89" t="s">
        <v>403</v>
      </c>
      <c r="D21" s="90" t="s">
        <v>74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25"/>
      <c r="AN21" s="125"/>
      <c r="AO21" s="125"/>
    </row>
    <row r="22" spans="1:41" s="36" customFormat="1" ht="30" customHeight="1">
      <c r="A22" s="1">
        <v>14</v>
      </c>
      <c r="B22" s="88" t="s">
        <v>378</v>
      </c>
      <c r="C22" s="89" t="s">
        <v>379</v>
      </c>
      <c r="D22" s="90" t="s">
        <v>13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0</v>
      </c>
      <c r="AK22" s="1">
        <f t="shared" si="0"/>
        <v>0</v>
      </c>
      <c r="AL22" s="1">
        <f t="shared" si="1"/>
        <v>0</v>
      </c>
      <c r="AM22" s="210"/>
      <c r="AN22" s="211"/>
      <c r="AO22" s="39"/>
    </row>
    <row r="23" spans="1:41" s="36" customFormat="1" ht="30" customHeight="1">
      <c r="A23" s="1">
        <v>15</v>
      </c>
      <c r="B23" s="88" t="s">
        <v>380</v>
      </c>
      <c r="C23" s="89" t="s">
        <v>404</v>
      </c>
      <c r="D23" s="90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381</v>
      </c>
      <c r="C24" s="89" t="s">
        <v>382</v>
      </c>
      <c r="D24" s="90" t="s">
        <v>96</v>
      </c>
      <c r="E24" s="8" t="s">
        <v>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1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88" t="s">
        <v>383</v>
      </c>
      <c r="C25" s="89" t="s">
        <v>384</v>
      </c>
      <c r="D25" s="90" t="s">
        <v>249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0</v>
      </c>
      <c r="AK25" s="26">
        <f t="shared" si="0"/>
        <v>0</v>
      </c>
      <c r="AL25" s="26">
        <f t="shared" si="1"/>
        <v>0</v>
      </c>
      <c r="AM25" s="125"/>
      <c r="AN25" s="125"/>
      <c r="AO25" s="125"/>
    </row>
    <row r="26" spans="1:41" s="56" customFormat="1" ht="30" customHeight="1">
      <c r="A26" s="26">
        <v>18</v>
      </c>
      <c r="B26" s="88" t="s">
        <v>385</v>
      </c>
      <c r="C26" s="89" t="s">
        <v>83</v>
      </c>
      <c r="D26" s="90" t="s">
        <v>80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0</v>
      </c>
      <c r="AK26" s="26">
        <f t="shared" si="0"/>
        <v>0</v>
      </c>
      <c r="AL26" s="26">
        <f t="shared" si="1"/>
        <v>0</v>
      </c>
      <c r="AM26" s="125"/>
      <c r="AN26" s="125"/>
      <c r="AO26" s="125"/>
    </row>
    <row r="27" spans="1:41" s="36" customFormat="1" ht="30" customHeight="1">
      <c r="A27" s="1">
        <v>19</v>
      </c>
      <c r="B27" s="88"/>
      <c r="C27" s="89"/>
      <c r="D27" s="12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/>
      <c r="C28" s="89"/>
      <c r="D28" s="9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2"/>
      <c r="C31" s="113"/>
      <c r="D31" s="114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25"/>
      <c r="AN31" s="125"/>
      <c r="AO31" s="125"/>
    </row>
    <row r="32" spans="1:41" s="36" customFormat="1" ht="30" customHeight="1">
      <c r="A32" s="1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77"/>
      <c r="C33" s="78"/>
      <c r="D33" s="7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1">
        <f>SUM(AJ9:AJ53)</f>
        <v>2</v>
      </c>
      <c r="AK54" s="1">
        <f>SUM(AK9:AK53)</f>
        <v>2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355</v>
      </c>
      <c r="C58" s="89" t="s">
        <v>356</v>
      </c>
      <c r="D58" s="90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">
        <v>2</v>
      </c>
      <c r="B59" s="88" t="s">
        <v>357</v>
      </c>
      <c r="C59" s="89" t="s">
        <v>398</v>
      </c>
      <c r="D59" s="90" t="s">
        <v>150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399</v>
      </c>
      <c r="C60" s="89" t="s">
        <v>400</v>
      </c>
      <c r="D60" s="9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358</v>
      </c>
      <c r="C61" s="89" t="s">
        <v>359</v>
      </c>
      <c r="D61" s="90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364</v>
      </c>
      <c r="C62" s="89" t="s">
        <v>32</v>
      </c>
      <c r="D62" s="90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 t="s">
        <v>17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1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365</v>
      </c>
      <c r="C63" s="89" t="s">
        <v>366</v>
      </c>
      <c r="D63" s="90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367</v>
      </c>
      <c r="C64" s="89" t="s">
        <v>401</v>
      </c>
      <c r="D64" s="90" t="s">
        <v>76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368</v>
      </c>
      <c r="C65" s="89" t="s">
        <v>369</v>
      </c>
      <c r="D65" s="90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 t="s">
        <v>18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1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370</v>
      </c>
      <c r="C66" s="89" t="s">
        <v>371</v>
      </c>
      <c r="D66" s="90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372</v>
      </c>
      <c r="C67" s="89" t="s">
        <v>373</v>
      </c>
      <c r="D67" s="90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374</v>
      </c>
      <c r="C68" s="89" t="s">
        <v>375</v>
      </c>
      <c r="D68" s="90" t="s">
        <v>192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376</v>
      </c>
      <c r="C69" s="89" t="s">
        <v>377</v>
      </c>
      <c r="D69" s="90" t="s">
        <v>163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402</v>
      </c>
      <c r="C70" s="89" t="s">
        <v>403</v>
      </c>
      <c r="D70" s="90" t="s">
        <v>74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378</v>
      </c>
      <c r="C71" s="89" t="s">
        <v>379</v>
      </c>
      <c r="D71" s="90" t="s">
        <v>13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">
        <v>15</v>
      </c>
      <c r="B72" s="88" t="s">
        <v>380</v>
      </c>
      <c r="C72" s="89" t="s">
        <v>404</v>
      </c>
      <c r="D72" s="90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381</v>
      </c>
      <c r="C73" s="89" t="s">
        <v>382</v>
      </c>
      <c r="D73" s="90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383</v>
      </c>
      <c r="C74" s="89" t="s">
        <v>384</v>
      </c>
      <c r="D74" s="90" t="s">
        <v>249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385</v>
      </c>
      <c r="C75" s="89" t="s">
        <v>83</v>
      </c>
      <c r="D75" s="90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/>
      <c r="C76" s="89"/>
      <c r="D76" s="12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/>
      <c r="C77" s="89"/>
      <c r="D77" s="9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/>
      <c r="C78" s="89"/>
      <c r="D78" s="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/>
      <c r="C79" s="89"/>
      <c r="D79" s="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/>
      <c r="C80" s="89"/>
      <c r="D80" s="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77"/>
      <c r="C82" s="78"/>
      <c r="D82" s="7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77"/>
      <c r="C83" s="78"/>
      <c r="D83" s="7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77"/>
      <c r="C84" s="78"/>
      <c r="D84" s="7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1">
        <f t="shared" ref="AJ92:AO92" si="9">SUM(AJ58:AJ91)</f>
        <v>0</v>
      </c>
      <c r="AK92" s="1">
        <f t="shared" si="9"/>
        <v>1</v>
      </c>
      <c r="AL92" s="1">
        <f t="shared" si="9"/>
        <v>1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U14" sqref="U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413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9">
        <v>1</v>
      </c>
      <c r="B9" s="165" t="s">
        <v>421</v>
      </c>
      <c r="C9" s="166" t="s">
        <v>422</v>
      </c>
      <c r="D9" s="167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40" si="0">COUNTIF(E9:AI9,"P")+2*COUNTIF(F9:AJ9,"2P")</f>
        <v>0</v>
      </c>
      <c r="AL9" s="86">
        <f t="shared" ref="AL9:AL40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39">
        <v>2</v>
      </c>
      <c r="B10" s="165" t="s">
        <v>423</v>
      </c>
      <c r="C10" s="166" t="s">
        <v>424</v>
      </c>
      <c r="D10" s="167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86">
        <f t="shared" ref="AJ10:AJ40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39">
        <v>3</v>
      </c>
      <c r="B11" s="165" t="s">
        <v>425</v>
      </c>
      <c r="C11" s="166" t="s">
        <v>426</v>
      </c>
      <c r="D11" s="167" t="s">
        <v>427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39">
        <v>4</v>
      </c>
      <c r="B12" s="165" t="s">
        <v>844</v>
      </c>
      <c r="C12" s="166" t="s">
        <v>845</v>
      </c>
      <c r="D12" s="167" t="s">
        <v>362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39">
        <v>5</v>
      </c>
      <c r="B13" s="165" t="s">
        <v>428</v>
      </c>
      <c r="C13" s="166" t="s">
        <v>429</v>
      </c>
      <c r="D13" s="167" t="s">
        <v>71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39">
        <v>6</v>
      </c>
      <c r="B14" s="165" t="s">
        <v>430</v>
      </c>
      <c r="C14" s="166" t="s">
        <v>431</v>
      </c>
      <c r="D14" s="167" t="s">
        <v>432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36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134" customFormat="1" ht="30" customHeight="1">
      <c r="A15" s="139">
        <v>7</v>
      </c>
      <c r="B15" s="165" t="s">
        <v>433</v>
      </c>
      <c r="C15" s="166" t="s">
        <v>434</v>
      </c>
      <c r="D15" s="167" t="s">
        <v>432</v>
      </c>
      <c r="E15" s="13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6"/>
      <c r="AD15" s="132"/>
      <c r="AE15" s="132"/>
      <c r="AF15" s="132"/>
      <c r="AG15" s="132"/>
      <c r="AH15" s="132"/>
      <c r="AI15" s="13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33"/>
      <c r="AN15" s="133"/>
      <c r="AO15" s="133"/>
    </row>
    <row r="16" spans="1:41" s="36" customFormat="1" ht="30" customHeight="1">
      <c r="A16" s="139">
        <v>8</v>
      </c>
      <c r="B16" s="168" t="s">
        <v>856</v>
      </c>
      <c r="C16" s="169" t="s">
        <v>60</v>
      </c>
      <c r="D16" s="170" t="s">
        <v>47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39">
        <v>9</v>
      </c>
      <c r="B17" s="165" t="s">
        <v>435</v>
      </c>
      <c r="C17" s="166" t="s">
        <v>436</v>
      </c>
      <c r="D17" s="167" t="s">
        <v>437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39">
        <v>10</v>
      </c>
      <c r="B18" s="165" t="s">
        <v>438</v>
      </c>
      <c r="C18" s="166" t="s">
        <v>439</v>
      </c>
      <c r="D18" s="167" t="s">
        <v>440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39">
        <v>11</v>
      </c>
      <c r="B19" s="165" t="s">
        <v>846</v>
      </c>
      <c r="C19" s="166" t="s">
        <v>491</v>
      </c>
      <c r="D19" s="167" t="s">
        <v>492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39">
        <v>12</v>
      </c>
      <c r="B20" s="165" t="s">
        <v>441</v>
      </c>
      <c r="C20" s="166" t="s">
        <v>442</v>
      </c>
      <c r="D20" s="167" t="s">
        <v>66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36"/>
      <c r="AD20" s="24"/>
      <c r="AE20" s="24"/>
      <c r="AF20" s="24"/>
      <c r="AG20" s="24"/>
      <c r="AH20" s="24"/>
      <c r="AI20" s="24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39">
        <v>13</v>
      </c>
      <c r="B21" s="165" t="s">
        <v>443</v>
      </c>
      <c r="C21" s="166" t="s">
        <v>444</v>
      </c>
      <c r="D21" s="167" t="s">
        <v>66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36"/>
      <c r="AD21" s="8"/>
      <c r="AE21" s="8"/>
      <c r="AF21" s="8"/>
      <c r="AG21" s="8"/>
      <c r="AH21" s="8"/>
      <c r="AI21" s="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210"/>
      <c r="AN21" s="211"/>
      <c r="AO21" s="85"/>
    </row>
    <row r="22" spans="1:41" s="36" customFormat="1" ht="30" customHeight="1">
      <c r="A22" s="139">
        <v>14</v>
      </c>
      <c r="B22" s="165" t="s">
        <v>445</v>
      </c>
      <c r="C22" s="166" t="s">
        <v>446</v>
      </c>
      <c r="D22" s="167" t="s">
        <v>163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36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85"/>
      <c r="AN22" s="85"/>
      <c r="AO22" s="85"/>
    </row>
    <row r="23" spans="1:41" s="36" customFormat="1" ht="30" customHeight="1">
      <c r="A23" s="139">
        <v>15</v>
      </c>
      <c r="B23" s="165" t="s">
        <v>447</v>
      </c>
      <c r="C23" s="166" t="s">
        <v>448</v>
      </c>
      <c r="D23" s="167" t="s">
        <v>163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36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39">
        <v>16</v>
      </c>
      <c r="B24" s="165" t="s">
        <v>449</v>
      </c>
      <c r="C24" s="171" t="s">
        <v>450</v>
      </c>
      <c r="D24" s="167" t="s">
        <v>163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36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39">
        <v>17</v>
      </c>
      <c r="B25" s="165" t="s">
        <v>451</v>
      </c>
      <c r="C25" s="166" t="s">
        <v>452</v>
      </c>
      <c r="D25" s="167" t="s">
        <v>168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36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39">
        <v>18</v>
      </c>
      <c r="B26" s="165" t="s">
        <v>453</v>
      </c>
      <c r="C26" s="166" t="s">
        <v>454</v>
      </c>
      <c r="D26" s="167" t="s">
        <v>168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36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39">
        <v>19</v>
      </c>
      <c r="B27" s="165" t="s">
        <v>455</v>
      </c>
      <c r="C27" s="166" t="s">
        <v>456</v>
      </c>
      <c r="D27" s="172" t="s">
        <v>82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36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70" customFormat="1" ht="30" customHeight="1">
      <c r="A28" s="139">
        <v>20</v>
      </c>
      <c r="B28" s="165" t="s">
        <v>847</v>
      </c>
      <c r="C28" s="166" t="s">
        <v>848</v>
      </c>
      <c r="D28" s="167" t="s">
        <v>166</v>
      </c>
      <c r="E28" s="115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36"/>
      <c r="AD28" s="116"/>
      <c r="AE28" s="116"/>
      <c r="AF28" s="116"/>
      <c r="AG28" s="116"/>
      <c r="AH28" s="116"/>
      <c r="AI28" s="116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6"/>
      <c r="AN28" s="66"/>
      <c r="AO28" s="66"/>
    </row>
    <row r="29" spans="1:41" s="134" customFormat="1" ht="30" customHeight="1">
      <c r="A29" s="139">
        <v>21</v>
      </c>
      <c r="B29" s="165" t="s">
        <v>457</v>
      </c>
      <c r="C29" s="166" t="s">
        <v>458</v>
      </c>
      <c r="D29" s="167" t="s">
        <v>459</v>
      </c>
      <c r="E29" s="216" t="s">
        <v>863</v>
      </c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18"/>
      <c r="AJ29" s="103">
        <f>COUNTIF(E29:AI29,"K")+2*COUNTIF(E29:AI29,"2K")+COUNTIF(E29:AI29,"TK")+COUNTIF(E29:AI29,"KT")</f>
        <v>0</v>
      </c>
      <c r="AK29" s="103">
        <f>COUNTIF(E29:AI29,"P")+2*COUNTIF(F29:AJ29,"2P")</f>
        <v>0</v>
      </c>
      <c r="AL29" s="103">
        <f>COUNTIF(E29:AI29,"T")+2*COUNTIF(E29:AI29,"2T")+COUNTIF(E29:AI29,"TK")+COUNTIF(E29:AI29,"KT")</f>
        <v>0</v>
      </c>
      <c r="AM29" s="133"/>
      <c r="AN29" s="133"/>
      <c r="AO29" s="133"/>
    </row>
    <row r="30" spans="1:41" s="36" customFormat="1" ht="30" customHeight="1">
      <c r="A30" s="139">
        <v>22</v>
      </c>
      <c r="B30" s="165" t="s">
        <v>460</v>
      </c>
      <c r="C30" s="166" t="s">
        <v>461</v>
      </c>
      <c r="D30" s="167" t="s">
        <v>142</v>
      </c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9"/>
      <c r="AD30" s="148"/>
      <c r="AE30" s="148"/>
      <c r="AF30" s="148"/>
      <c r="AG30" s="148"/>
      <c r="AH30" s="148"/>
      <c r="AI30" s="148"/>
      <c r="AJ30" s="150">
        <f t="shared" si="2"/>
        <v>0</v>
      </c>
      <c r="AK30" s="150">
        <f t="shared" si="0"/>
        <v>0</v>
      </c>
      <c r="AL30" s="150">
        <f t="shared" si="1"/>
        <v>0</v>
      </c>
      <c r="AM30" s="85"/>
      <c r="AN30" s="85"/>
      <c r="AO30" s="85"/>
    </row>
    <row r="31" spans="1:41" s="36" customFormat="1" ht="30" customHeight="1">
      <c r="A31" s="139">
        <v>23</v>
      </c>
      <c r="B31" s="165" t="s">
        <v>465</v>
      </c>
      <c r="C31" s="166" t="s">
        <v>104</v>
      </c>
      <c r="D31" s="167" t="s">
        <v>466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36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39">
        <v>24</v>
      </c>
      <c r="B32" s="165" t="s">
        <v>462</v>
      </c>
      <c r="C32" s="166" t="s">
        <v>463</v>
      </c>
      <c r="D32" s="167" t="s">
        <v>464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36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4" s="36" customFormat="1" ht="30" customHeight="1">
      <c r="A33" s="139">
        <v>25</v>
      </c>
      <c r="B33" s="165" t="s">
        <v>467</v>
      </c>
      <c r="C33" s="166" t="s">
        <v>468</v>
      </c>
      <c r="D33" s="167" t="s">
        <v>469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36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4" s="56" customFormat="1" ht="30" customHeight="1">
      <c r="A34" s="151">
        <v>26</v>
      </c>
      <c r="B34" s="165" t="s">
        <v>470</v>
      </c>
      <c r="C34" s="166" t="s">
        <v>404</v>
      </c>
      <c r="D34" s="167" t="s">
        <v>53</v>
      </c>
      <c r="E34" s="137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44"/>
      <c r="AD34" s="132"/>
      <c r="AE34" s="132"/>
      <c r="AF34" s="132"/>
      <c r="AG34" s="132"/>
      <c r="AH34" s="132"/>
      <c r="AI34" s="132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45"/>
      <c r="AN34" s="145"/>
      <c r="AO34" s="145"/>
    </row>
    <row r="35" spans="1:44" s="36" customFormat="1" ht="30" customHeight="1">
      <c r="A35" s="139">
        <v>27</v>
      </c>
      <c r="B35" s="165" t="s">
        <v>471</v>
      </c>
      <c r="C35" s="166" t="s">
        <v>817</v>
      </c>
      <c r="D35" s="167" t="s">
        <v>54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36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4" s="36" customFormat="1" ht="30" customHeight="1">
      <c r="A36" s="139">
        <v>28</v>
      </c>
      <c r="B36" s="165" t="s">
        <v>472</v>
      </c>
      <c r="C36" s="166" t="s">
        <v>468</v>
      </c>
      <c r="D36" s="167" t="s">
        <v>80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36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4" s="36" customFormat="1" ht="30" customHeight="1">
      <c r="A37" s="139">
        <v>29</v>
      </c>
      <c r="B37" s="165" t="s">
        <v>473</v>
      </c>
      <c r="C37" s="166" t="s">
        <v>818</v>
      </c>
      <c r="D37" s="167" t="s">
        <v>80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36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4" s="36" customFormat="1" ht="30" customHeight="1">
      <c r="A38" s="139">
        <v>30</v>
      </c>
      <c r="B38" s="165" t="s">
        <v>849</v>
      </c>
      <c r="C38" s="166" t="s">
        <v>840</v>
      </c>
      <c r="D38" s="167" t="s">
        <v>841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36"/>
      <c r="AD38" s="8"/>
      <c r="AE38" s="8"/>
      <c r="AF38" s="8"/>
      <c r="AG38" s="8"/>
      <c r="AH38" s="8"/>
      <c r="AI38" s="8"/>
      <c r="AJ38" s="152">
        <f t="shared" ref="AJ38:AJ39" si="3">COUNTIF(E38:AI38,"K")+2*COUNTIF(E38:AI38,"2K")+COUNTIF(E38:AI38,"TK")+COUNTIF(E38:AI38,"KT")</f>
        <v>0</v>
      </c>
      <c r="AK38" s="152">
        <f t="shared" ref="AK38:AK39" si="4">COUNTIF(E38:AI38,"P")+2*COUNTIF(F38:AJ38,"2P")</f>
        <v>0</v>
      </c>
      <c r="AL38" s="152">
        <f t="shared" ref="AL38:AL39" si="5">COUNTIF(E38:AI38,"T")+2*COUNTIF(E38:AI38,"2T")+COUNTIF(E38:AI38,"TK")+COUNTIF(E38:AI38,"KT")</f>
        <v>0</v>
      </c>
      <c r="AM38" s="126"/>
      <c r="AN38" s="126"/>
      <c r="AO38" s="126"/>
    </row>
    <row r="39" spans="1:44" s="36" customFormat="1" ht="30" customHeight="1">
      <c r="A39" s="139">
        <v>31</v>
      </c>
      <c r="B39" s="165" t="s">
        <v>474</v>
      </c>
      <c r="C39" s="166" t="s">
        <v>475</v>
      </c>
      <c r="D39" s="167" t="s">
        <v>72</v>
      </c>
      <c r="E39" s="11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36"/>
      <c r="AD39" s="109"/>
      <c r="AE39" s="109"/>
      <c r="AF39" s="109"/>
      <c r="AG39" s="109"/>
      <c r="AH39" s="109"/>
      <c r="AI39" s="109"/>
      <c r="AJ39" s="152">
        <f t="shared" si="3"/>
        <v>0</v>
      </c>
      <c r="AK39" s="152">
        <f t="shared" si="4"/>
        <v>0</v>
      </c>
      <c r="AL39" s="152">
        <f t="shared" si="5"/>
        <v>0</v>
      </c>
      <c r="AM39" s="138"/>
      <c r="AN39" s="138"/>
      <c r="AO39" s="138"/>
    </row>
    <row r="40" spans="1:44" s="36" customFormat="1" ht="30" customHeight="1">
      <c r="A40" s="139">
        <v>32</v>
      </c>
      <c r="B40" s="139"/>
      <c r="C40" s="140"/>
      <c r="D40" s="141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36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4" s="36" customFormat="1" ht="48" customHeight="1">
      <c r="A41" s="212" t="s">
        <v>14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86">
        <f>SUM(AJ9:AJ40)</f>
        <v>0</v>
      </c>
      <c r="AK41" s="86">
        <f>SUM(AK9:AK40)</f>
        <v>0</v>
      </c>
      <c r="AL41" s="86">
        <f>SUM(AL9:AL40)</f>
        <v>0</v>
      </c>
      <c r="AM41" s="85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85"/>
      <c r="AN42" s="85"/>
      <c r="AO42" s="85"/>
    </row>
    <row r="43" spans="1:44" s="36" customFormat="1" ht="41.25" customHeight="1">
      <c r="A43" s="213" t="s">
        <v>15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4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86" t="s">
        <v>5</v>
      </c>
      <c r="B44" s="84"/>
      <c r="C44" s="206" t="s">
        <v>7</v>
      </c>
      <c r="D44" s="207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39">
        <v>1</v>
      </c>
      <c r="B45" s="165" t="s">
        <v>421</v>
      </c>
      <c r="C45" s="166" t="s">
        <v>422</v>
      </c>
      <c r="D45" s="167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210"/>
      <c r="AQ45" s="211"/>
    </row>
    <row r="46" spans="1:44" s="36" customFormat="1" ht="30" customHeight="1">
      <c r="A46" s="139">
        <v>2</v>
      </c>
      <c r="B46" s="165" t="s">
        <v>423</v>
      </c>
      <c r="C46" s="166" t="s">
        <v>424</v>
      </c>
      <c r="D46" s="167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6">COUNTIF(E46:AI46,"BT")</f>
        <v>0</v>
      </c>
      <c r="AK46" s="22">
        <f t="shared" ref="AK46:AK78" si="7">COUNTIF(F46:AJ46,"D")</f>
        <v>0</v>
      </c>
      <c r="AL46" s="22">
        <f t="shared" ref="AL46:AL78" si="8">COUNTIF(G46:AK46,"ĐP")</f>
        <v>0</v>
      </c>
      <c r="AM46" s="22">
        <f t="shared" ref="AM46:AM78" si="9">COUNTIF(H46:AL46,"CT")</f>
        <v>0</v>
      </c>
      <c r="AN46" s="22">
        <f t="shared" ref="AN46:AN78" si="10">COUNTIF(I46:AM46,"HT")</f>
        <v>0</v>
      </c>
      <c r="AO46" s="22">
        <f t="shared" ref="AO46:AO78" si="11">COUNTIF(J46:AN46,"VK")</f>
        <v>0</v>
      </c>
      <c r="AP46" s="85"/>
      <c r="AQ46" s="85"/>
    </row>
    <row r="47" spans="1:44" s="36" customFormat="1" ht="30" customHeight="1">
      <c r="A47" s="139">
        <v>3</v>
      </c>
      <c r="B47" s="165" t="s">
        <v>425</v>
      </c>
      <c r="C47" s="166" t="s">
        <v>426</v>
      </c>
      <c r="D47" s="167" t="s">
        <v>427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85"/>
      <c r="AQ47" s="85"/>
    </row>
    <row r="48" spans="1:44" s="36" customFormat="1" ht="30" customHeight="1">
      <c r="A48" s="139">
        <v>4</v>
      </c>
      <c r="B48" s="165" t="s">
        <v>844</v>
      </c>
      <c r="C48" s="166" t="s">
        <v>845</v>
      </c>
      <c r="D48" s="167" t="s">
        <v>362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  <c r="AP48" s="85"/>
      <c r="AQ48" s="85"/>
    </row>
    <row r="49" spans="1:43" s="36" customFormat="1" ht="30" customHeight="1">
      <c r="A49" s="139">
        <v>5</v>
      </c>
      <c r="B49" s="165" t="s">
        <v>428</v>
      </c>
      <c r="C49" s="166" t="s">
        <v>429</v>
      </c>
      <c r="D49" s="167" t="s">
        <v>71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  <c r="AP49" s="85"/>
      <c r="AQ49" s="85"/>
    </row>
    <row r="50" spans="1:43" s="36" customFormat="1" ht="30" customHeight="1">
      <c r="A50" s="139">
        <v>6</v>
      </c>
      <c r="B50" s="165" t="s">
        <v>430</v>
      </c>
      <c r="C50" s="166" t="s">
        <v>431</v>
      </c>
      <c r="D50" s="167" t="s">
        <v>432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  <c r="AP50" s="85"/>
      <c r="AQ50" s="85"/>
    </row>
    <row r="51" spans="1:43" s="36" customFormat="1" ht="30" customHeight="1">
      <c r="A51" s="139">
        <v>7</v>
      </c>
      <c r="B51" s="165" t="s">
        <v>433</v>
      </c>
      <c r="C51" s="166" t="s">
        <v>434</v>
      </c>
      <c r="D51" s="167" t="s">
        <v>432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  <c r="AP51" s="85"/>
      <c r="AQ51" s="85"/>
    </row>
    <row r="52" spans="1:43" s="36" customFormat="1" ht="30" customHeight="1">
      <c r="A52" s="139">
        <v>8</v>
      </c>
      <c r="B52" s="168" t="s">
        <v>856</v>
      </c>
      <c r="C52" s="169" t="s">
        <v>60</v>
      </c>
      <c r="D52" s="170" t="s">
        <v>47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  <c r="AP52" s="85"/>
      <c r="AQ52" s="85"/>
    </row>
    <row r="53" spans="1:43" s="36" customFormat="1" ht="30" customHeight="1">
      <c r="A53" s="139">
        <v>9</v>
      </c>
      <c r="B53" s="165" t="s">
        <v>435</v>
      </c>
      <c r="C53" s="166" t="s">
        <v>436</v>
      </c>
      <c r="D53" s="167" t="s">
        <v>437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  <c r="AP53" s="85"/>
      <c r="AQ53" s="85"/>
    </row>
    <row r="54" spans="1:43" s="36" customFormat="1" ht="30" customHeight="1">
      <c r="A54" s="139">
        <v>10</v>
      </c>
      <c r="B54" s="165" t="s">
        <v>438</v>
      </c>
      <c r="C54" s="166" t="s">
        <v>439</v>
      </c>
      <c r="D54" s="167" t="s">
        <v>440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  <c r="AP54" s="85"/>
      <c r="AQ54" s="85"/>
    </row>
    <row r="55" spans="1:43" s="36" customFormat="1" ht="30" customHeight="1">
      <c r="A55" s="139">
        <v>11</v>
      </c>
      <c r="B55" s="165" t="s">
        <v>846</v>
      </c>
      <c r="C55" s="166" t="s">
        <v>491</v>
      </c>
      <c r="D55" s="167" t="s">
        <v>492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  <c r="AP55" s="85"/>
      <c r="AQ55" s="85"/>
    </row>
    <row r="56" spans="1:43" s="36" customFormat="1" ht="30" customHeight="1">
      <c r="A56" s="139">
        <v>12</v>
      </c>
      <c r="B56" s="165" t="s">
        <v>441</v>
      </c>
      <c r="C56" s="166" t="s">
        <v>442</v>
      </c>
      <c r="D56" s="167" t="s">
        <v>66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6"/>
        <v>0</v>
      </c>
      <c r="AK56" s="22">
        <f t="shared" si="7"/>
        <v>0</v>
      </c>
      <c r="AL56" s="22">
        <f t="shared" si="8"/>
        <v>0</v>
      </c>
      <c r="AM56" s="22">
        <f t="shared" si="9"/>
        <v>0</v>
      </c>
      <c r="AN56" s="22">
        <f t="shared" si="10"/>
        <v>0</v>
      </c>
      <c r="AO56" s="22">
        <f t="shared" si="11"/>
        <v>0</v>
      </c>
      <c r="AP56" s="85"/>
      <c r="AQ56" s="85"/>
    </row>
    <row r="57" spans="1:43" s="36" customFormat="1" ht="30" customHeight="1">
      <c r="A57" s="139">
        <v>13</v>
      </c>
      <c r="B57" s="165" t="s">
        <v>443</v>
      </c>
      <c r="C57" s="166" t="s">
        <v>444</v>
      </c>
      <c r="D57" s="167" t="s">
        <v>66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6"/>
        <v>0</v>
      </c>
      <c r="AK57" s="22">
        <f t="shared" si="7"/>
        <v>0</v>
      </c>
      <c r="AL57" s="22">
        <f t="shared" si="8"/>
        <v>0</v>
      </c>
      <c r="AM57" s="22">
        <f t="shared" si="9"/>
        <v>0</v>
      </c>
      <c r="AN57" s="22">
        <f t="shared" si="10"/>
        <v>0</v>
      </c>
      <c r="AO57" s="22">
        <f t="shared" si="11"/>
        <v>0</v>
      </c>
      <c r="AP57" s="85"/>
      <c r="AQ57" s="85"/>
    </row>
    <row r="58" spans="1:43" s="36" customFormat="1" ht="30" customHeight="1">
      <c r="A58" s="139">
        <v>14</v>
      </c>
      <c r="B58" s="165" t="s">
        <v>445</v>
      </c>
      <c r="C58" s="166" t="s">
        <v>446</v>
      </c>
      <c r="D58" s="167" t="s">
        <v>163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6"/>
        <v>0</v>
      </c>
      <c r="AK58" s="22">
        <f t="shared" si="7"/>
        <v>0</v>
      </c>
      <c r="AL58" s="22">
        <f t="shared" si="8"/>
        <v>0</v>
      </c>
      <c r="AM58" s="22">
        <f t="shared" si="9"/>
        <v>0</v>
      </c>
      <c r="AN58" s="22">
        <f t="shared" si="10"/>
        <v>0</v>
      </c>
      <c r="AO58" s="22">
        <f t="shared" si="11"/>
        <v>0</v>
      </c>
      <c r="AP58" s="210"/>
      <c r="AQ58" s="211"/>
    </row>
    <row r="59" spans="1:43" s="36" customFormat="1" ht="30" customHeight="1">
      <c r="A59" s="139">
        <v>15</v>
      </c>
      <c r="B59" s="165" t="s">
        <v>447</v>
      </c>
      <c r="C59" s="166" t="s">
        <v>448</v>
      </c>
      <c r="D59" s="167" t="s">
        <v>163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6"/>
        <v>0</v>
      </c>
      <c r="AK59" s="22">
        <f t="shared" si="7"/>
        <v>0</v>
      </c>
      <c r="AL59" s="22">
        <f t="shared" si="8"/>
        <v>0</v>
      </c>
      <c r="AM59" s="22">
        <f t="shared" si="9"/>
        <v>0</v>
      </c>
      <c r="AN59" s="22">
        <f t="shared" si="10"/>
        <v>0</v>
      </c>
      <c r="AO59" s="22">
        <f t="shared" si="11"/>
        <v>0</v>
      </c>
    </row>
    <row r="60" spans="1:43" s="36" customFormat="1" ht="30" customHeight="1">
      <c r="A60" s="139">
        <v>16</v>
      </c>
      <c r="B60" s="165" t="s">
        <v>449</v>
      </c>
      <c r="C60" s="171" t="s">
        <v>450</v>
      </c>
      <c r="D60" s="167" t="s">
        <v>163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</row>
    <row r="61" spans="1:43" s="36" customFormat="1" ht="30" customHeight="1">
      <c r="A61" s="139">
        <v>17</v>
      </c>
      <c r="B61" s="165" t="s">
        <v>451</v>
      </c>
      <c r="C61" s="166" t="s">
        <v>452</v>
      </c>
      <c r="D61" s="167" t="s">
        <v>168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</row>
    <row r="62" spans="1:43" s="36" customFormat="1" ht="30" customHeight="1">
      <c r="A62" s="139">
        <v>18</v>
      </c>
      <c r="B62" s="165" t="s">
        <v>453</v>
      </c>
      <c r="C62" s="166" t="s">
        <v>454</v>
      </c>
      <c r="D62" s="167" t="s">
        <v>168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</row>
    <row r="63" spans="1:43" s="36" customFormat="1" ht="30" customHeight="1">
      <c r="A63" s="139">
        <v>19</v>
      </c>
      <c r="B63" s="165" t="s">
        <v>455</v>
      </c>
      <c r="C63" s="166" t="s">
        <v>456</v>
      </c>
      <c r="D63" s="172" t="s">
        <v>82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</row>
    <row r="64" spans="1:43" s="36" customFormat="1" ht="30" customHeight="1">
      <c r="A64" s="139">
        <v>20</v>
      </c>
      <c r="B64" s="165" t="s">
        <v>847</v>
      </c>
      <c r="C64" s="166" t="s">
        <v>848</v>
      </c>
      <c r="D64" s="167" t="s">
        <v>166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</row>
    <row r="65" spans="1:41" s="36" customFormat="1" ht="30" customHeight="1">
      <c r="A65" s="139">
        <v>21</v>
      </c>
      <c r="B65" s="165" t="s">
        <v>457</v>
      </c>
      <c r="C65" s="166" t="s">
        <v>458</v>
      </c>
      <c r="D65" s="167" t="s">
        <v>459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</row>
    <row r="66" spans="1:41" s="36" customFormat="1" ht="30" customHeight="1">
      <c r="A66" s="139">
        <v>22</v>
      </c>
      <c r="B66" s="165" t="s">
        <v>460</v>
      </c>
      <c r="C66" s="166" t="s">
        <v>461</v>
      </c>
      <c r="D66" s="167" t="s">
        <v>142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</row>
    <row r="67" spans="1:41" s="36" customFormat="1" ht="30" customHeight="1">
      <c r="A67" s="139">
        <v>23</v>
      </c>
      <c r="B67" s="165" t="s">
        <v>465</v>
      </c>
      <c r="C67" s="166" t="s">
        <v>104</v>
      </c>
      <c r="D67" s="167" t="s">
        <v>466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</row>
    <row r="68" spans="1:41" s="36" customFormat="1" ht="30" customHeight="1">
      <c r="A68" s="139">
        <v>24</v>
      </c>
      <c r="B68" s="165" t="s">
        <v>462</v>
      </c>
      <c r="C68" s="166" t="s">
        <v>463</v>
      </c>
      <c r="D68" s="167" t="s">
        <v>464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</row>
    <row r="69" spans="1:41" s="36" customFormat="1" ht="30" customHeight="1">
      <c r="A69" s="139">
        <v>25</v>
      </c>
      <c r="B69" s="165" t="s">
        <v>467</v>
      </c>
      <c r="C69" s="166" t="s">
        <v>468</v>
      </c>
      <c r="D69" s="167" t="s">
        <v>469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</row>
    <row r="70" spans="1:41" s="36" customFormat="1" ht="30" customHeight="1">
      <c r="A70" s="139">
        <v>26</v>
      </c>
      <c r="B70" s="165" t="s">
        <v>470</v>
      </c>
      <c r="C70" s="166" t="s">
        <v>404</v>
      </c>
      <c r="D70" s="167" t="s">
        <v>53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</row>
    <row r="71" spans="1:41" s="36" customFormat="1" ht="30" customHeight="1">
      <c r="A71" s="139">
        <v>27</v>
      </c>
      <c r="B71" s="165" t="s">
        <v>471</v>
      </c>
      <c r="C71" s="166" t="s">
        <v>817</v>
      </c>
      <c r="D71" s="167" t="s">
        <v>54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</row>
    <row r="72" spans="1:41" s="36" customFormat="1" ht="30" customHeight="1">
      <c r="A72" s="139">
        <v>28</v>
      </c>
      <c r="B72" s="165" t="s">
        <v>472</v>
      </c>
      <c r="C72" s="166" t="s">
        <v>468</v>
      </c>
      <c r="D72" s="167" t="s">
        <v>80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1" s="36" customFormat="1" ht="30" customHeight="1">
      <c r="A73" s="139">
        <v>29</v>
      </c>
      <c r="B73" s="165" t="s">
        <v>473</v>
      </c>
      <c r="C73" s="166" t="s">
        <v>818</v>
      </c>
      <c r="D73" s="167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1" s="36" customFormat="1" ht="30" customHeight="1">
      <c r="A74" s="139">
        <v>30</v>
      </c>
      <c r="B74" s="165" t="s">
        <v>849</v>
      </c>
      <c r="C74" s="166" t="s">
        <v>840</v>
      </c>
      <c r="D74" s="167" t="s">
        <v>841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1" s="36" customFormat="1" ht="30" customHeight="1">
      <c r="A75" s="139">
        <v>31</v>
      </c>
      <c r="B75" s="165" t="s">
        <v>474</v>
      </c>
      <c r="C75" s="166" t="s">
        <v>475</v>
      </c>
      <c r="D75" s="167" t="s">
        <v>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1" s="36" customFormat="1" ht="30" customHeight="1">
      <c r="A76" s="139">
        <v>32</v>
      </c>
      <c r="B76" s="139"/>
      <c r="C76" s="140"/>
      <c r="D76" s="14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1" s="36" customFormat="1" ht="30.75" customHeight="1">
      <c r="A77" s="86">
        <v>33</v>
      </c>
      <c r="B77" s="84"/>
      <c r="C77" s="9"/>
      <c r="D77" s="10"/>
      <c r="E77" s="8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1" s="36" customFormat="1" ht="30.75" customHeight="1">
      <c r="A78" s="86">
        <v>34</v>
      </c>
      <c r="B78" s="84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1" ht="51" customHeight="1">
      <c r="A79" s="212" t="s">
        <v>14</v>
      </c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86">
        <f t="shared" ref="AJ79:AO79" si="12">SUM(AJ45:AJ78)</f>
        <v>0</v>
      </c>
      <c r="AK79" s="86">
        <f t="shared" si="12"/>
        <v>0</v>
      </c>
      <c r="AL79" s="86">
        <f t="shared" si="12"/>
        <v>0</v>
      </c>
      <c r="AM79" s="86">
        <f t="shared" si="12"/>
        <v>0</v>
      </c>
      <c r="AN79" s="86">
        <f t="shared" si="12"/>
        <v>0</v>
      </c>
      <c r="AO79" s="86">
        <f t="shared" si="12"/>
        <v>0</v>
      </c>
    </row>
    <row r="80" spans="1:41" ht="15.75" customHeight="1">
      <c r="A80" s="20"/>
      <c r="B80" s="20"/>
      <c r="C80" s="215"/>
      <c r="D80" s="215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87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87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215"/>
      <c r="D83" s="215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215"/>
      <c r="D84" s="215"/>
      <c r="E84" s="215"/>
      <c r="F84" s="215"/>
      <c r="G84" s="215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215"/>
      <c r="D85" s="215"/>
      <c r="E85" s="215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215"/>
      <c r="D86" s="215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41:AI41"/>
    <mergeCell ref="A43:AI43"/>
    <mergeCell ref="C85:E85"/>
    <mergeCell ref="C86:D86"/>
    <mergeCell ref="C84:G84"/>
    <mergeCell ref="C44:D44"/>
    <mergeCell ref="E29:AI29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2020-07-06T06:27:40Z</cp:lastPrinted>
  <dcterms:created xsi:type="dcterms:W3CDTF">2001-09-21T17:17:00Z</dcterms:created>
  <dcterms:modified xsi:type="dcterms:W3CDTF">2020-08-03T05:42:12Z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