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6.xml" ContentType="application/vnd.openxmlformats-officedocument.spreadsheetml.comments+xml"/>
  <Override PartName="/xl/drawings/drawing13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4040" windowHeight="8010" tabRatio="949" activeTab="3"/>
  </bookViews>
  <sheets>
    <sheet name="TĐ16B" sheetId="224" r:id="rId1"/>
    <sheet name="TML16B" sheetId="225" r:id="rId2"/>
    <sheet name="TKTT16B" sheetId="237" r:id="rId3"/>
    <sheet name="ĐCN 18.1" sheetId="231" r:id="rId4"/>
    <sheet name="ĐCN 18.2" sheetId="232" r:id="rId5"/>
    <sheet name="TBN18.1" sheetId="233" r:id="rId6"/>
    <sheet name="TBN18.2" sheetId="234" r:id="rId7"/>
    <sheet name="TKTT18" sheetId="236" r:id="rId8"/>
    <sheet name="ĐCN19" sheetId="238" r:id="rId9"/>
    <sheet name="TBN19.1" sheetId="239" r:id="rId10"/>
    <sheet name="TBN19.2" sheetId="240" r:id="rId11"/>
    <sheet name="TBN19.3" sheetId="241" r:id="rId12"/>
    <sheet name="TKTT19" sheetId="242" r:id="rId13"/>
    <sheet name="Sheet1" sheetId="243" r:id="rId14"/>
  </sheets>
  <definedNames>
    <definedName name="_xlnm._FilterDatabase" localSheetId="3" hidden="1">'ĐCN 18.1'!$A$8:$AL$91</definedName>
    <definedName name="_xlnm._FilterDatabase" localSheetId="4" hidden="1">'ĐCN 18.2'!$A$8:$AL$91</definedName>
    <definedName name="_xlnm._FilterDatabase" localSheetId="8" hidden="1">ĐCN19!$A$8:$AL$100</definedName>
    <definedName name="_xlnm._FilterDatabase" localSheetId="5" hidden="1">TBN18.1!$A$8:$AL$80</definedName>
    <definedName name="_xlnm._FilterDatabase" localSheetId="6" hidden="1">TBN18.2!$A$8:$AL$91</definedName>
    <definedName name="_xlnm._FilterDatabase" localSheetId="9" hidden="1">TBN19.1!$A$8:$AL$80</definedName>
    <definedName name="_xlnm._FilterDatabase" localSheetId="10" hidden="1">TBN19.2!$A$8:$AL$91</definedName>
    <definedName name="_xlnm._FilterDatabase" localSheetId="11" hidden="1">TBN19.3!$A$8:$AL$91</definedName>
    <definedName name="_xlnm._FilterDatabase" localSheetId="0" hidden="1">TĐ16B!$A$8:$AL$91</definedName>
    <definedName name="_xlnm._FilterDatabase" localSheetId="2" hidden="1">TKTT16B!$A$8:$AL$61</definedName>
    <definedName name="_xlnm._FilterDatabase" localSheetId="7" hidden="1">TKTT18!$A$8:$AL$91</definedName>
    <definedName name="_xlnm._FilterDatabase" localSheetId="12" hidden="1">TKTT19!$A$8:$AL$91</definedName>
    <definedName name="_xlnm._FilterDatabase" localSheetId="1" hidden="1">TML16B!$A$8:$AL$91</definedName>
    <definedName name="_xlnm.Print_Titles" localSheetId="3">'ĐCN 18.1'!$8:$8</definedName>
    <definedName name="_xlnm.Print_Titles" localSheetId="4">'ĐCN 18.2'!$8:$8</definedName>
    <definedName name="_xlnm.Print_Titles" localSheetId="8">ĐCN19!$8:$8</definedName>
    <definedName name="_xlnm.Print_Titles" localSheetId="5">TBN18.1!$8:$8</definedName>
    <definedName name="_xlnm.Print_Titles" localSheetId="6">TBN18.2!$8:$8</definedName>
    <definedName name="_xlnm.Print_Titles" localSheetId="9">TBN19.1!$8:$8</definedName>
    <definedName name="_xlnm.Print_Titles" localSheetId="10">TBN19.2!$8:$8</definedName>
    <definedName name="_xlnm.Print_Titles" localSheetId="11">TBN19.3!$8:$8</definedName>
    <definedName name="_xlnm.Print_Titles" localSheetId="0">TĐ16B!$8:$8</definedName>
    <definedName name="_xlnm.Print_Titles" localSheetId="2">TKTT16B!$8:$8</definedName>
    <definedName name="_xlnm.Print_Titles" localSheetId="7">TKTT18!$8:$8</definedName>
    <definedName name="_xlnm.Print_Titles" localSheetId="12">TKTT19!$8:$8</definedName>
    <definedName name="_xlnm.Print_Titles" localSheetId="1">TML16B!$8:$8</definedName>
    <definedName name="Z_DC1AF667_86ED_4035_8279_B6038EE7C7B4_.wvu.PrintTitles" localSheetId="3" hidden="1">'ĐCN 18.1'!$8:$8</definedName>
    <definedName name="Z_DC1AF667_86ED_4035_8279_B6038EE7C7B4_.wvu.PrintTitles" localSheetId="4" hidden="1">'ĐCN 18.2'!$8:$8</definedName>
    <definedName name="Z_DC1AF667_86ED_4035_8279_B6038EE7C7B4_.wvu.PrintTitles" localSheetId="8" hidden="1">ĐCN19!$8:$8</definedName>
    <definedName name="Z_DC1AF667_86ED_4035_8279_B6038EE7C7B4_.wvu.PrintTitles" localSheetId="5" hidden="1">TBN18.1!$8:$8</definedName>
    <definedName name="Z_DC1AF667_86ED_4035_8279_B6038EE7C7B4_.wvu.PrintTitles" localSheetId="6" hidden="1">TBN18.2!$8:$8</definedName>
    <definedName name="Z_DC1AF667_86ED_4035_8279_B6038EE7C7B4_.wvu.PrintTitles" localSheetId="9" hidden="1">TBN19.1!$8:$8</definedName>
    <definedName name="Z_DC1AF667_86ED_4035_8279_B6038EE7C7B4_.wvu.PrintTitles" localSheetId="10" hidden="1">TBN19.2!$8:$8</definedName>
    <definedName name="Z_DC1AF667_86ED_4035_8279_B6038EE7C7B4_.wvu.PrintTitles" localSheetId="11" hidden="1">TBN19.3!$8:$8</definedName>
    <definedName name="Z_DC1AF667_86ED_4035_8279_B6038EE7C7B4_.wvu.PrintTitles" localSheetId="0" hidden="1">TĐ16B!$8:$8</definedName>
    <definedName name="Z_DC1AF667_86ED_4035_8279_B6038EE7C7B4_.wvu.PrintTitles" localSheetId="2" hidden="1">TKTT16B!$8:$8</definedName>
    <definedName name="Z_DC1AF667_86ED_4035_8279_B6038EE7C7B4_.wvu.PrintTitles" localSheetId="7" hidden="1">TKTT18!$8:$8</definedName>
    <definedName name="Z_DC1AF667_86ED_4035_8279_B6038EE7C7B4_.wvu.PrintTitles" localSheetId="12" hidden="1">TKTT19!$8:$8</definedName>
    <definedName name="Z_DC1AF667_86ED_4035_8279_B6038EE7C7B4_.wvu.PrintTitles" localSheetId="1" hidden="1">TML16B!$8:$8</definedName>
  </definedNames>
  <calcPr calcId="144525"/>
</workbook>
</file>

<file path=xl/calcChain.xml><?xml version="1.0" encoding="utf-8"?>
<calcChain xmlns="http://schemas.openxmlformats.org/spreadsheetml/2006/main">
  <c r="AL17" i="225" l="1"/>
  <c r="AJ17" i="225"/>
  <c r="AK17" i="225" s="1"/>
  <c r="AJ33" i="241" l="1"/>
  <c r="AK33" i="241" s="1"/>
  <c r="AL33" i="241"/>
  <c r="AJ34" i="241"/>
  <c r="AK34" i="241"/>
  <c r="AL34" i="241"/>
  <c r="AJ35" i="241"/>
  <c r="AK35" i="241" s="1"/>
  <c r="AL35" i="241"/>
  <c r="AJ36" i="241"/>
  <c r="AK36" i="241"/>
  <c r="AL36" i="241"/>
  <c r="AJ37" i="241"/>
  <c r="AK37" i="241" s="1"/>
  <c r="AL37" i="241"/>
  <c r="AJ38" i="241"/>
  <c r="AK38" i="241"/>
  <c r="AL38" i="241"/>
  <c r="AJ39" i="241"/>
  <c r="AK39" i="241" s="1"/>
  <c r="AL39" i="241"/>
  <c r="AJ40" i="241"/>
  <c r="AK40" i="241"/>
  <c r="AL40" i="241"/>
  <c r="AJ41" i="241"/>
  <c r="AK41" i="241" s="1"/>
  <c r="AL41" i="241"/>
  <c r="AJ42" i="241"/>
  <c r="AK42" i="241"/>
  <c r="AL42" i="241"/>
  <c r="AJ43" i="241"/>
  <c r="AK43" i="241" s="1"/>
  <c r="AL43" i="241"/>
  <c r="AJ44" i="241"/>
  <c r="AK44" i="241"/>
  <c r="AL44" i="241"/>
  <c r="AJ45" i="241"/>
  <c r="AK45" i="241" s="1"/>
  <c r="AL45" i="241"/>
  <c r="AJ46" i="241"/>
  <c r="AK46" i="241"/>
  <c r="AL46" i="241"/>
  <c r="AJ47" i="241"/>
  <c r="AK47" i="241" s="1"/>
  <c r="AL47" i="241"/>
  <c r="AJ48" i="241"/>
  <c r="AK48" i="241"/>
  <c r="AL48" i="241"/>
  <c r="AJ49" i="241"/>
  <c r="AK49" i="241" s="1"/>
  <c r="AL49" i="241"/>
  <c r="AJ50" i="241"/>
  <c r="AK50" i="241"/>
  <c r="AL50" i="241"/>
  <c r="AJ51" i="241"/>
  <c r="AK51" i="241" s="1"/>
  <c r="AL51" i="241"/>
  <c r="AJ52" i="241"/>
  <c r="AK52" i="241"/>
  <c r="AL52" i="241"/>
  <c r="AJ53" i="241"/>
  <c r="AK53" i="241" s="1"/>
  <c r="AL53" i="241"/>
  <c r="AJ91" i="238"/>
  <c r="AJ90" i="238"/>
  <c r="AJ89" i="238"/>
  <c r="AJ88" i="238"/>
  <c r="AJ87" i="238"/>
  <c r="AJ86" i="238"/>
  <c r="AJ85" i="238"/>
  <c r="AJ84" i="238"/>
  <c r="AJ83" i="238"/>
  <c r="AK83" i="238" l="1"/>
  <c r="AL83" i="238" s="1"/>
  <c r="AK84" i="238"/>
  <c r="AL84" i="238" s="1"/>
  <c r="AK85" i="238"/>
  <c r="AK86" i="238"/>
  <c r="AK87" i="238"/>
  <c r="AK88" i="238"/>
  <c r="AK89" i="238"/>
  <c r="AK90" i="238"/>
  <c r="AK91" i="238"/>
  <c r="AJ91" i="242"/>
  <c r="AJ90" i="242"/>
  <c r="AJ89" i="242"/>
  <c r="AJ88" i="242"/>
  <c r="AJ87" i="242"/>
  <c r="AJ86" i="242"/>
  <c r="AJ85" i="242"/>
  <c r="AJ84" i="242"/>
  <c r="AJ83" i="242"/>
  <c r="AJ82" i="242"/>
  <c r="AJ81" i="242"/>
  <c r="AJ80" i="242"/>
  <c r="AJ79" i="242"/>
  <c r="AJ78" i="242"/>
  <c r="AJ77" i="242"/>
  <c r="AJ76" i="242"/>
  <c r="AJ75" i="242"/>
  <c r="AJ74" i="242"/>
  <c r="AJ73" i="242"/>
  <c r="AJ72" i="242"/>
  <c r="AJ71" i="242"/>
  <c r="AJ70" i="242"/>
  <c r="AJ69" i="242"/>
  <c r="AJ68" i="242"/>
  <c r="AJ67" i="242"/>
  <c r="AJ66" i="242"/>
  <c r="AJ65" i="242"/>
  <c r="AJ64" i="242"/>
  <c r="AJ63" i="242"/>
  <c r="AJ62" i="242"/>
  <c r="AJ61" i="242"/>
  <c r="AJ60" i="242"/>
  <c r="AJ59" i="242"/>
  <c r="AJ58" i="242"/>
  <c r="AJ92" i="242" s="1"/>
  <c r="AL53" i="242"/>
  <c r="AJ53" i="242"/>
  <c r="AK53" i="242" s="1"/>
  <c r="AL52" i="242"/>
  <c r="AJ52" i="242"/>
  <c r="AK52" i="242" s="1"/>
  <c r="AL51" i="242"/>
  <c r="AJ51" i="242"/>
  <c r="AK51" i="242" s="1"/>
  <c r="AL50" i="242"/>
  <c r="AJ50" i="242"/>
  <c r="AK50" i="242" s="1"/>
  <c r="AL49" i="242"/>
  <c r="AJ49" i="242"/>
  <c r="AK49" i="242" s="1"/>
  <c r="AL48" i="242"/>
  <c r="AJ48" i="242"/>
  <c r="AK48" i="242" s="1"/>
  <c r="AL47" i="242"/>
  <c r="AJ47" i="242"/>
  <c r="AK47" i="242" s="1"/>
  <c r="AL46" i="242"/>
  <c r="AJ46" i="242"/>
  <c r="AK46" i="242" s="1"/>
  <c r="AL45" i="242"/>
  <c r="AJ45" i="242"/>
  <c r="AK45" i="242" s="1"/>
  <c r="AL44" i="242"/>
  <c r="AJ44" i="242"/>
  <c r="AK44" i="242" s="1"/>
  <c r="AL43" i="242"/>
  <c r="AJ43" i="242"/>
  <c r="AK43" i="242" s="1"/>
  <c r="AL42" i="242"/>
  <c r="AJ42" i="242"/>
  <c r="AK42" i="242" s="1"/>
  <c r="AL41" i="242"/>
  <c r="AJ41" i="242"/>
  <c r="AK41" i="242" s="1"/>
  <c r="AL40" i="242"/>
  <c r="AJ40" i="242"/>
  <c r="AK40" i="242" s="1"/>
  <c r="AL39" i="242"/>
  <c r="AJ39" i="242"/>
  <c r="AK39" i="242" s="1"/>
  <c r="AL38" i="242"/>
  <c r="AJ38" i="242"/>
  <c r="AK38" i="242" s="1"/>
  <c r="AL37" i="242"/>
  <c r="AJ37" i="242"/>
  <c r="AK37" i="242" s="1"/>
  <c r="AL36" i="242"/>
  <c r="AJ36" i="242"/>
  <c r="AK36" i="242" s="1"/>
  <c r="AL35" i="242"/>
  <c r="AJ35" i="242"/>
  <c r="AK3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J91" i="241"/>
  <c r="AJ90" i="241"/>
  <c r="AJ89" i="241"/>
  <c r="AJ88" i="241"/>
  <c r="AJ87" i="241"/>
  <c r="AJ86" i="241"/>
  <c r="AJ85" i="241"/>
  <c r="AJ84" i="241"/>
  <c r="AJ83" i="241"/>
  <c r="AJ82" i="241"/>
  <c r="AJ81" i="241"/>
  <c r="AJ80" i="241"/>
  <c r="AJ79" i="241"/>
  <c r="AJ78" i="241"/>
  <c r="AJ77" i="241"/>
  <c r="AJ76" i="241"/>
  <c r="AJ75" i="241"/>
  <c r="AJ74" i="241"/>
  <c r="AJ73" i="241"/>
  <c r="AJ72" i="241"/>
  <c r="AJ71" i="241"/>
  <c r="AJ70" i="241"/>
  <c r="AJ69" i="241"/>
  <c r="AJ68" i="241"/>
  <c r="AJ67" i="241"/>
  <c r="AJ66" i="241"/>
  <c r="AJ65" i="241"/>
  <c r="AJ64" i="241"/>
  <c r="AJ63" i="241"/>
  <c r="AJ62" i="241"/>
  <c r="AJ61" i="241"/>
  <c r="AJ60" i="241"/>
  <c r="AJ59" i="241"/>
  <c r="AJ58" i="241"/>
  <c r="AL32" i="241"/>
  <c r="AJ32" i="241"/>
  <c r="AK32" i="241" s="1"/>
  <c r="AL31" i="241"/>
  <c r="AJ31" i="241"/>
  <c r="AK31" i="241" s="1"/>
  <c r="AL30" i="241"/>
  <c r="AJ30" i="241"/>
  <c r="AK30" i="241" s="1"/>
  <c r="AL29" i="241"/>
  <c r="AJ29" i="241"/>
  <c r="AK29" i="241" s="1"/>
  <c r="AL28" i="241"/>
  <c r="AJ28" i="241"/>
  <c r="AK28" i="241" s="1"/>
  <c r="AL27" i="241"/>
  <c r="AJ27" i="241"/>
  <c r="AK27" i="241" s="1"/>
  <c r="AL26" i="241"/>
  <c r="AJ26" i="241"/>
  <c r="AK26" i="241" s="1"/>
  <c r="AL25" i="241"/>
  <c r="AJ25" i="241"/>
  <c r="AK25" i="241" s="1"/>
  <c r="AL24" i="241"/>
  <c r="AJ24" i="241"/>
  <c r="AK24" i="241" s="1"/>
  <c r="AL23" i="241"/>
  <c r="AJ23" i="241"/>
  <c r="AK23" i="241" s="1"/>
  <c r="AL22" i="241"/>
  <c r="AJ22" i="241"/>
  <c r="AK22" i="241" s="1"/>
  <c r="AL21" i="241"/>
  <c r="AJ21" i="241"/>
  <c r="AK21" i="241" s="1"/>
  <c r="AL20" i="241"/>
  <c r="AJ20" i="241"/>
  <c r="AK20" i="241" s="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J91" i="240"/>
  <c r="AJ90" i="240"/>
  <c r="AJ89" i="240"/>
  <c r="AJ88" i="240"/>
  <c r="AJ87" i="240"/>
  <c r="AJ86" i="240"/>
  <c r="AJ85" i="240"/>
  <c r="AJ84" i="240"/>
  <c r="AJ83" i="240"/>
  <c r="AJ82" i="240"/>
  <c r="AJ81" i="240"/>
  <c r="AJ80" i="240"/>
  <c r="AJ79" i="240"/>
  <c r="AJ78" i="240"/>
  <c r="AJ77" i="240"/>
  <c r="AJ76" i="240"/>
  <c r="AJ75" i="240"/>
  <c r="AJ74" i="240"/>
  <c r="AJ73" i="240"/>
  <c r="AJ72" i="240"/>
  <c r="AJ71" i="240"/>
  <c r="AJ70" i="240"/>
  <c r="AJ69" i="240"/>
  <c r="AJ68" i="240"/>
  <c r="AJ67" i="240"/>
  <c r="AJ66" i="240"/>
  <c r="AJ65" i="240"/>
  <c r="AJ64" i="240"/>
  <c r="AJ63" i="240"/>
  <c r="AJ62" i="240"/>
  <c r="AJ61" i="240"/>
  <c r="AJ60" i="240"/>
  <c r="AJ59" i="240"/>
  <c r="AK59" i="240" s="1"/>
  <c r="AJ58" i="240"/>
  <c r="AL53" i="240"/>
  <c r="AJ53" i="240"/>
  <c r="AK53" i="240" s="1"/>
  <c r="AL52" i="240"/>
  <c r="AK52" i="240"/>
  <c r="AJ52" i="240"/>
  <c r="AL51" i="240"/>
  <c r="AJ51" i="240"/>
  <c r="AK51" i="240" s="1"/>
  <c r="AL50" i="240"/>
  <c r="AJ50" i="240"/>
  <c r="AK50" i="240" s="1"/>
  <c r="AL49" i="240"/>
  <c r="AJ49" i="240"/>
  <c r="AK49" i="240" s="1"/>
  <c r="AL48" i="240"/>
  <c r="AK48" i="240"/>
  <c r="AJ48" i="240"/>
  <c r="AL47" i="240"/>
  <c r="AJ47" i="240"/>
  <c r="AK47" i="240" s="1"/>
  <c r="AL46" i="240"/>
  <c r="AJ46" i="240"/>
  <c r="AK46" i="240" s="1"/>
  <c r="AL45" i="240"/>
  <c r="AJ45" i="240"/>
  <c r="AK45" i="240" s="1"/>
  <c r="AL44" i="240"/>
  <c r="AJ44" i="240"/>
  <c r="AK44" i="240" s="1"/>
  <c r="AL43" i="240"/>
  <c r="AJ43" i="240"/>
  <c r="AK43" i="240" s="1"/>
  <c r="AL42" i="240"/>
  <c r="AJ42" i="240"/>
  <c r="AK42" i="240" s="1"/>
  <c r="AL41" i="240"/>
  <c r="AJ41" i="240"/>
  <c r="AK41" i="240" s="1"/>
  <c r="AL40" i="240"/>
  <c r="AJ40" i="240"/>
  <c r="AK40" i="240" s="1"/>
  <c r="AL39" i="240"/>
  <c r="AJ39" i="240"/>
  <c r="AK39" i="240" s="1"/>
  <c r="AL38" i="240"/>
  <c r="AJ38" i="240"/>
  <c r="AK38" i="240" s="1"/>
  <c r="AL37" i="240"/>
  <c r="AJ37" i="240"/>
  <c r="AK37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J80" i="239"/>
  <c r="AJ79" i="239"/>
  <c r="AJ78" i="239"/>
  <c r="AJ77" i="239"/>
  <c r="AJ76" i="239"/>
  <c r="AJ75" i="239"/>
  <c r="AJ74" i="239"/>
  <c r="AJ73" i="239"/>
  <c r="AJ72" i="239"/>
  <c r="AJ71" i="239"/>
  <c r="AJ70" i="239"/>
  <c r="AJ69" i="239"/>
  <c r="AJ68" i="239"/>
  <c r="AJ67" i="239"/>
  <c r="AJ66" i="239"/>
  <c r="AJ65" i="239"/>
  <c r="AJ64" i="239"/>
  <c r="AK64" i="239" s="1"/>
  <c r="AK63" i="239"/>
  <c r="AJ63" i="239"/>
  <c r="AK62" i="239"/>
  <c r="AJ62" i="239"/>
  <c r="AJ61" i="239"/>
  <c r="AK61" i="239" s="1"/>
  <c r="AK60" i="239"/>
  <c r="AJ60" i="239"/>
  <c r="AJ59" i="239"/>
  <c r="AK59" i="239" s="1"/>
  <c r="AJ58" i="239"/>
  <c r="AK58" i="239" s="1"/>
  <c r="AJ57" i="239"/>
  <c r="AK57" i="239" s="1"/>
  <c r="AJ56" i="239"/>
  <c r="AJ55" i="239"/>
  <c r="AJ54" i="239"/>
  <c r="AJ53" i="239"/>
  <c r="AJ52" i="239"/>
  <c r="AJ51" i="239"/>
  <c r="AJ50" i="239"/>
  <c r="AJ49" i="239"/>
  <c r="AJ48" i="239"/>
  <c r="AJ47" i="239"/>
  <c r="AL42" i="239"/>
  <c r="AJ42" i="239"/>
  <c r="AK42" i="239" s="1"/>
  <c r="AL40" i="239"/>
  <c r="AJ40" i="239"/>
  <c r="AK40" i="239" s="1"/>
  <c r="AL39" i="239"/>
  <c r="AJ39" i="239"/>
  <c r="AK39" i="239" s="1"/>
  <c r="AL38" i="239"/>
  <c r="AJ38" i="239"/>
  <c r="AK38" i="239" s="1"/>
  <c r="AL37" i="239"/>
  <c r="AJ37" i="239"/>
  <c r="AK37" i="239" s="1"/>
  <c r="AL36" i="239"/>
  <c r="AJ36" i="239"/>
  <c r="AK36" i="239" s="1"/>
  <c r="AL35" i="239"/>
  <c r="AJ35" i="239"/>
  <c r="AK35" i="239" s="1"/>
  <c r="AL34" i="239"/>
  <c r="AJ34" i="239"/>
  <c r="AK34" i="239" s="1"/>
  <c r="AL33" i="239"/>
  <c r="AJ33" i="239"/>
  <c r="AK33" i="239" s="1"/>
  <c r="AL32" i="239"/>
  <c r="AJ32" i="239"/>
  <c r="AK32" i="239" s="1"/>
  <c r="AL31" i="239"/>
  <c r="AJ31" i="239"/>
  <c r="AK31" i="239" s="1"/>
  <c r="AL30" i="239"/>
  <c r="AJ30" i="239"/>
  <c r="AK30" i="239" s="1"/>
  <c r="AL29" i="239"/>
  <c r="AJ29" i="239"/>
  <c r="AK29" i="239" s="1"/>
  <c r="AL28" i="239"/>
  <c r="AJ28" i="239"/>
  <c r="AK28" i="239" s="1"/>
  <c r="AL27" i="239"/>
  <c r="AJ27" i="239"/>
  <c r="AK27" i="239" s="1"/>
  <c r="AL26" i="239"/>
  <c r="AJ26" i="239"/>
  <c r="AK26" i="239" s="1"/>
  <c r="AL25" i="239"/>
  <c r="AJ25" i="239"/>
  <c r="AK25" i="239" s="1"/>
  <c r="AL24" i="239"/>
  <c r="AJ24" i="239"/>
  <c r="AK24" i="239" s="1"/>
  <c r="AL23" i="239"/>
  <c r="AJ23" i="239"/>
  <c r="AK23" i="239" s="1"/>
  <c r="AL22" i="239"/>
  <c r="AJ22" i="239"/>
  <c r="AK22" i="239" s="1"/>
  <c r="AL21" i="239"/>
  <c r="AJ21" i="239"/>
  <c r="AK21" i="239" s="1"/>
  <c r="AL20" i="239"/>
  <c r="AJ20" i="239"/>
  <c r="AK20" i="239" s="1"/>
  <c r="AL19" i="239"/>
  <c r="AJ19" i="239"/>
  <c r="AK19" i="239" s="1"/>
  <c r="AL18" i="239"/>
  <c r="AJ18" i="239"/>
  <c r="AK18" i="239" s="1"/>
  <c r="AL17" i="239"/>
  <c r="AJ17" i="239"/>
  <c r="AK17" i="239" s="1"/>
  <c r="AL16" i="239"/>
  <c r="AJ16" i="239"/>
  <c r="AK16" i="239" s="1"/>
  <c r="AL15" i="239"/>
  <c r="AJ15" i="239"/>
  <c r="AK15" i="239" s="1"/>
  <c r="AL14" i="239"/>
  <c r="AJ14" i="239"/>
  <c r="AK14" i="239" s="1"/>
  <c r="AL13" i="239"/>
  <c r="AJ13" i="239"/>
  <c r="AK13" i="239" s="1"/>
  <c r="AL12" i="239"/>
  <c r="AJ12" i="239"/>
  <c r="AK12" i="239" s="1"/>
  <c r="AL11" i="239"/>
  <c r="AJ11" i="239"/>
  <c r="AK11" i="239" s="1"/>
  <c r="AL10" i="239"/>
  <c r="AJ10" i="239"/>
  <c r="AK10" i="239" s="1"/>
  <c r="AL9" i="239"/>
  <c r="AJ9" i="239"/>
  <c r="AJ100" i="238"/>
  <c r="AJ99" i="238"/>
  <c r="AJ98" i="238"/>
  <c r="AJ97" i="238"/>
  <c r="AJ96" i="238"/>
  <c r="AJ95" i="238"/>
  <c r="AJ94" i="238"/>
  <c r="AJ93" i="238"/>
  <c r="AJ92" i="238"/>
  <c r="AJ82" i="238"/>
  <c r="AJ81" i="238"/>
  <c r="AJ80" i="238"/>
  <c r="AJ79" i="238"/>
  <c r="AJ78" i="238"/>
  <c r="AJ77" i="238"/>
  <c r="AJ76" i="238"/>
  <c r="AJ75" i="238"/>
  <c r="AJ74" i="238"/>
  <c r="AJ73" i="238"/>
  <c r="AJ72" i="238"/>
  <c r="AJ71" i="238"/>
  <c r="AJ70" i="238"/>
  <c r="AJ69" i="238"/>
  <c r="AJ68" i="238"/>
  <c r="AJ67" i="238"/>
  <c r="AJ66" i="238"/>
  <c r="AJ65" i="238"/>
  <c r="AJ64" i="238"/>
  <c r="AK64" i="238" s="1"/>
  <c r="AJ63" i="238"/>
  <c r="AK63" i="238" s="1"/>
  <c r="AJ62" i="238"/>
  <c r="AK62" i="238" s="1"/>
  <c r="AJ61" i="238"/>
  <c r="AK61" i="238" s="1"/>
  <c r="AJ60" i="238"/>
  <c r="AK60" i="238" s="1"/>
  <c r="AJ59" i="238"/>
  <c r="AK59" i="238" s="1"/>
  <c r="AJ58" i="238"/>
  <c r="AL53" i="238"/>
  <c r="AJ53" i="238"/>
  <c r="AK53" i="238" s="1"/>
  <c r="AL52" i="238"/>
  <c r="AJ52" i="238"/>
  <c r="AK52" i="238" s="1"/>
  <c r="AL51" i="238"/>
  <c r="AJ51" i="238"/>
  <c r="AK51" i="238" s="1"/>
  <c r="AL50" i="238"/>
  <c r="AJ50" i="238"/>
  <c r="AK50" i="238" s="1"/>
  <c r="AL49" i="238"/>
  <c r="AJ49" i="238"/>
  <c r="AK49" i="238" s="1"/>
  <c r="AL48" i="238"/>
  <c r="AJ48" i="238"/>
  <c r="AK48" i="238" s="1"/>
  <c r="AL47" i="238"/>
  <c r="AJ47" i="238"/>
  <c r="AK47" i="238" s="1"/>
  <c r="AL46" i="238"/>
  <c r="AJ46" i="238"/>
  <c r="AK46" i="238" s="1"/>
  <c r="AL45" i="238"/>
  <c r="AJ45" i="238"/>
  <c r="AK45" i="238" s="1"/>
  <c r="AL44" i="238"/>
  <c r="AJ44" i="238"/>
  <c r="AK44" i="238" s="1"/>
  <c r="AL43" i="238"/>
  <c r="AJ43" i="238"/>
  <c r="AK43" i="238" s="1"/>
  <c r="AL42" i="238"/>
  <c r="AJ42" i="238"/>
  <c r="AK42" i="238" s="1"/>
  <c r="AL41" i="238"/>
  <c r="AJ41" i="238"/>
  <c r="AK41" i="238" s="1"/>
  <c r="AL40" i="238"/>
  <c r="AJ40" i="238"/>
  <c r="AK40" i="238" s="1"/>
  <c r="AL39" i="238"/>
  <c r="AJ39" i="238"/>
  <c r="AK39" i="238" s="1"/>
  <c r="AL38" i="238"/>
  <c r="AJ38" i="238"/>
  <c r="AK38" i="238" s="1"/>
  <c r="AL37" i="238"/>
  <c r="AJ37" i="238"/>
  <c r="AK37" i="238" s="1"/>
  <c r="AL36" i="238"/>
  <c r="AJ36" i="238"/>
  <c r="AK36" i="238" s="1"/>
  <c r="AL35" i="238"/>
  <c r="AJ35" i="238"/>
  <c r="AK35" i="238" s="1"/>
  <c r="AL34" i="238"/>
  <c r="AJ34" i="238"/>
  <c r="AK34" i="238" s="1"/>
  <c r="AL33" i="238"/>
  <c r="AJ33" i="238"/>
  <c r="AK33" i="238" s="1"/>
  <c r="AL32" i="238"/>
  <c r="AJ32" i="238"/>
  <c r="AK32" i="238" s="1"/>
  <c r="AL31" i="238"/>
  <c r="AJ31" i="238"/>
  <c r="AK31" i="238" s="1"/>
  <c r="AL30" i="238"/>
  <c r="AJ30" i="238"/>
  <c r="AK30" i="238" s="1"/>
  <c r="AL29" i="238"/>
  <c r="AJ29" i="238"/>
  <c r="AK29" i="238" s="1"/>
  <c r="AL28" i="238"/>
  <c r="AJ28" i="238"/>
  <c r="AK28" i="238" s="1"/>
  <c r="AL27" i="238"/>
  <c r="AJ27" i="238"/>
  <c r="AK27" i="238" s="1"/>
  <c r="AL26" i="238"/>
  <c r="AJ26" i="238"/>
  <c r="AK26" i="238" s="1"/>
  <c r="AL25" i="238"/>
  <c r="AJ25" i="238"/>
  <c r="AK25" i="238" s="1"/>
  <c r="AL24" i="238"/>
  <c r="AJ24" i="238"/>
  <c r="AK24" i="238" s="1"/>
  <c r="AL23" i="238"/>
  <c r="AJ23" i="238"/>
  <c r="AK23" i="238" s="1"/>
  <c r="AL22" i="238"/>
  <c r="AJ22" i="238"/>
  <c r="AK22" i="238" s="1"/>
  <c r="AL21" i="238"/>
  <c r="AJ21" i="238"/>
  <c r="AK21" i="238" s="1"/>
  <c r="AL20" i="238"/>
  <c r="AJ20" i="238"/>
  <c r="AK20" i="238" s="1"/>
  <c r="AL19" i="238"/>
  <c r="AJ19" i="238"/>
  <c r="AK19" i="238" s="1"/>
  <c r="AL18" i="238"/>
  <c r="AJ18" i="238"/>
  <c r="AK18" i="238" s="1"/>
  <c r="AL17" i="238"/>
  <c r="AJ17" i="238"/>
  <c r="AK17" i="238" s="1"/>
  <c r="AL16" i="238"/>
  <c r="AJ16" i="238"/>
  <c r="AK16" i="238" s="1"/>
  <c r="AL15" i="238"/>
  <c r="AJ15" i="238"/>
  <c r="AK15" i="238" s="1"/>
  <c r="AL14" i="238"/>
  <c r="AJ14" i="238"/>
  <c r="AK14" i="238" s="1"/>
  <c r="AL13" i="238"/>
  <c r="AJ13" i="238"/>
  <c r="AK13" i="238" s="1"/>
  <c r="AL12" i="238"/>
  <c r="AJ12" i="238"/>
  <c r="AK12" i="238" s="1"/>
  <c r="AL11" i="238"/>
  <c r="AJ11" i="238"/>
  <c r="AK11" i="238" s="1"/>
  <c r="AL10" i="238"/>
  <c r="AJ10" i="238"/>
  <c r="AK10" i="238" s="1"/>
  <c r="AL9" i="238"/>
  <c r="AJ9" i="238"/>
  <c r="AL91" i="238" l="1"/>
  <c r="AO91" i="238" s="1"/>
  <c r="AL90" i="238"/>
  <c r="AN90" i="238" s="1"/>
  <c r="AL89" i="238"/>
  <c r="AN89" i="238" s="1"/>
  <c r="AL88" i="238"/>
  <c r="AO88" i="238" s="1"/>
  <c r="AL87" i="238"/>
  <c r="AO87" i="238" s="1"/>
  <c r="AL86" i="238"/>
  <c r="AN86" i="238" s="1"/>
  <c r="AL85" i="238"/>
  <c r="AN85" i="238" s="1"/>
  <c r="AM91" i="238"/>
  <c r="AM90" i="238"/>
  <c r="AO90" i="238" s="1"/>
  <c r="AM89" i="238"/>
  <c r="AO89" i="238" s="1"/>
  <c r="AM88" i="238"/>
  <c r="AM87" i="238"/>
  <c r="AM86" i="238"/>
  <c r="AO86" i="238" s="1"/>
  <c r="AM85" i="238"/>
  <c r="AO85" i="238" s="1"/>
  <c r="AM84" i="238"/>
  <c r="AM83" i="238"/>
  <c r="AN83" i="238" s="1"/>
  <c r="AO83" i="238" s="1"/>
  <c r="AN91" i="238"/>
  <c r="AN88" i="238"/>
  <c r="AN87" i="238"/>
  <c r="AN84" i="238"/>
  <c r="AO84" i="238"/>
  <c r="AL54" i="238"/>
  <c r="AJ101" i="238"/>
  <c r="AK58" i="238"/>
  <c r="AJ92" i="241"/>
  <c r="AJ92" i="240"/>
  <c r="AJ81" i="239"/>
  <c r="AL43" i="239"/>
  <c r="AJ54" i="238"/>
  <c r="AJ43" i="239"/>
  <c r="AL54" i="241"/>
  <c r="AJ54" i="242"/>
  <c r="AJ54" i="241"/>
  <c r="AL54" i="240"/>
  <c r="AL54" i="242"/>
  <c r="AJ54" i="240"/>
  <c r="AK9" i="242"/>
  <c r="AK54" i="242" s="1"/>
  <c r="AK58" i="242"/>
  <c r="AK59" i="242"/>
  <c r="AK60" i="242"/>
  <c r="AK61" i="242"/>
  <c r="AK62" i="242"/>
  <c r="AK63" i="242"/>
  <c r="AK64" i="242"/>
  <c r="AL58" i="242"/>
  <c r="AL59" i="242"/>
  <c r="AL60" i="242"/>
  <c r="AM60" i="242" s="1"/>
  <c r="AL61" i="242"/>
  <c r="AL62" i="242"/>
  <c r="AM62" i="242" s="1"/>
  <c r="AL63" i="242"/>
  <c r="AL64" i="242"/>
  <c r="AK65" i="242"/>
  <c r="AK66" i="242"/>
  <c r="AK67" i="242"/>
  <c r="AK68" i="242"/>
  <c r="AK69" i="242"/>
  <c r="AK70" i="242"/>
  <c r="AK71" i="242"/>
  <c r="AK72" i="242"/>
  <c r="AK73" i="242"/>
  <c r="AK74" i="242"/>
  <c r="AK75" i="242"/>
  <c r="AK76" i="242"/>
  <c r="AK77" i="242"/>
  <c r="AK78" i="242"/>
  <c r="AK79" i="242"/>
  <c r="AK80" i="242"/>
  <c r="AK81" i="242"/>
  <c r="AK82" i="242"/>
  <c r="AK83" i="242"/>
  <c r="AK84" i="242"/>
  <c r="AK85" i="242"/>
  <c r="AK86" i="242"/>
  <c r="AK87" i="242"/>
  <c r="AK88" i="242"/>
  <c r="AK89" i="242"/>
  <c r="AK90" i="242"/>
  <c r="AK91" i="242"/>
  <c r="AK9" i="241"/>
  <c r="AK54" i="241" s="1"/>
  <c r="AK58" i="241"/>
  <c r="AL58" i="241" s="1"/>
  <c r="AK59" i="241"/>
  <c r="AL59" i="241" s="1"/>
  <c r="AK60" i="241"/>
  <c r="AK61" i="241"/>
  <c r="AL61" i="241" s="1"/>
  <c r="AK62" i="241"/>
  <c r="AL62" i="241" s="1"/>
  <c r="AM62" i="241" s="1"/>
  <c r="AK63" i="241"/>
  <c r="AL63" i="241" s="1"/>
  <c r="AK64" i="241"/>
  <c r="AL60" i="241"/>
  <c r="AM60" i="241" s="1"/>
  <c r="AL64" i="241"/>
  <c r="AK65" i="241"/>
  <c r="AK66" i="241"/>
  <c r="AK67" i="241"/>
  <c r="AK68" i="241"/>
  <c r="AK69" i="241"/>
  <c r="AK70" i="241"/>
  <c r="AK71" i="241"/>
  <c r="AK72" i="241"/>
  <c r="AK73" i="241"/>
  <c r="AK74" i="241"/>
  <c r="AK75" i="241"/>
  <c r="AK76" i="241"/>
  <c r="AK77" i="241"/>
  <c r="AK78" i="241"/>
  <c r="AK79" i="241"/>
  <c r="AK80" i="241"/>
  <c r="AK81" i="241"/>
  <c r="AK82" i="241"/>
  <c r="AK83" i="241"/>
  <c r="AK84" i="241"/>
  <c r="AK85" i="241"/>
  <c r="AK86" i="241"/>
  <c r="AK87" i="241"/>
  <c r="AK88" i="241"/>
  <c r="AK89" i="241"/>
  <c r="AK90" i="241"/>
  <c r="AK91" i="241"/>
  <c r="AK9" i="240"/>
  <c r="AK54" i="240" s="1"/>
  <c r="AK58" i="240"/>
  <c r="AK60" i="240"/>
  <c r="AL60" i="240" s="1"/>
  <c r="AM60" i="240" s="1"/>
  <c r="AK61" i="240"/>
  <c r="AK62" i="240"/>
  <c r="AL62" i="240" s="1"/>
  <c r="AM62" i="240" s="1"/>
  <c r="AK63" i="240"/>
  <c r="AK64" i="240"/>
  <c r="AL64" i="240" s="1"/>
  <c r="AL58" i="240"/>
  <c r="AL59" i="240"/>
  <c r="AL61" i="240"/>
  <c r="AL63" i="240"/>
  <c r="AK65" i="240"/>
  <c r="AK66" i="240"/>
  <c r="AK67" i="240"/>
  <c r="AK68" i="240"/>
  <c r="AK69" i="240"/>
  <c r="AK70" i="240"/>
  <c r="AK71" i="240"/>
  <c r="AK72" i="240"/>
  <c r="AK73" i="240"/>
  <c r="AK74" i="240"/>
  <c r="AK75" i="240"/>
  <c r="AK76" i="240"/>
  <c r="AK77" i="240"/>
  <c r="AK78" i="240"/>
  <c r="AK79" i="240"/>
  <c r="AK80" i="240"/>
  <c r="AK81" i="240"/>
  <c r="AK82" i="240"/>
  <c r="AK83" i="240"/>
  <c r="AK84" i="240"/>
  <c r="AK85" i="240"/>
  <c r="AK86" i="240"/>
  <c r="AK87" i="240"/>
  <c r="AK88" i="240"/>
  <c r="AK89" i="240"/>
  <c r="AK90" i="240"/>
  <c r="AK91" i="240"/>
  <c r="AK9" i="239"/>
  <c r="AK43" i="239" s="1"/>
  <c r="AK47" i="239"/>
  <c r="AK48" i="239"/>
  <c r="AK49" i="239"/>
  <c r="AK50" i="239"/>
  <c r="AL57" i="239"/>
  <c r="AL58" i="239"/>
  <c r="AL59" i="239"/>
  <c r="AL60" i="239"/>
  <c r="AL61" i="239"/>
  <c r="AL62" i="239"/>
  <c r="AM62" i="239" s="1"/>
  <c r="AN62" i="239" s="1"/>
  <c r="AL63" i="239"/>
  <c r="AL64" i="239"/>
  <c r="AM64" i="239" s="1"/>
  <c r="AK51" i="239"/>
  <c r="AK52" i="239"/>
  <c r="AK53" i="239"/>
  <c r="AK54" i="239"/>
  <c r="AK55" i="239"/>
  <c r="AK56" i="239"/>
  <c r="AM57" i="239"/>
  <c r="AN57" i="239" s="1"/>
  <c r="AM58" i="239"/>
  <c r="AN58" i="239" s="1"/>
  <c r="AM59" i="239"/>
  <c r="AN59" i="239" s="1"/>
  <c r="AM60" i="239"/>
  <c r="AN60" i="239" s="1"/>
  <c r="AK65" i="239"/>
  <c r="AK66" i="239"/>
  <c r="AK67" i="239"/>
  <c r="AK68" i="239"/>
  <c r="AK69" i="239"/>
  <c r="AK70" i="239"/>
  <c r="AK71" i="239"/>
  <c r="AK72" i="239"/>
  <c r="AK73" i="239"/>
  <c r="AK74" i="239"/>
  <c r="AK75" i="239"/>
  <c r="AK76" i="239"/>
  <c r="AK77" i="239"/>
  <c r="AK78" i="239"/>
  <c r="AK79" i="239"/>
  <c r="AK80" i="239"/>
  <c r="AL58" i="238"/>
  <c r="AL59" i="238"/>
  <c r="AL60" i="238"/>
  <c r="AL61" i="238"/>
  <c r="AM61" i="238" s="1"/>
  <c r="AL62" i="238"/>
  <c r="AL63" i="238"/>
  <c r="AM63" i="238" s="1"/>
  <c r="AL64" i="238"/>
  <c r="AK9" i="238"/>
  <c r="AK54" i="238" s="1"/>
  <c r="AM58" i="238"/>
  <c r="AM59" i="238"/>
  <c r="AM60" i="238"/>
  <c r="AK65" i="238"/>
  <c r="AK66" i="238"/>
  <c r="AK67" i="238"/>
  <c r="AK68" i="238"/>
  <c r="AK69" i="238"/>
  <c r="AK70" i="238"/>
  <c r="AK71" i="238"/>
  <c r="AK72" i="238"/>
  <c r="AK73" i="238"/>
  <c r="AK74" i="238"/>
  <c r="AK75" i="238"/>
  <c r="AK76" i="238"/>
  <c r="AK77" i="238"/>
  <c r="AK78" i="238"/>
  <c r="AK79" i="238"/>
  <c r="AK80" i="238"/>
  <c r="AK81" i="238"/>
  <c r="AK82" i="238"/>
  <c r="AK92" i="238"/>
  <c r="AK93" i="238"/>
  <c r="AK94" i="238"/>
  <c r="AK95" i="238"/>
  <c r="AK96" i="238"/>
  <c r="AK97" i="238"/>
  <c r="AK98" i="238"/>
  <c r="AK99" i="238"/>
  <c r="AK100" i="238"/>
  <c r="AJ61" i="237"/>
  <c r="AJ60" i="237"/>
  <c r="AJ59" i="237"/>
  <c r="AJ58" i="237"/>
  <c r="AJ57" i="237"/>
  <c r="AJ56" i="237"/>
  <c r="AJ55" i="237"/>
  <c r="AJ54" i="237"/>
  <c r="AJ53" i="237"/>
  <c r="AJ52" i="237"/>
  <c r="AJ51" i="237"/>
  <c r="AJ50" i="237"/>
  <c r="AJ49" i="237"/>
  <c r="AJ48" i="237"/>
  <c r="AJ47" i="237"/>
  <c r="AJ46" i="237"/>
  <c r="AJ45" i="237"/>
  <c r="AJ44" i="237"/>
  <c r="AJ43" i="237"/>
  <c r="AJ42" i="237"/>
  <c r="AJ41" i="237"/>
  <c r="AJ40" i="237"/>
  <c r="AJ39" i="237"/>
  <c r="AJ38" i="237"/>
  <c r="AJ37" i="237"/>
  <c r="AK37" i="237" s="1"/>
  <c r="AJ36" i="237"/>
  <c r="AJ35" i="237"/>
  <c r="AJ34" i="237"/>
  <c r="AJ33" i="237"/>
  <c r="AJ32" i="237"/>
  <c r="AJ31" i="237"/>
  <c r="AJ30" i="237"/>
  <c r="AJ29" i="237"/>
  <c r="AJ28" i="237"/>
  <c r="AL23" i="237"/>
  <c r="AJ23" i="237"/>
  <c r="AK23" i="237" s="1"/>
  <c r="AL22" i="237"/>
  <c r="AJ22" i="237"/>
  <c r="AK22" i="237" s="1"/>
  <c r="AL21" i="237"/>
  <c r="AJ21" i="237"/>
  <c r="AK21" i="237" s="1"/>
  <c r="AL20" i="237"/>
  <c r="AJ20" i="237"/>
  <c r="AK20" i="237" s="1"/>
  <c r="AL19" i="237"/>
  <c r="AJ19" i="237"/>
  <c r="AK19" i="237" s="1"/>
  <c r="AL18" i="237"/>
  <c r="AJ18" i="237"/>
  <c r="AK18" i="237" s="1"/>
  <c r="AL17" i="237"/>
  <c r="AJ17" i="237"/>
  <c r="AK17" i="237" s="1"/>
  <c r="AL16" i="237"/>
  <c r="AJ16" i="237"/>
  <c r="AK16" i="237" s="1"/>
  <c r="AL15" i="237"/>
  <c r="AJ15" i="237"/>
  <c r="AK15" i="237" s="1"/>
  <c r="AL14" i="237"/>
  <c r="AJ14" i="237"/>
  <c r="AK14" i="237" s="1"/>
  <c r="AL13" i="237"/>
  <c r="AJ13" i="237"/>
  <c r="AK13" i="237" s="1"/>
  <c r="AL12" i="237"/>
  <c r="AJ12" i="237"/>
  <c r="AK12" i="237" s="1"/>
  <c r="AL11" i="237"/>
  <c r="AJ11" i="237"/>
  <c r="AK11" i="237" s="1"/>
  <c r="AL10" i="237"/>
  <c r="AJ10" i="237"/>
  <c r="AK10" i="237" s="1"/>
  <c r="AL9" i="237"/>
  <c r="AJ9" i="237"/>
  <c r="AK9" i="237" s="1"/>
  <c r="AK28" i="237"/>
  <c r="AL28" i="237" s="1"/>
  <c r="AK29" i="237"/>
  <c r="AL29" i="237" s="1"/>
  <c r="AK30" i="237"/>
  <c r="AL30" i="237" s="1"/>
  <c r="AK31" i="237"/>
  <c r="AL31" i="237" s="1"/>
  <c r="AM61" i="237" s="1"/>
  <c r="AK32" i="237"/>
  <c r="AL32" i="237" s="1"/>
  <c r="AK33" i="237"/>
  <c r="AL33" i="237" s="1"/>
  <c r="AK34" i="237"/>
  <c r="AL34" i="237" s="1"/>
  <c r="AM64" i="237" s="1"/>
  <c r="AK35" i="237"/>
  <c r="AK36" i="237"/>
  <c r="AK38" i="237"/>
  <c r="AK39" i="237"/>
  <c r="AK40" i="237"/>
  <c r="AK41" i="237"/>
  <c r="AL41" i="237" s="1"/>
  <c r="AK42" i="237"/>
  <c r="AL42" i="237" s="1"/>
  <c r="AM72" i="237" s="1"/>
  <c r="AN72" i="237" s="1"/>
  <c r="AO72" i="237" s="1"/>
  <c r="AK43" i="237"/>
  <c r="AK44" i="237"/>
  <c r="AK45" i="237"/>
  <c r="AL45" i="237" s="1"/>
  <c r="AK46" i="237"/>
  <c r="AL46" i="237" s="1"/>
  <c r="AM76" i="237" s="1"/>
  <c r="AN76" i="237" s="1"/>
  <c r="AO76" i="237" s="1"/>
  <c r="AK47" i="237"/>
  <c r="AK48" i="237"/>
  <c r="AK49" i="237"/>
  <c r="AL49" i="237" s="1"/>
  <c r="AK50" i="237"/>
  <c r="AL50" i="237" s="1"/>
  <c r="AM80" i="237" s="1"/>
  <c r="AN80" i="237" s="1"/>
  <c r="AO80" i="237" s="1"/>
  <c r="AK51" i="237"/>
  <c r="AK52" i="237"/>
  <c r="AK53" i="237"/>
  <c r="AL53" i="237" s="1"/>
  <c r="AK54" i="237"/>
  <c r="AL54" i="237" s="1"/>
  <c r="AM84" i="237" s="1"/>
  <c r="AN84" i="237" s="1"/>
  <c r="AO84" i="237" s="1"/>
  <c r="AK55" i="237"/>
  <c r="AK56" i="237"/>
  <c r="AK57" i="237"/>
  <c r="AL57" i="237" s="1"/>
  <c r="AK58" i="237"/>
  <c r="AL58" i="237" s="1"/>
  <c r="AM88" i="237" s="1"/>
  <c r="AN88" i="237" s="1"/>
  <c r="AO88" i="237" s="1"/>
  <c r="AK59" i="237"/>
  <c r="AK60" i="237"/>
  <c r="AK61" i="237"/>
  <c r="AL61" i="237" s="1"/>
  <c r="AJ91" i="236"/>
  <c r="AJ90" i="236"/>
  <c r="AJ89" i="236"/>
  <c r="AJ88" i="236"/>
  <c r="AJ87" i="236"/>
  <c r="AJ86" i="236"/>
  <c r="AJ85" i="236"/>
  <c r="AJ84" i="236"/>
  <c r="AJ83" i="236"/>
  <c r="AJ82" i="236"/>
  <c r="AJ81" i="236"/>
  <c r="AJ80" i="236"/>
  <c r="AJ79" i="236"/>
  <c r="AJ78" i="236"/>
  <c r="AJ77" i="236"/>
  <c r="AJ76" i="236"/>
  <c r="AJ75" i="236"/>
  <c r="AJ74" i="236"/>
  <c r="AJ73" i="236"/>
  <c r="AJ72" i="236"/>
  <c r="AJ71" i="236"/>
  <c r="AJ70" i="236"/>
  <c r="AJ69" i="236"/>
  <c r="AJ68" i="236"/>
  <c r="AJ67" i="236"/>
  <c r="AJ66" i="236"/>
  <c r="AJ65" i="236"/>
  <c r="AJ64" i="236"/>
  <c r="AJ63" i="236"/>
  <c r="AJ62" i="236"/>
  <c r="AJ61" i="236"/>
  <c r="AJ60" i="236"/>
  <c r="AJ59" i="236"/>
  <c r="AJ58" i="236"/>
  <c r="AL53" i="236"/>
  <c r="AJ53" i="236"/>
  <c r="AK53" i="236" s="1"/>
  <c r="AL52" i="236"/>
  <c r="AJ52" i="236"/>
  <c r="AK52" i="236"/>
  <c r="AL51" i="236"/>
  <c r="AJ51" i="236"/>
  <c r="AK51" i="236" s="1"/>
  <c r="AL50" i="236"/>
  <c r="AJ50" i="236"/>
  <c r="AK50" i="236"/>
  <c r="AL49" i="236"/>
  <c r="AJ49" i="236"/>
  <c r="AK49" i="236" s="1"/>
  <c r="AL48" i="236"/>
  <c r="AJ48" i="236"/>
  <c r="AK48" i="236"/>
  <c r="AL47" i="236"/>
  <c r="AJ47" i="236"/>
  <c r="AK47" i="236" s="1"/>
  <c r="AL46" i="236"/>
  <c r="AJ46" i="236"/>
  <c r="AK46" i="236"/>
  <c r="AL45" i="236"/>
  <c r="AJ45" i="236"/>
  <c r="AK45" i="236" s="1"/>
  <c r="AL44" i="236"/>
  <c r="AJ44" i="236"/>
  <c r="AK44" i="236" s="1"/>
  <c r="AL43" i="236"/>
  <c r="AJ43" i="236"/>
  <c r="AK43" i="236" s="1"/>
  <c r="AL42" i="236"/>
  <c r="AJ42" i="236"/>
  <c r="AK42" i="236" s="1"/>
  <c r="AL41" i="236"/>
  <c r="AJ41" i="236"/>
  <c r="AK41" i="236" s="1"/>
  <c r="AL40" i="236"/>
  <c r="AJ40" i="236"/>
  <c r="AK40" i="236" s="1"/>
  <c r="AL39" i="236"/>
  <c r="AJ39" i="236"/>
  <c r="AK39" i="236" s="1"/>
  <c r="AL38" i="236"/>
  <c r="AJ38" i="236"/>
  <c r="AK38" i="236" s="1"/>
  <c r="AL37" i="236"/>
  <c r="AJ37" i="236"/>
  <c r="AK37" i="236" s="1"/>
  <c r="AL36" i="236"/>
  <c r="AJ36" i="236"/>
  <c r="AK36" i="236" s="1"/>
  <c r="AL35" i="236"/>
  <c r="AJ35" i="236"/>
  <c r="AK35" i="236" s="1"/>
  <c r="AL34" i="236"/>
  <c r="AJ34" i="236"/>
  <c r="AK34" i="236" s="1"/>
  <c r="AL33" i="236"/>
  <c r="AJ33" i="236"/>
  <c r="AK33" i="236" s="1"/>
  <c r="AL32" i="236"/>
  <c r="AJ32" i="236"/>
  <c r="AK32" i="236" s="1"/>
  <c r="AL31" i="236"/>
  <c r="AJ31" i="236"/>
  <c r="AK31" i="236" s="1"/>
  <c r="AL30" i="236"/>
  <c r="AJ30" i="236"/>
  <c r="AK30" i="236" s="1"/>
  <c r="AL29" i="236"/>
  <c r="AJ29" i="236"/>
  <c r="AK29" i="236" s="1"/>
  <c r="AL28" i="236"/>
  <c r="AJ28" i="236"/>
  <c r="AK28" i="236" s="1"/>
  <c r="AL27" i="236"/>
  <c r="AJ27" i="236"/>
  <c r="AK27" i="236" s="1"/>
  <c r="AL26" i="236"/>
  <c r="AJ26" i="236"/>
  <c r="AK26" i="236" s="1"/>
  <c r="AL25" i="236"/>
  <c r="AJ25" i="236"/>
  <c r="AK25" i="236" s="1"/>
  <c r="AL24" i="236"/>
  <c r="AJ24" i="236"/>
  <c r="AK24" i="236" s="1"/>
  <c r="AL23" i="236"/>
  <c r="AJ23" i="236"/>
  <c r="AK23" i="236" s="1"/>
  <c r="AL22" i="236"/>
  <c r="AJ22" i="236"/>
  <c r="AK22" i="236" s="1"/>
  <c r="AL21" i="236"/>
  <c r="AJ21" i="236"/>
  <c r="AK21" i="236" s="1"/>
  <c r="AL20" i="236"/>
  <c r="AJ20" i="236"/>
  <c r="AK20" i="236" s="1"/>
  <c r="AL19" i="236"/>
  <c r="AJ19" i="236"/>
  <c r="AK19" i="236" s="1"/>
  <c r="AL18" i="236"/>
  <c r="AJ18" i="236"/>
  <c r="AK18" i="236" s="1"/>
  <c r="AL17" i="236"/>
  <c r="AJ17" i="236"/>
  <c r="AK17" i="236" s="1"/>
  <c r="AL16" i="236"/>
  <c r="AJ16" i="236"/>
  <c r="AK16" i="236" s="1"/>
  <c r="AL15" i="236"/>
  <c r="AJ15" i="236"/>
  <c r="AK15" i="236" s="1"/>
  <c r="AL14" i="236"/>
  <c r="AJ14" i="236"/>
  <c r="AK14" i="236" s="1"/>
  <c r="AL13" i="236"/>
  <c r="AJ13" i="236"/>
  <c r="AK13" i="236" s="1"/>
  <c r="AL12" i="236"/>
  <c r="AJ12" i="236"/>
  <c r="AK12" i="236" s="1"/>
  <c r="AL11" i="236"/>
  <c r="AJ11" i="236"/>
  <c r="AK11" i="236" s="1"/>
  <c r="AL10" i="236"/>
  <c r="AJ10" i="236"/>
  <c r="AK10" i="236" s="1"/>
  <c r="AL9" i="236"/>
  <c r="AJ9" i="236"/>
  <c r="AK9" i="236" s="1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J64" i="234"/>
  <c r="AJ63" i="234"/>
  <c r="AJ62" i="234"/>
  <c r="AJ61" i="234"/>
  <c r="AJ60" i="234"/>
  <c r="AJ59" i="234"/>
  <c r="AJ58" i="234"/>
  <c r="AJ92" i="234" s="1"/>
  <c r="AL53" i="234"/>
  <c r="AJ53" i="234"/>
  <c r="AK53" i="234"/>
  <c r="AL52" i="234"/>
  <c r="AK52" i="234"/>
  <c r="AJ52" i="234"/>
  <c r="AL51" i="234"/>
  <c r="AJ51" i="234"/>
  <c r="AK51" i="234"/>
  <c r="AL50" i="234"/>
  <c r="AJ50" i="234"/>
  <c r="AK50" i="234" s="1"/>
  <c r="AL49" i="234"/>
  <c r="AJ49" i="234"/>
  <c r="AK49" i="234"/>
  <c r="AL48" i="234"/>
  <c r="AJ48" i="234"/>
  <c r="AK48" i="234" s="1"/>
  <c r="AL47" i="234"/>
  <c r="AJ47" i="234"/>
  <c r="AK47" i="234" s="1"/>
  <c r="AL46" i="234"/>
  <c r="AJ46" i="234"/>
  <c r="AK46" i="234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K9" i="234" s="1"/>
  <c r="AJ80" i="233"/>
  <c r="AJ79" i="233"/>
  <c r="AJ78" i="233"/>
  <c r="AJ77" i="233"/>
  <c r="AJ76" i="233"/>
  <c r="AJ75" i="233"/>
  <c r="AJ74" i="233"/>
  <c r="AJ73" i="233"/>
  <c r="AJ72" i="233"/>
  <c r="AJ71" i="233"/>
  <c r="AJ70" i="233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81" i="233" s="1"/>
  <c r="AL42" i="233"/>
  <c r="AJ42" i="233"/>
  <c r="AK42" i="233" s="1"/>
  <c r="AL41" i="233"/>
  <c r="AJ41" i="233"/>
  <c r="AK41" i="233" s="1"/>
  <c r="AL40" i="233"/>
  <c r="AJ40" i="233"/>
  <c r="AK40" i="233" s="1"/>
  <c r="AL39" i="233"/>
  <c r="AJ39" i="233"/>
  <c r="AK39" i="233" s="1"/>
  <c r="AL38" i="233"/>
  <c r="AJ38" i="233"/>
  <c r="AK38" i="233" s="1"/>
  <c r="AL37" i="233"/>
  <c r="AJ37" i="233"/>
  <c r="AK37" i="233" s="1"/>
  <c r="AL36" i="233"/>
  <c r="AJ36" i="233"/>
  <c r="AK36" i="233" s="1"/>
  <c r="AL35" i="233"/>
  <c r="AJ35" i="233"/>
  <c r="AK35" i="233" s="1"/>
  <c r="AL34" i="233"/>
  <c r="AJ34" i="233"/>
  <c r="AK34" i="233" s="1"/>
  <c r="AL33" i="233"/>
  <c r="AJ33" i="233"/>
  <c r="AK33" i="233" s="1"/>
  <c r="AL32" i="233"/>
  <c r="AJ32" i="233"/>
  <c r="AK32" i="233" s="1"/>
  <c r="AL31" i="233"/>
  <c r="AJ31" i="233"/>
  <c r="AK31" i="233" s="1"/>
  <c r="AL30" i="233"/>
  <c r="AJ30" i="233"/>
  <c r="AK30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K9" i="233" s="1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J63" i="232"/>
  <c r="AJ62" i="232"/>
  <c r="AJ92" i="232" s="1"/>
  <c r="AJ61" i="232"/>
  <c r="AJ60" i="232"/>
  <c r="AJ59" i="232"/>
  <c r="AJ58" i="232"/>
  <c r="AL53" i="232"/>
  <c r="AJ53" i="232"/>
  <c r="AK53" i="232" s="1"/>
  <c r="AL52" i="232"/>
  <c r="AJ52" i="232"/>
  <c r="AK52" i="232"/>
  <c r="AL51" i="232"/>
  <c r="AJ51" i="232"/>
  <c r="AK51" i="232" s="1"/>
  <c r="AL50" i="232"/>
  <c r="AJ50" i="232"/>
  <c r="AK50" i="232"/>
  <c r="AL49" i="232"/>
  <c r="AJ49" i="232"/>
  <c r="AK49" i="232" s="1"/>
  <c r="AL48" i="232"/>
  <c r="AJ48" i="232"/>
  <c r="AK48" i="232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K9" i="232" s="1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K63" i="231" s="1"/>
  <c r="AJ62" i="231"/>
  <c r="AJ61" i="231"/>
  <c r="AJ60" i="231"/>
  <c r="AJ59" i="231"/>
  <c r="AJ58" i="231"/>
  <c r="AL53" i="231"/>
  <c r="AJ53" i="231"/>
  <c r="AK53" i="231" s="1"/>
  <c r="AL52" i="231"/>
  <c r="AJ52" i="231"/>
  <c r="AK52" i="23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" i="231" s="1"/>
  <c r="AJ91" i="225"/>
  <c r="AK91" i="225"/>
  <c r="AJ90" i="225"/>
  <c r="AK90" i="225"/>
  <c r="AJ89" i="225"/>
  <c r="AK89" i="225"/>
  <c r="AJ88" i="225"/>
  <c r="AK88" i="225"/>
  <c r="AJ87" i="225"/>
  <c r="AK87" i="225"/>
  <c r="AJ86" i="225"/>
  <c r="AK86" i="225"/>
  <c r="AJ85" i="225"/>
  <c r="AK85" i="225"/>
  <c r="AJ84" i="225"/>
  <c r="AK84" i="225"/>
  <c r="AJ83" i="225"/>
  <c r="AK83" i="225"/>
  <c r="AJ82" i="225"/>
  <c r="AK82" i="225"/>
  <c r="AJ81" i="225"/>
  <c r="AK81" i="225"/>
  <c r="AJ80" i="225"/>
  <c r="AK80" i="225"/>
  <c r="AJ79" i="225"/>
  <c r="AK79" i="225"/>
  <c r="AJ78" i="225"/>
  <c r="AK78" i="225"/>
  <c r="AJ77" i="225"/>
  <c r="AK77" i="225"/>
  <c r="AJ76" i="225"/>
  <c r="AK76" i="225"/>
  <c r="AJ75" i="225"/>
  <c r="AK75" i="225"/>
  <c r="AJ74" i="225"/>
  <c r="AK74" i="225"/>
  <c r="AJ73" i="225"/>
  <c r="AK73" i="225"/>
  <c r="AJ72" i="225"/>
  <c r="AK72" i="225"/>
  <c r="AJ71" i="225"/>
  <c r="AK71" i="225"/>
  <c r="AJ70" i="225"/>
  <c r="AK70" i="225"/>
  <c r="AJ69" i="225"/>
  <c r="AK69" i="225"/>
  <c r="AJ68" i="225"/>
  <c r="AK68" i="225"/>
  <c r="AJ67" i="225"/>
  <c r="AK67" i="225"/>
  <c r="AJ66" i="225"/>
  <c r="AK66" i="225"/>
  <c r="AJ65" i="225"/>
  <c r="AK65" i="225"/>
  <c r="AJ64" i="225"/>
  <c r="AK64" i="225"/>
  <c r="AJ63" i="225"/>
  <c r="AK63" i="225"/>
  <c r="AJ62" i="225"/>
  <c r="AK62" i="225"/>
  <c r="AJ61" i="225"/>
  <c r="AK61" i="225"/>
  <c r="AJ60" i="225"/>
  <c r="AK60" i="225"/>
  <c r="AJ59" i="225"/>
  <c r="AK59" i="225"/>
  <c r="AJ58" i="225"/>
  <c r="AJ92" i="225"/>
  <c r="AL53" i="225"/>
  <c r="AJ53" i="225"/>
  <c r="AK53" i="225" s="1"/>
  <c r="AL52" i="225"/>
  <c r="AJ52" i="225"/>
  <c r="AK52" i="225"/>
  <c r="AL51" i="225"/>
  <c r="AJ51" i="225"/>
  <c r="AK51" i="225" s="1"/>
  <c r="AL50" i="225"/>
  <c r="AJ50" i="225"/>
  <c r="AK50" i="225" s="1"/>
  <c r="AL49" i="225"/>
  <c r="AJ49" i="225"/>
  <c r="AK49" i="225" s="1"/>
  <c r="AL48" i="225"/>
  <c r="AJ48" i="225"/>
  <c r="AK48" i="225"/>
  <c r="AL47" i="225"/>
  <c r="AJ47" i="225"/>
  <c r="AK47" i="225" s="1"/>
  <c r="AL46" i="225"/>
  <c r="AJ46" i="225"/>
  <c r="AK46" i="225" s="1"/>
  <c r="AL45" i="225"/>
  <c r="AJ45" i="225"/>
  <c r="AK45" i="225" s="1"/>
  <c r="AL44" i="225"/>
  <c r="AJ44" i="225"/>
  <c r="AK44" i="225" s="1"/>
  <c r="AL43" i="225"/>
  <c r="AJ43" i="225"/>
  <c r="AK43" i="225" s="1"/>
  <c r="AL42" i="225"/>
  <c r="AJ42" i="225"/>
  <c r="AK42" i="225" s="1"/>
  <c r="AL41" i="225"/>
  <c r="AJ41" i="225"/>
  <c r="AK41" i="225" s="1"/>
  <c r="AL40" i="225"/>
  <c r="AJ40" i="225"/>
  <c r="AK40" i="225" s="1"/>
  <c r="AL39" i="225"/>
  <c r="AJ39" i="225"/>
  <c r="AK39" i="225" s="1"/>
  <c r="AL38" i="225"/>
  <c r="AJ38" i="225"/>
  <c r="AK38" i="225" s="1"/>
  <c r="AL37" i="225"/>
  <c r="AJ37" i="225"/>
  <c r="AK37" i="225" s="1"/>
  <c r="AL36" i="225"/>
  <c r="AJ36" i="225"/>
  <c r="AK36" i="225" s="1"/>
  <c r="AL35" i="225"/>
  <c r="AJ35" i="225"/>
  <c r="AK35" i="225" s="1"/>
  <c r="AL34" i="225"/>
  <c r="AJ34" i="225"/>
  <c r="AK34" i="225" s="1"/>
  <c r="AL33" i="225"/>
  <c r="AJ33" i="225"/>
  <c r="AK33" i="225" s="1"/>
  <c r="AL32" i="225"/>
  <c r="AJ32" i="225"/>
  <c r="AK32" i="225" s="1"/>
  <c r="AL31" i="225"/>
  <c r="AJ31" i="225"/>
  <c r="AK31" i="225" s="1"/>
  <c r="AL30" i="225"/>
  <c r="AJ30" i="225"/>
  <c r="AK30" i="225" s="1"/>
  <c r="AL29" i="225"/>
  <c r="AJ29" i="225"/>
  <c r="AK29" i="225" s="1"/>
  <c r="AL28" i="225"/>
  <c r="AJ28" i="225"/>
  <c r="AK28" i="225" s="1"/>
  <c r="AL27" i="225"/>
  <c r="AJ27" i="225"/>
  <c r="AK27" i="225" s="1"/>
  <c r="AL26" i="225"/>
  <c r="AJ26" i="225"/>
  <c r="AK26" i="225" s="1"/>
  <c r="AL25" i="225"/>
  <c r="AJ25" i="225"/>
  <c r="AK25" i="225" s="1"/>
  <c r="AL24" i="225"/>
  <c r="AJ24" i="225"/>
  <c r="AK24" i="225" s="1"/>
  <c r="AL23" i="225"/>
  <c r="AJ23" i="225"/>
  <c r="AK23" i="225" s="1"/>
  <c r="AL22" i="225"/>
  <c r="AJ22" i="225"/>
  <c r="AK22" i="225" s="1"/>
  <c r="AL21" i="225"/>
  <c r="AJ21" i="225"/>
  <c r="AK21" i="225" s="1"/>
  <c r="AL20" i="225"/>
  <c r="AJ20" i="225"/>
  <c r="AK20" i="225" s="1"/>
  <c r="AL19" i="225"/>
  <c r="AJ19" i="225"/>
  <c r="AK19" i="225" s="1"/>
  <c r="AL18" i="225"/>
  <c r="AJ18" i="225"/>
  <c r="AK18" i="225" s="1"/>
  <c r="AL16" i="225"/>
  <c r="AJ16" i="225"/>
  <c r="AK16" i="225" s="1"/>
  <c r="AL15" i="225"/>
  <c r="AJ15" i="225"/>
  <c r="AK15" i="225" s="1"/>
  <c r="AL14" i="225"/>
  <c r="AJ14" i="225"/>
  <c r="AK14" i="225" s="1"/>
  <c r="AL13" i="225"/>
  <c r="AJ13" i="225"/>
  <c r="AK13" i="225" s="1"/>
  <c r="AL12" i="225"/>
  <c r="AJ12" i="225"/>
  <c r="AK12" i="225" s="1"/>
  <c r="AL11" i="225"/>
  <c r="AJ11" i="225"/>
  <c r="AK11" i="225" s="1"/>
  <c r="AL10" i="225"/>
  <c r="AJ10" i="225"/>
  <c r="AK10" i="225" s="1"/>
  <c r="AL9" i="225"/>
  <c r="AJ9" i="225"/>
  <c r="AK9" i="225" s="1"/>
  <c r="AJ91" i="224"/>
  <c r="AJ90" i="224"/>
  <c r="AJ89" i="224"/>
  <c r="AJ88" i="224"/>
  <c r="AJ87" i="224"/>
  <c r="AJ86" i="224"/>
  <c r="AJ85" i="224"/>
  <c r="AJ84" i="224"/>
  <c r="AJ83" i="224"/>
  <c r="AJ82" i="224"/>
  <c r="AJ81" i="224"/>
  <c r="AJ80" i="224"/>
  <c r="AJ79" i="224"/>
  <c r="AJ78" i="224"/>
  <c r="AJ77" i="224"/>
  <c r="AJ76" i="224"/>
  <c r="AJ75" i="224"/>
  <c r="AJ74" i="224"/>
  <c r="AJ73" i="224"/>
  <c r="AJ72" i="224"/>
  <c r="AJ71" i="224"/>
  <c r="AJ70" i="224"/>
  <c r="AJ69" i="224"/>
  <c r="AJ68" i="224"/>
  <c r="AJ67" i="224"/>
  <c r="AJ66" i="224"/>
  <c r="AJ65" i="224"/>
  <c r="AJ64" i="224"/>
  <c r="AJ63" i="224"/>
  <c r="AJ62" i="224"/>
  <c r="AJ61" i="224"/>
  <c r="AJ60" i="224"/>
  <c r="AJ59" i="224"/>
  <c r="AJ58" i="224"/>
  <c r="AJ92" i="224" s="1"/>
  <c r="AL53" i="224"/>
  <c r="AJ53" i="224"/>
  <c r="AK53" i="224"/>
  <c r="AL52" i="224"/>
  <c r="AJ52" i="224"/>
  <c r="AK52" i="224" s="1"/>
  <c r="AL51" i="224"/>
  <c r="AJ51" i="224"/>
  <c r="AK51" i="224"/>
  <c r="AL50" i="224"/>
  <c r="AJ50" i="224"/>
  <c r="AK50" i="224" s="1"/>
  <c r="AL49" i="224"/>
  <c r="AJ49" i="224"/>
  <c r="AK49" i="224"/>
  <c r="AL48" i="224"/>
  <c r="AJ48" i="224"/>
  <c r="AK48" i="224" s="1"/>
  <c r="AL47" i="224"/>
  <c r="AJ47" i="224"/>
  <c r="AK47" i="224" s="1"/>
  <c r="AL46" i="224"/>
  <c r="AJ46" i="224"/>
  <c r="AK46" i="224" s="1"/>
  <c r="AL45" i="224"/>
  <c r="AJ45" i="224"/>
  <c r="AK45" i="224" s="1"/>
  <c r="AL44" i="224"/>
  <c r="AJ44" i="224"/>
  <c r="AK44" i="224" s="1"/>
  <c r="AL43" i="224"/>
  <c r="AJ43" i="224"/>
  <c r="AK43" i="224" s="1"/>
  <c r="AL42" i="224"/>
  <c r="AJ42" i="224"/>
  <c r="AK42" i="224" s="1"/>
  <c r="AL41" i="224"/>
  <c r="AJ41" i="224"/>
  <c r="AK41" i="224" s="1"/>
  <c r="AL40" i="224"/>
  <c r="AJ40" i="224"/>
  <c r="AK40" i="224" s="1"/>
  <c r="AL39" i="224"/>
  <c r="AJ39" i="224"/>
  <c r="AK39" i="224" s="1"/>
  <c r="AL38" i="224"/>
  <c r="AJ38" i="224"/>
  <c r="AK38" i="224" s="1"/>
  <c r="AL37" i="224"/>
  <c r="AJ37" i="224"/>
  <c r="AK37" i="224" s="1"/>
  <c r="AL36" i="224"/>
  <c r="AJ36" i="224"/>
  <c r="AK36" i="224" s="1"/>
  <c r="AL35" i="224"/>
  <c r="AJ35" i="224"/>
  <c r="AK35" i="224" s="1"/>
  <c r="AL34" i="224"/>
  <c r="AJ34" i="224"/>
  <c r="AK34" i="224" s="1"/>
  <c r="AL33" i="224"/>
  <c r="AJ33" i="224"/>
  <c r="AK33" i="224" s="1"/>
  <c r="AL32" i="224"/>
  <c r="AJ32" i="224"/>
  <c r="AK32" i="224" s="1"/>
  <c r="AL31" i="224"/>
  <c r="AJ31" i="224"/>
  <c r="AK31" i="224" s="1"/>
  <c r="AL30" i="224"/>
  <c r="AJ30" i="224"/>
  <c r="AK30" i="224" s="1"/>
  <c r="AL29" i="224"/>
  <c r="AJ29" i="224"/>
  <c r="AK29" i="224" s="1"/>
  <c r="AL28" i="224"/>
  <c r="AJ28" i="224"/>
  <c r="AK28" i="224" s="1"/>
  <c r="AL27" i="224"/>
  <c r="AJ27" i="224"/>
  <c r="AK27" i="224" s="1"/>
  <c r="AL26" i="224"/>
  <c r="AJ26" i="224"/>
  <c r="AK26" i="224" s="1"/>
  <c r="AL25" i="224"/>
  <c r="AJ25" i="224"/>
  <c r="AK25" i="224" s="1"/>
  <c r="AL24" i="224"/>
  <c r="AJ24" i="224"/>
  <c r="AK24" i="224" s="1"/>
  <c r="AL23" i="224"/>
  <c r="AJ23" i="224"/>
  <c r="AK23" i="224" s="1"/>
  <c r="AL22" i="224"/>
  <c r="AJ22" i="224"/>
  <c r="AK22" i="224" s="1"/>
  <c r="AL21" i="224"/>
  <c r="AJ21" i="224"/>
  <c r="AK21" i="224" s="1"/>
  <c r="AL20" i="224"/>
  <c r="AJ20" i="224"/>
  <c r="AK20" i="224" s="1"/>
  <c r="AL19" i="224"/>
  <c r="AJ19" i="224"/>
  <c r="AK19" i="224" s="1"/>
  <c r="AL18" i="224"/>
  <c r="AJ18" i="224"/>
  <c r="AK18" i="224" s="1"/>
  <c r="AL17" i="224"/>
  <c r="AJ17" i="224"/>
  <c r="AK17" i="224" s="1"/>
  <c r="AL16" i="224"/>
  <c r="AJ16" i="224"/>
  <c r="AK16" i="224" s="1"/>
  <c r="AL15" i="224"/>
  <c r="AJ15" i="224"/>
  <c r="AK15" i="224" s="1"/>
  <c r="AL14" i="224"/>
  <c r="AJ14" i="224"/>
  <c r="AK14" i="224" s="1"/>
  <c r="AL13" i="224"/>
  <c r="AJ13" i="224"/>
  <c r="AK13" i="224" s="1"/>
  <c r="AL12" i="224"/>
  <c r="AJ12" i="224"/>
  <c r="AK12" i="224" s="1"/>
  <c r="AL11" i="224"/>
  <c r="AJ11" i="224"/>
  <c r="AK11" i="224" s="1"/>
  <c r="AL10" i="224"/>
  <c r="AJ10" i="224"/>
  <c r="AK10" i="224" s="1"/>
  <c r="AL9" i="224"/>
  <c r="AJ9" i="224"/>
  <c r="AK9" i="224" s="1"/>
  <c r="AK58" i="225"/>
  <c r="AK92" i="225" s="1"/>
  <c r="AL36" i="237"/>
  <c r="AL60" i="237"/>
  <c r="AM90" i="237" s="1"/>
  <c r="AL59" i="237"/>
  <c r="AL56" i="237"/>
  <c r="AL55" i="237"/>
  <c r="AL52" i="237"/>
  <c r="AM82" i="237" s="1"/>
  <c r="AL51" i="237"/>
  <c r="AL48" i="237"/>
  <c r="AM78" i="237" s="1"/>
  <c r="AN78" i="237" s="1"/>
  <c r="AO78" i="237" s="1"/>
  <c r="AL47" i="237"/>
  <c r="AL44" i="237"/>
  <c r="AM74" i="237" s="1"/>
  <c r="AL43" i="237"/>
  <c r="AL40" i="237"/>
  <c r="AL39" i="237"/>
  <c r="AJ92" i="231"/>
  <c r="AK59" i="232"/>
  <c r="AL59" i="232"/>
  <c r="AM59" i="232" s="1"/>
  <c r="AN59" i="232" s="1"/>
  <c r="AK61" i="232"/>
  <c r="AL61" i="232"/>
  <c r="AK58" i="231"/>
  <c r="AK59" i="231"/>
  <c r="AK60" i="231"/>
  <c r="AK61" i="231"/>
  <c r="AK62" i="231"/>
  <c r="AK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58" i="232"/>
  <c r="AK60" i="232"/>
  <c r="AK62" i="232"/>
  <c r="AL62" i="232" s="1"/>
  <c r="AM62" i="232" s="1"/>
  <c r="AK63" i="232"/>
  <c r="AK64" i="232"/>
  <c r="AK65" i="232"/>
  <c r="AK66" i="232"/>
  <c r="AL66" i="232" s="1"/>
  <c r="AK67" i="232"/>
  <c r="AK68" i="232"/>
  <c r="AK69" i="232"/>
  <c r="AK70" i="232"/>
  <c r="AL70" i="232" s="1"/>
  <c r="AK71" i="232"/>
  <c r="AK72" i="232"/>
  <c r="AK73" i="232"/>
  <c r="AK74" i="232"/>
  <c r="AL74" i="232" s="1"/>
  <c r="AK75" i="232"/>
  <c r="AK76" i="232"/>
  <c r="AK77" i="232"/>
  <c r="AK78" i="232"/>
  <c r="AL78" i="232" s="1"/>
  <c r="AM78" i="232" s="1"/>
  <c r="AK79" i="232"/>
  <c r="AK80" i="232"/>
  <c r="AK81" i="232"/>
  <c r="AK82" i="232"/>
  <c r="AL82" i="232" s="1"/>
  <c r="AM82" i="232" s="1"/>
  <c r="AK83" i="232"/>
  <c r="AK84" i="232"/>
  <c r="AK85" i="232"/>
  <c r="AK86" i="232"/>
  <c r="AL86" i="232" s="1"/>
  <c r="AK87" i="232"/>
  <c r="AK88" i="232"/>
  <c r="AK89" i="232"/>
  <c r="AK90" i="232"/>
  <c r="AL90" i="232" s="1"/>
  <c r="AK91" i="232"/>
  <c r="AK47" i="233"/>
  <c r="AK48" i="233"/>
  <c r="AK49" i="233"/>
  <c r="AK50" i="233"/>
  <c r="AK51" i="233"/>
  <c r="AL51" i="233" s="1"/>
  <c r="AK52" i="233"/>
  <c r="AK53" i="233"/>
  <c r="AK54" i="233"/>
  <c r="AK55" i="233"/>
  <c r="AL55" i="233" s="1"/>
  <c r="AK56" i="233"/>
  <c r="AK57" i="233"/>
  <c r="AK58" i="233"/>
  <c r="AK59" i="233"/>
  <c r="AL59" i="233" s="1"/>
  <c r="AM59" i="233" s="1"/>
  <c r="AK60" i="233"/>
  <c r="AK61" i="233"/>
  <c r="AK62" i="233"/>
  <c r="AK63" i="233"/>
  <c r="AL63" i="233" s="1"/>
  <c r="AK64" i="233"/>
  <c r="AK65" i="233"/>
  <c r="AK66" i="233"/>
  <c r="AK67" i="233"/>
  <c r="AL67" i="233" s="1"/>
  <c r="AM67" i="233" s="1"/>
  <c r="AK68" i="233"/>
  <c r="AK69" i="233"/>
  <c r="AK70" i="233"/>
  <c r="AK71" i="233"/>
  <c r="AL71" i="233" s="1"/>
  <c r="AK72" i="233"/>
  <c r="AK73" i="233"/>
  <c r="AK74" i="233"/>
  <c r="AK75" i="233"/>
  <c r="AL75" i="233" s="1"/>
  <c r="AM75" i="233" s="1"/>
  <c r="AK76" i="233"/>
  <c r="AK77" i="233"/>
  <c r="AK78" i="233"/>
  <c r="AK79" i="233"/>
  <c r="AL79" i="233" s="1"/>
  <c r="AK80" i="233"/>
  <c r="AL63" i="232"/>
  <c r="AM63" i="232" s="1"/>
  <c r="AL64" i="232"/>
  <c r="AL65" i="232"/>
  <c r="AM65" i="232" s="1"/>
  <c r="AL67" i="232"/>
  <c r="AM67" i="232" s="1"/>
  <c r="AL68" i="232"/>
  <c r="AL69" i="232"/>
  <c r="AM69" i="232" s="1"/>
  <c r="AL71" i="232"/>
  <c r="AM71" i="232" s="1"/>
  <c r="AL72" i="232"/>
  <c r="AL73" i="232"/>
  <c r="AM73" i="232" s="1"/>
  <c r="AL75" i="232"/>
  <c r="AM75" i="232" s="1"/>
  <c r="AL76" i="232"/>
  <c r="AL77" i="232"/>
  <c r="AM77" i="232" s="1"/>
  <c r="AL79" i="232"/>
  <c r="AM79" i="232" s="1"/>
  <c r="AL80" i="232"/>
  <c r="AL81" i="232"/>
  <c r="AM81" i="232" s="1"/>
  <c r="AL83" i="232"/>
  <c r="AM83" i="232" s="1"/>
  <c r="AL84" i="232"/>
  <c r="AL85" i="232"/>
  <c r="AM85" i="232" s="1"/>
  <c r="AN85" i="232" s="1"/>
  <c r="AL87" i="232"/>
  <c r="AM87" i="232" s="1"/>
  <c r="AL88" i="232"/>
  <c r="AL89" i="232"/>
  <c r="AM89" i="232"/>
  <c r="AL91" i="232"/>
  <c r="AM91" i="232" s="1"/>
  <c r="AL47" i="233"/>
  <c r="AL48" i="233"/>
  <c r="AL49" i="233"/>
  <c r="AL50" i="233"/>
  <c r="AL52" i="233"/>
  <c r="AL54" i="233"/>
  <c r="AM54" i="233" s="1"/>
  <c r="AL56" i="233"/>
  <c r="AL57" i="233"/>
  <c r="AL58" i="233"/>
  <c r="AL60" i="233"/>
  <c r="AL62" i="233"/>
  <c r="AM62" i="233" s="1"/>
  <c r="AL64" i="233"/>
  <c r="AL65" i="233"/>
  <c r="AL66" i="233"/>
  <c r="AL68" i="233"/>
  <c r="AL70" i="233"/>
  <c r="AM70" i="233" s="1"/>
  <c r="AL72" i="233"/>
  <c r="AL73" i="233"/>
  <c r="AL74" i="233"/>
  <c r="AL76" i="233"/>
  <c r="AL78" i="233"/>
  <c r="AM78" i="233" s="1"/>
  <c r="AL80" i="233"/>
  <c r="AK58" i="234"/>
  <c r="AK59" i="234"/>
  <c r="AK60" i="234"/>
  <c r="AK61" i="234"/>
  <c r="AK62" i="234"/>
  <c r="AK63" i="234"/>
  <c r="AK64" i="234"/>
  <c r="AK65" i="234"/>
  <c r="AK66" i="234"/>
  <c r="AK67" i="234"/>
  <c r="AK68" i="234"/>
  <c r="AK69" i="234"/>
  <c r="AK70" i="234"/>
  <c r="AK71" i="234"/>
  <c r="AK72" i="234"/>
  <c r="AK73" i="234"/>
  <c r="AK74" i="234"/>
  <c r="AK75" i="234"/>
  <c r="AK76" i="234"/>
  <c r="AK77" i="234"/>
  <c r="AK78" i="234"/>
  <c r="AK79" i="234"/>
  <c r="AK80" i="234"/>
  <c r="AK81" i="234"/>
  <c r="AK82" i="234"/>
  <c r="AK83" i="234"/>
  <c r="AK84" i="234"/>
  <c r="AK85" i="234"/>
  <c r="AK86" i="234"/>
  <c r="AK87" i="234"/>
  <c r="AK88" i="234"/>
  <c r="AK89" i="234"/>
  <c r="AK90" i="234"/>
  <c r="AK91" i="234"/>
  <c r="AL58" i="234"/>
  <c r="AL59" i="234"/>
  <c r="AL60" i="234"/>
  <c r="AL61" i="234"/>
  <c r="AL62" i="234"/>
  <c r="AL63" i="234"/>
  <c r="AL64" i="234"/>
  <c r="AL65" i="234"/>
  <c r="AL66" i="234"/>
  <c r="AL67" i="234"/>
  <c r="AL68" i="234"/>
  <c r="AL69" i="234"/>
  <c r="AL70" i="234"/>
  <c r="AL71" i="234"/>
  <c r="AL72" i="234"/>
  <c r="AL73" i="234"/>
  <c r="AL74" i="234"/>
  <c r="AL75" i="234"/>
  <c r="AL76" i="234"/>
  <c r="AL77" i="234"/>
  <c r="AL78" i="234"/>
  <c r="AL79" i="234"/>
  <c r="AL80" i="234"/>
  <c r="AL81" i="234"/>
  <c r="AL82" i="234"/>
  <c r="AL83" i="234"/>
  <c r="AL84" i="234"/>
  <c r="AL85" i="234"/>
  <c r="AL86" i="234"/>
  <c r="AL87" i="234"/>
  <c r="AL88" i="234"/>
  <c r="AL89" i="234"/>
  <c r="AL90" i="234"/>
  <c r="AL91" i="234"/>
  <c r="AK58" i="236"/>
  <c r="AK59" i="236"/>
  <c r="AK60" i="236"/>
  <c r="AL60" i="236"/>
  <c r="AK61" i="236"/>
  <c r="AL61" i="236"/>
  <c r="AK62" i="236"/>
  <c r="AK63" i="236"/>
  <c r="AK64" i="236"/>
  <c r="AK65" i="236"/>
  <c r="AK66" i="236"/>
  <c r="AK67" i="236"/>
  <c r="AK68" i="236"/>
  <c r="AK69" i="236"/>
  <c r="AK70" i="236"/>
  <c r="AK71" i="236"/>
  <c r="AK72" i="236"/>
  <c r="AK73" i="236"/>
  <c r="AK74" i="236"/>
  <c r="AK75" i="236"/>
  <c r="AK76" i="236"/>
  <c r="AK77" i="236"/>
  <c r="AK78" i="236"/>
  <c r="AK79" i="236"/>
  <c r="AK80" i="236"/>
  <c r="AK81" i="236"/>
  <c r="AK82" i="236"/>
  <c r="AK83" i="236"/>
  <c r="AK84" i="236"/>
  <c r="AK85" i="236"/>
  <c r="AK86" i="236"/>
  <c r="AK87" i="236"/>
  <c r="AK88" i="236"/>
  <c r="AK89" i="236"/>
  <c r="AK90" i="236"/>
  <c r="AK91" i="236"/>
  <c r="AL58" i="225"/>
  <c r="AL59" i="225"/>
  <c r="AL60" i="225"/>
  <c r="AL61" i="225"/>
  <c r="AL62" i="225"/>
  <c r="AL63" i="225"/>
  <c r="AL64" i="225"/>
  <c r="AL65" i="225"/>
  <c r="AL66" i="225"/>
  <c r="AL67" i="225"/>
  <c r="AL68" i="225"/>
  <c r="AL69" i="225"/>
  <c r="AL70" i="225"/>
  <c r="AL71" i="225"/>
  <c r="AL72" i="225"/>
  <c r="AL73" i="225"/>
  <c r="AL74" i="225"/>
  <c r="AL75" i="225"/>
  <c r="AL76" i="225"/>
  <c r="AL77" i="225"/>
  <c r="AL78" i="225"/>
  <c r="AL79" i="225"/>
  <c r="AL80" i="225"/>
  <c r="AL81" i="225"/>
  <c r="AL82" i="225"/>
  <c r="AL83" i="225"/>
  <c r="AL84" i="225"/>
  <c r="AL85" i="225"/>
  <c r="AL86" i="225"/>
  <c r="AL87" i="225"/>
  <c r="AL88" i="225"/>
  <c r="AL89" i="225"/>
  <c r="AL90" i="225"/>
  <c r="AL91" i="225"/>
  <c r="AK66" i="224"/>
  <c r="AL66" i="224"/>
  <c r="AK58" i="224"/>
  <c r="AK59" i="224"/>
  <c r="AK60" i="224"/>
  <c r="AK61" i="224"/>
  <c r="AL61" i="224"/>
  <c r="AK62" i="224"/>
  <c r="AL62" i="224"/>
  <c r="AK63" i="224"/>
  <c r="AK64" i="224"/>
  <c r="AK65" i="224"/>
  <c r="AK67" i="224"/>
  <c r="AK68" i="224"/>
  <c r="AK69" i="224"/>
  <c r="AK70" i="224"/>
  <c r="AK71" i="224"/>
  <c r="AK72" i="224"/>
  <c r="AK73" i="224"/>
  <c r="AK74" i="224"/>
  <c r="AK75" i="224"/>
  <c r="AK76" i="224"/>
  <c r="AK77" i="224"/>
  <c r="AK78" i="224"/>
  <c r="AK79" i="224"/>
  <c r="AK80" i="224"/>
  <c r="AK81" i="224"/>
  <c r="AK82" i="224"/>
  <c r="AK83" i="224"/>
  <c r="AK84" i="224"/>
  <c r="AK85" i="224"/>
  <c r="AK86" i="224"/>
  <c r="AK87" i="224"/>
  <c r="AK88" i="224"/>
  <c r="AK89" i="224"/>
  <c r="AK90" i="224"/>
  <c r="AK91" i="224"/>
  <c r="AM69" i="237"/>
  <c r="AN69" i="237" s="1"/>
  <c r="AO69" i="237" s="1"/>
  <c r="AM73" i="237"/>
  <c r="AN73" i="237" s="1"/>
  <c r="AO73" i="237" s="1"/>
  <c r="AM77" i="237"/>
  <c r="AN77" i="237" s="1"/>
  <c r="AO77" i="237" s="1"/>
  <c r="AM81" i="237"/>
  <c r="AM85" i="237"/>
  <c r="AN85" i="237" s="1"/>
  <c r="AO85" i="237" s="1"/>
  <c r="AM89" i="237"/>
  <c r="AN89" i="237" s="1"/>
  <c r="AO89" i="237" s="1"/>
  <c r="AM66" i="237"/>
  <c r="AN66" i="237" s="1"/>
  <c r="AO66" i="237" s="1"/>
  <c r="AN81" i="237"/>
  <c r="AO81" i="237" s="1"/>
  <c r="AM70" i="237"/>
  <c r="AN70" i="237" s="1"/>
  <c r="AO70" i="237" s="1"/>
  <c r="AM86" i="237"/>
  <c r="AN86" i="237" s="1"/>
  <c r="AO86" i="237" s="1"/>
  <c r="AL91" i="236"/>
  <c r="AM91" i="236"/>
  <c r="AN91" i="236" s="1"/>
  <c r="AL90" i="236"/>
  <c r="AM90" i="236"/>
  <c r="AL89" i="236"/>
  <c r="AM89" i="236"/>
  <c r="AL88" i="236"/>
  <c r="AM88" i="236"/>
  <c r="AL87" i="236"/>
  <c r="AM87" i="236"/>
  <c r="AN87" i="236" s="1"/>
  <c r="AL86" i="236"/>
  <c r="AM86" i="236" s="1"/>
  <c r="AN86" i="236" s="1"/>
  <c r="AO86" i="236" s="1"/>
  <c r="AL85" i="236"/>
  <c r="AM85" i="236" s="1"/>
  <c r="AN85" i="236" s="1"/>
  <c r="AO85" i="236" s="1"/>
  <c r="AL84" i="236"/>
  <c r="AM84" i="236" s="1"/>
  <c r="AL83" i="236"/>
  <c r="AM83" i="236" s="1"/>
  <c r="AL82" i="236"/>
  <c r="AL81" i="236"/>
  <c r="AM81" i="236"/>
  <c r="AL80" i="236"/>
  <c r="AM80" i="236"/>
  <c r="AL79" i="236"/>
  <c r="AM79" i="236" s="1"/>
  <c r="AL78" i="236"/>
  <c r="AM78" i="236" s="1"/>
  <c r="AN78" i="236" s="1"/>
  <c r="AO78" i="236" s="1"/>
  <c r="AL77" i="236"/>
  <c r="AM77" i="236" s="1"/>
  <c r="AN77" i="236" s="1"/>
  <c r="AO77" i="236" s="1"/>
  <c r="AL76" i="236"/>
  <c r="AM76" i="236"/>
  <c r="AL75" i="236"/>
  <c r="AM75" i="236"/>
  <c r="AN75" i="236" s="1"/>
  <c r="AL74" i="236"/>
  <c r="AM74" i="236"/>
  <c r="AL73" i="236"/>
  <c r="AM73" i="236"/>
  <c r="AL72" i="236"/>
  <c r="AM72" i="236"/>
  <c r="AL71" i="236"/>
  <c r="AM71" i="236"/>
  <c r="AN71" i="236" s="1"/>
  <c r="AL70" i="236"/>
  <c r="AM70" i="236"/>
  <c r="AL69" i="236"/>
  <c r="AM69" i="236"/>
  <c r="AL68" i="236"/>
  <c r="AM68" i="236"/>
  <c r="AL67" i="236"/>
  <c r="AM67" i="236"/>
  <c r="AN67" i="236" s="1"/>
  <c r="AL66" i="236"/>
  <c r="AM66" i="236"/>
  <c r="AM61" i="236"/>
  <c r="AM60" i="236"/>
  <c r="AK92" i="236"/>
  <c r="AL64" i="236"/>
  <c r="AM64" i="236" s="1"/>
  <c r="AN64" i="236" s="1"/>
  <c r="AN61" i="236"/>
  <c r="AN60" i="236"/>
  <c r="AL65" i="236"/>
  <c r="AO61" i="236"/>
  <c r="AM85" i="234"/>
  <c r="AO85" i="234"/>
  <c r="AM83" i="234"/>
  <c r="AM81" i="234"/>
  <c r="AO81" i="234"/>
  <c r="AM79" i="234"/>
  <c r="AM77" i="234"/>
  <c r="AO77" i="234"/>
  <c r="AM75" i="234"/>
  <c r="AM73" i="234"/>
  <c r="AO73" i="234"/>
  <c r="AM71" i="234"/>
  <c r="AM69" i="234"/>
  <c r="AO69" i="234"/>
  <c r="AM67" i="234"/>
  <c r="AM65" i="234"/>
  <c r="AO65" i="234"/>
  <c r="AM63" i="234"/>
  <c r="AM61" i="234"/>
  <c r="AO61" i="234"/>
  <c r="AM59" i="234"/>
  <c r="AL92" i="234"/>
  <c r="AO60" i="236"/>
  <c r="AM91" i="234"/>
  <c r="AM89" i="234"/>
  <c r="AO89" i="234"/>
  <c r="AM87" i="234"/>
  <c r="AO87" i="234"/>
  <c r="AN85" i="234"/>
  <c r="AN83" i="234"/>
  <c r="AO83" i="234" s="1"/>
  <c r="AN81" i="234"/>
  <c r="AN79" i="234"/>
  <c r="AO79" i="234" s="1"/>
  <c r="AN77" i="234"/>
  <c r="AN75" i="234"/>
  <c r="AO75" i="234" s="1"/>
  <c r="AN73" i="234"/>
  <c r="AN71" i="234"/>
  <c r="AO71" i="234" s="1"/>
  <c r="AN69" i="234"/>
  <c r="AN67" i="234"/>
  <c r="AO67" i="234" s="1"/>
  <c r="AN65" i="234"/>
  <c r="AN63" i="234"/>
  <c r="AO63" i="234" s="1"/>
  <c r="AN61" i="234"/>
  <c r="AN59" i="234"/>
  <c r="AO59" i="234" s="1"/>
  <c r="AN88" i="236"/>
  <c r="AN80" i="236"/>
  <c r="AN76" i="236"/>
  <c r="AN72" i="236"/>
  <c r="AN68" i="236"/>
  <c r="AL63" i="236"/>
  <c r="AL62" i="236"/>
  <c r="AL59" i="236"/>
  <c r="AL58" i="236"/>
  <c r="AN91" i="234"/>
  <c r="AO91" i="234" s="1"/>
  <c r="AM90" i="234"/>
  <c r="AN90" i="234"/>
  <c r="AN89" i="234"/>
  <c r="AM88" i="234"/>
  <c r="AN87" i="234"/>
  <c r="AM58" i="234"/>
  <c r="AN89" i="232"/>
  <c r="AM86" i="234"/>
  <c r="AN86" i="234" s="1"/>
  <c r="AM84" i="234"/>
  <c r="AM82" i="234"/>
  <c r="AM80" i="234"/>
  <c r="AM78" i="234"/>
  <c r="AM76" i="234"/>
  <c r="AM74" i="234"/>
  <c r="AM72" i="234"/>
  <c r="AM70" i="234"/>
  <c r="AM68" i="234"/>
  <c r="AM66" i="234"/>
  <c r="AM64" i="234"/>
  <c r="AM62" i="234"/>
  <c r="AM60" i="234"/>
  <c r="AM80" i="233"/>
  <c r="AM76" i="233"/>
  <c r="AN76" i="233" s="1"/>
  <c r="AO76" i="233" s="1"/>
  <c r="AM74" i="233"/>
  <c r="AM72" i="233"/>
  <c r="AM68" i="233"/>
  <c r="AN68" i="233" s="1"/>
  <c r="AO68" i="233" s="1"/>
  <c r="AM66" i="233"/>
  <c r="AM64" i="233"/>
  <c r="AM60" i="233"/>
  <c r="AN60" i="233" s="1"/>
  <c r="AO60" i="233" s="1"/>
  <c r="AM58" i="233"/>
  <c r="AM56" i="233"/>
  <c r="AM52" i="233"/>
  <c r="AN52" i="233" s="1"/>
  <c r="AO52" i="233" s="1"/>
  <c r="AM50" i="233"/>
  <c r="AM48" i="233"/>
  <c r="AK81" i="233"/>
  <c r="AO89" i="232"/>
  <c r="AM88" i="232"/>
  <c r="AN88" i="232"/>
  <c r="AM84" i="232"/>
  <c r="AN84" i="232" s="1"/>
  <c r="AO84" i="232" s="1"/>
  <c r="AM80" i="232"/>
  <c r="AN80" i="232"/>
  <c r="AM76" i="232"/>
  <c r="AN76" i="232" s="1"/>
  <c r="AO76" i="232" s="1"/>
  <c r="AM74" i="232"/>
  <c r="AM72" i="232"/>
  <c r="AN72" i="232" s="1"/>
  <c r="AO72" i="232" s="1"/>
  <c r="AM70" i="232"/>
  <c r="AM68" i="232"/>
  <c r="AN68" i="232" s="1"/>
  <c r="AO68" i="232" s="1"/>
  <c r="AM66" i="232"/>
  <c r="AM64" i="232"/>
  <c r="AN64" i="232" s="1"/>
  <c r="AM61" i="232"/>
  <c r="AN61" i="232" s="1"/>
  <c r="AL91" i="231"/>
  <c r="AM91" i="231"/>
  <c r="AL90" i="231"/>
  <c r="AM90" i="231"/>
  <c r="AL89" i="231"/>
  <c r="AM89" i="231"/>
  <c r="AN89" i="231" s="1"/>
  <c r="AL88" i="231"/>
  <c r="AM88" i="231"/>
  <c r="AL87" i="231"/>
  <c r="AM87" i="231"/>
  <c r="AL86" i="231"/>
  <c r="AM86" i="231"/>
  <c r="AL85" i="231"/>
  <c r="AM85" i="231"/>
  <c r="AN85" i="231" s="1"/>
  <c r="AL84" i="231"/>
  <c r="AM84" i="231"/>
  <c r="AL83" i="231"/>
  <c r="AM83" i="231"/>
  <c r="AL82" i="231"/>
  <c r="AM82" i="231"/>
  <c r="AL81" i="231"/>
  <c r="AM81" i="231"/>
  <c r="AN81" i="231" s="1"/>
  <c r="AL80" i="231"/>
  <c r="AM80" i="231"/>
  <c r="AL79" i="231"/>
  <c r="AM79" i="231"/>
  <c r="AL78" i="231"/>
  <c r="AM78" i="231"/>
  <c r="AL77" i="231"/>
  <c r="AM77" i="231" s="1"/>
  <c r="AL76" i="231"/>
  <c r="AM76" i="231" s="1"/>
  <c r="AL75" i="231"/>
  <c r="AM75" i="231" s="1"/>
  <c r="AL74" i="231"/>
  <c r="AM74" i="231" s="1"/>
  <c r="AL73" i="231"/>
  <c r="AL72" i="231"/>
  <c r="AM72" i="231" s="1"/>
  <c r="AL71" i="231"/>
  <c r="AM71" i="231" s="1"/>
  <c r="AL70" i="231"/>
  <c r="AM70" i="231" s="1"/>
  <c r="AL69" i="231"/>
  <c r="AL68" i="231"/>
  <c r="AM68" i="231" s="1"/>
  <c r="AL67" i="231"/>
  <c r="AM67" i="231" s="1"/>
  <c r="AL66" i="231"/>
  <c r="AM66" i="231" s="1"/>
  <c r="AL65" i="231"/>
  <c r="AL64" i="231"/>
  <c r="AM64" i="231" s="1"/>
  <c r="AL62" i="231"/>
  <c r="AM62" i="231" s="1"/>
  <c r="AL61" i="231"/>
  <c r="AL60" i="231"/>
  <c r="AM60" i="231" s="1"/>
  <c r="AL59" i="231"/>
  <c r="AM59" i="231" s="1"/>
  <c r="AL58" i="231"/>
  <c r="AL60" i="232"/>
  <c r="AK92" i="234"/>
  <c r="AO59" i="232"/>
  <c r="AN88" i="231"/>
  <c r="AN84" i="231"/>
  <c r="AN80" i="231"/>
  <c r="AN72" i="231"/>
  <c r="AN68" i="231"/>
  <c r="AN64" i="231"/>
  <c r="AN60" i="231"/>
  <c r="AL58" i="232"/>
  <c r="AM58" i="232"/>
  <c r="AM90" i="225"/>
  <c r="AM88" i="225"/>
  <c r="AM86" i="225"/>
  <c r="AM84" i="225"/>
  <c r="AM82" i="225"/>
  <c r="AM80" i="225"/>
  <c r="AM78" i="225"/>
  <c r="AM76" i="225"/>
  <c r="AM74" i="225"/>
  <c r="AM72" i="225"/>
  <c r="AM70" i="225"/>
  <c r="AM68" i="225"/>
  <c r="AM66" i="225"/>
  <c r="AM64" i="225"/>
  <c r="AM62" i="225"/>
  <c r="AM60" i="225"/>
  <c r="AN90" i="225"/>
  <c r="AN88" i="225"/>
  <c r="AN86" i="225"/>
  <c r="AN84" i="225"/>
  <c r="AN82" i="225"/>
  <c r="AN80" i="225"/>
  <c r="AN78" i="225"/>
  <c r="AN76" i="225"/>
  <c r="AN74" i="225"/>
  <c r="AN72" i="225"/>
  <c r="AN70" i="225"/>
  <c r="AN68" i="225"/>
  <c r="AN66" i="225"/>
  <c r="AN64" i="225"/>
  <c r="AN62" i="225"/>
  <c r="AN60" i="225"/>
  <c r="AL92" i="225"/>
  <c r="AM91" i="225"/>
  <c r="AM89" i="225"/>
  <c r="AM87" i="225"/>
  <c r="AM85" i="225"/>
  <c r="AM83" i="225"/>
  <c r="AM81" i="225"/>
  <c r="AM79" i="225"/>
  <c r="AM77" i="225"/>
  <c r="AM75" i="225"/>
  <c r="AM73" i="225"/>
  <c r="AM71" i="225"/>
  <c r="AM69" i="225"/>
  <c r="AM67" i="225"/>
  <c r="AM65" i="225"/>
  <c r="AM63" i="225"/>
  <c r="AM61" i="225"/>
  <c r="AM59" i="225"/>
  <c r="AM58" i="225"/>
  <c r="AN91" i="225"/>
  <c r="AN89" i="225"/>
  <c r="AN87" i="225"/>
  <c r="AN85" i="225"/>
  <c r="AN83" i="225"/>
  <c r="AN81" i="225"/>
  <c r="AN79" i="225"/>
  <c r="AN77" i="225"/>
  <c r="AN75" i="225"/>
  <c r="AN73" i="225"/>
  <c r="AN71" i="225"/>
  <c r="AN69" i="225"/>
  <c r="AN67" i="225"/>
  <c r="AN65" i="225"/>
  <c r="AN63" i="225"/>
  <c r="AN61" i="225"/>
  <c r="AN59" i="225"/>
  <c r="AL91" i="224"/>
  <c r="AM91" i="224"/>
  <c r="AL90" i="224"/>
  <c r="AM90" i="224"/>
  <c r="AL89" i="224"/>
  <c r="AM89" i="224"/>
  <c r="AL88" i="224"/>
  <c r="AM88" i="224"/>
  <c r="AL87" i="224"/>
  <c r="AM87" i="224"/>
  <c r="AL86" i="224"/>
  <c r="AM86" i="224"/>
  <c r="AL85" i="224"/>
  <c r="AM85" i="224"/>
  <c r="AL84" i="224"/>
  <c r="AM84" i="224"/>
  <c r="AN84" i="224" s="1"/>
  <c r="AO84" i="224" s="1"/>
  <c r="AL83" i="224"/>
  <c r="AM83" i="224"/>
  <c r="AL82" i="224"/>
  <c r="AM82" i="224"/>
  <c r="AL81" i="224"/>
  <c r="AM81" i="224"/>
  <c r="AL80" i="224"/>
  <c r="AM80" i="224"/>
  <c r="AN80" i="224" s="1"/>
  <c r="AO80" i="224" s="1"/>
  <c r="AL79" i="224"/>
  <c r="AM79" i="224"/>
  <c r="AL78" i="224"/>
  <c r="AM78" i="224"/>
  <c r="AL77" i="224"/>
  <c r="AM77" i="224"/>
  <c r="AL76" i="224"/>
  <c r="AM76" i="224"/>
  <c r="AN76" i="224" s="1"/>
  <c r="AO76" i="224" s="1"/>
  <c r="AL75" i="224"/>
  <c r="AM75" i="224"/>
  <c r="AL74" i="224"/>
  <c r="AM74" i="224"/>
  <c r="AL73" i="224"/>
  <c r="AM73" i="224"/>
  <c r="AL72" i="224"/>
  <c r="AM72" i="224"/>
  <c r="AN72" i="224" s="1"/>
  <c r="AO72" i="224" s="1"/>
  <c r="AL71" i="224"/>
  <c r="AM71" i="224"/>
  <c r="AL70" i="224"/>
  <c r="AM70" i="224"/>
  <c r="AL69" i="224"/>
  <c r="AM69" i="224"/>
  <c r="AL68" i="224"/>
  <c r="AM68" i="224"/>
  <c r="AN68" i="224" s="1"/>
  <c r="AO68" i="224" s="1"/>
  <c r="AL67" i="224"/>
  <c r="AM67" i="224"/>
  <c r="AM62" i="224"/>
  <c r="AM61" i="224"/>
  <c r="AK92" i="224"/>
  <c r="AL64" i="224"/>
  <c r="AN62" i="224"/>
  <c r="AN61" i="224"/>
  <c r="AL65" i="224"/>
  <c r="AO61" i="224"/>
  <c r="AO62" i="224"/>
  <c r="AN91" i="224"/>
  <c r="AN88" i="224"/>
  <c r="AN87" i="224"/>
  <c r="AN83" i="224"/>
  <c r="AN79" i="224"/>
  <c r="AN75" i="224"/>
  <c r="AN71" i="224"/>
  <c r="AN67" i="224"/>
  <c r="AL63" i="224"/>
  <c r="AM63" i="224"/>
  <c r="AL60" i="224"/>
  <c r="AL59" i="224"/>
  <c r="AL58" i="224"/>
  <c r="AO61" i="225"/>
  <c r="AO65" i="225"/>
  <c r="AO69" i="225"/>
  <c r="AO73" i="225"/>
  <c r="AO77" i="225"/>
  <c r="AO81" i="225"/>
  <c r="AO85" i="225"/>
  <c r="AO89" i="225"/>
  <c r="AO60" i="225"/>
  <c r="AO64" i="225"/>
  <c r="AO68" i="225"/>
  <c r="AO72" i="225"/>
  <c r="AO76" i="225"/>
  <c r="AO80" i="225"/>
  <c r="AO84" i="225"/>
  <c r="AO88" i="225"/>
  <c r="AO59" i="225"/>
  <c r="AO63" i="225"/>
  <c r="AO67" i="225"/>
  <c r="AO71" i="225"/>
  <c r="AO75" i="225"/>
  <c r="AO79" i="225"/>
  <c r="AO83" i="225"/>
  <c r="AO87" i="225"/>
  <c r="AO91" i="225"/>
  <c r="AO62" i="225"/>
  <c r="AO66" i="225"/>
  <c r="AO70" i="225"/>
  <c r="AO74" i="225"/>
  <c r="AO78" i="225"/>
  <c r="AO82" i="225"/>
  <c r="AO86" i="225"/>
  <c r="AO90" i="225"/>
  <c r="AO81" i="231"/>
  <c r="AO85" i="231"/>
  <c r="AO89" i="231"/>
  <c r="AM60" i="232"/>
  <c r="AO80" i="232"/>
  <c r="AO88" i="232"/>
  <c r="AN60" i="234"/>
  <c r="AO60" i="234" s="1"/>
  <c r="AN64" i="234"/>
  <c r="AO64" i="234" s="1"/>
  <c r="AN68" i="234"/>
  <c r="AO68" i="234" s="1"/>
  <c r="AN72" i="234"/>
  <c r="AO72" i="234" s="1"/>
  <c r="AN76" i="234"/>
  <c r="AO76" i="234" s="1"/>
  <c r="AN80" i="234"/>
  <c r="AO80" i="234" s="1"/>
  <c r="AN84" i="234"/>
  <c r="AO84" i="234" s="1"/>
  <c r="AM58" i="236"/>
  <c r="AO60" i="231"/>
  <c r="AO64" i="231"/>
  <c r="AO68" i="231"/>
  <c r="AO72" i="231"/>
  <c r="AO80" i="231"/>
  <c r="AO84" i="231"/>
  <c r="AO88" i="231"/>
  <c r="AN48" i="233"/>
  <c r="AO48" i="233" s="1"/>
  <c r="AN56" i="233"/>
  <c r="AO56" i="233" s="1"/>
  <c r="AN64" i="233"/>
  <c r="AO64" i="233" s="1"/>
  <c r="AN72" i="233"/>
  <c r="AO72" i="233" s="1"/>
  <c r="AN80" i="233"/>
  <c r="AO80" i="233" s="1"/>
  <c r="AN58" i="236"/>
  <c r="AM59" i="236"/>
  <c r="AN59" i="236"/>
  <c r="AO59" i="236" s="1"/>
  <c r="AM63" i="236"/>
  <c r="AM65" i="236"/>
  <c r="AN65" i="236"/>
  <c r="AO65" i="236" s="1"/>
  <c r="AN69" i="236"/>
  <c r="AO69" i="236" s="1"/>
  <c r="AN73" i="236"/>
  <c r="AO73" i="236" s="1"/>
  <c r="AN81" i="236"/>
  <c r="AO81" i="236" s="1"/>
  <c r="AN89" i="236"/>
  <c r="AO89" i="236" s="1"/>
  <c r="AO86" i="234"/>
  <c r="AO90" i="234"/>
  <c r="AO64" i="236"/>
  <c r="AO68" i="236"/>
  <c r="AO72" i="236"/>
  <c r="AO76" i="236"/>
  <c r="AO80" i="236"/>
  <c r="AO88" i="236"/>
  <c r="AN58" i="232"/>
  <c r="AO58" i="232" s="1"/>
  <c r="AM58" i="231"/>
  <c r="AN59" i="231"/>
  <c r="AO59" i="231" s="1"/>
  <c r="AN67" i="231"/>
  <c r="AO67" i="231" s="1"/>
  <c r="AN71" i="231"/>
  <c r="AO71" i="231" s="1"/>
  <c r="AN79" i="231"/>
  <c r="AO79" i="231" s="1"/>
  <c r="AN83" i="231"/>
  <c r="AO83" i="231" s="1"/>
  <c r="AN87" i="231"/>
  <c r="AO87" i="231" s="1"/>
  <c r="AN91" i="231"/>
  <c r="AO91" i="231" s="1"/>
  <c r="AM92" i="234"/>
  <c r="AN62" i="234"/>
  <c r="AO62" i="234" s="1"/>
  <c r="AN66" i="234"/>
  <c r="AO66" i="234" s="1"/>
  <c r="AN70" i="234"/>
  <c r="AO70" i="234" s="1"/>
  <c r="AN74" i="234"/>
  <c r="AO74" i="234" s="1"/>
  <c r="AN78" i="234"/>
  <c r="AO78" i="234" s="1"/>
  <c r="AN82" i="234"/>
  <c r="AO82" i="234" s="1"/>
  <c r="AN58" i="234"/>
  <c r="AO58" i="234" s="1"/>
  <c r="AO92" i="234" s="1"/>
  <c r="AN62" i="231"/>
  <c r="AO62" i="231"/>
  <c r="AN66" i="231"/>
  <c r="AO66" i="231"/>
  <c r="AN70" i="231"/>
  <c r="AO70" i="231"/>
  <c r="AN74" i="231"/>
  <c r="AO74" i="231"/>
  <c r="AN78" i="231"/>
  <c r="AO78" i="231"/>
  <c r="AN82" i="231"/>
  <c r="AO82" i="231"/>
  <c r="AN86" i="231"/>
  <c r="AO86" i="231"/>
  <c r="AN90" i="231"/>
  <c r="AO90" i="231"/>
  <c r="AN88" i="234"/>
  <c r="AO88" i="234"/>
  <c r="AN63" i="236"/>
  <c r="AO63" i="236" s="1"/>
  <c r="AM62" i="236"/>
  <c r="AN62" i="236" s="1"/>
  <c r="AO67" i="236"/>
  <c r="AO71" i="236"/>
  <c r="AO75" i="236"/>
  <c r="AO87" i="236"/>
  <c r="AO91" i="236"/>
  <c r="AN66" i="236"/>
  <c r="AO66" i="236" s="1"/>
  <c r="AN70" i="236"/>
  <c r="AO70" i="236" s="1"/>
  <c r="AN74" i="236"/>
  <c r="AO74" i="236" s="1"/>
  <c r="AN90" i="236"/>
  <c r="AO90" i="236" s="1"/>
  <c r="AM92" i="225"/>
  <c r="AN58" i="225"/>
  <c r="AO58" i="225" s="1"/>
  <c r="AO92" i="225" s="1"/>
  <c r="AN63" i="224"/>
  <c r="AM60" i="224"/>
  <c r="AO60" i="224" s="1"/>
  <c r="AM64" i="224"/>
  <c r="AN64" i="224"/>
  <c r="AO64" i="224" s="1"/>
  <c r="AN69" i="224"/>
  <c r="AO69" i="224" s="1"/>
  <c r="AN73" i="224"/>
  <c r="AO73" i="224" s="1"/>
  <c r="AN77" i="224"/>
  <c r="AO77" i="224" s="1"/>
  <c r="AN81" i="224"/>
  <c r="AO81" i="224" s="1"/>
  <c r="AO87" i="224"/>
  <c r="AO63" i="224"/>
  <c r="AO88" i="224"/>
  <c r="AN85" i="224"/>
  <c r="AO85" i="224" s="1"/>
  <c r="AL92" i="224"/>
  <c r="AM58" i="224"/>
  <c r="AO58" i="224"/>
  <c r="AN58" i="224"/>
  <c r="AN60" i="224"/>
  <c r="AM59" i="224"/>
  <c r="AN59" i="224" s="1"/>
  <c r="AM65" i="224"/>
  <c r="AN65" i="224"/>
  <c r="AO65" i="224" s="1"/>
  <c r="AO67" i="224"/>
  <c r="AO71" i="224"/>
  <c r="AO75" i="224"/>
  <c r="AO79" i="224"/>
  <c r="AO83" i="224"/>
  <c r="AO91" i="224"/>
  <c r="AN70" i="224"/>
  <c r="AO70" i="224" s="1"/>
  <c r="AN74" i="224"/>
  <c r="AO74" i="224" s="1"/>
  <c r="AN78" i="224"/>
  <c r="AO78" i="224" s="1"/>
  <c r="AN82" i="224"/>
  <c r="AO82" i="224" s="1"/>
  <c r="AN86" i="224"/>
  <c r="AO86" i="224" s="1"/>
  <c r="AN90" i="224"/>
  <c r="AO90" i="224" s="1"/>
  <c r="AN89" i="224"/>
  <c r="AO89" i="224" s="1"/>
  <c r="AN92" i="234"/>
  <c r="AN58" i="231"/>
  <c r="AO58" i="231" s="1"/>
  <c r="AO58" i="236"/>
  <c r="AN60" i="232"/>
  <c r="AK92" i="231" l="1"/>
  <c r="AL63" i="231"/>
  <c r="AK92" i="232"/>
  <c r="AL92" i="232"/>
  <c r="AN83" i="236"/>
  <c r="AO83" i="236"/>
  <c r="AN84" i="236"/>
  <c r="AO84" i="236" s="1"/>
  <c r="AM82" i="236"/>
  <c r="AN82" i="236" s="1"/>
  <c r="AO82" i="236" s="1"/>
  <c r="AJ92" i="236"/>
  <c r="AL92" i="236"/>
  <c r="AN79" i="236"/>
  <c r="AM92" i="236"/>
  <c r="AO79" i="236"/>
  <c r="AL37" i="237"/>
  <c r="AK62" i="237"/>
  <c r="AM67" i="237"/>
  <c r="AN76" i="231"/>
  <c r="AO76" i="231" s="1"/>
  <c r="AN77" i="231"/>
  <c r="AO77" i="231" s="1"/>
  <c r="AO77" i="232"/>
  <c r="AN77" i="232"/>
  <c r="AO69" i="232"/>
  <c r="AN69" i="232"/>
  <c r="AN73" i="232"/>
  <c r="AO73" i="232"/>
  <c r="AN65" i="232"/>
  <c r="AO65" i="232"/>
  <c r="AO64" i="232"/>
  <c r="AO85" i="232"/>
  <c r="AN81" i="232"/>
  <c r="AO81" i="232" s="1"/>
  <c r="AO62" i="236"/>
  <c r="AN92" i="236"/>
  <c r="AO59" i="224"/>
  <c r="AO60" i="232"/>
  <c r="AN92" i="225"/>
  <c r="AO61" i="232"/>
  <c r="AN62" i="232"/>
  <c r="AM91" i="237"/>
  <c r="AN91" i="237"/>
  <c r="AO91" i="237" s="1"/>
  <c r="AM87" i="237"/>
  <c r="AN87" i="237" s="1"/>
  <c r="AO87" i="237" s="1"/>
  <c r="AM83" i="237"/>
  <c r="AN83" i="237" s="1"/>
  <c r="AO83" i="237" s="1"/>
  <c r="AM79" i="237"/>
  <c r="AN79" i="237" s="1"/>
  <c r="AM75" i="237"/>
  <c r="AN75" i="237" s="1"/>
  <c r="AO75" i="237" s="1"/>
  <c r="AM71" i="237"/>
  <c r="AM63" i="237"/>
  <c r="AN63" i="237" s="1"/>
  <c r="AO63" i="237" s="1"/>
  <c r="AM59" i="237"/>
  <c r="AN59" i="237" s="1"/>
  <c r="AO59" i="237" s="1"/>
  <c r="AM61" i="231"/>
  <c r="AN61" i="231" s="1"/>
  <c r="AM65" i="231"/>
  <c r="AN65" i="231" s="1"/>
  <c r="AM69" i="231"/>
  <c r="AN69" i="231" s="1"/>
  <c r="AM73" i="231"/>
  <c r="AN73" i="231" s="1"/>
  <c r="AN91" i="232"/>
  <c r="AO91" i="232" s="1"/>
  <c r="AN87" i="232"/>
  <c r="AO87" i="232" s="1"/>
  <c r="AN83" i="232"/>
  <c r="AO83" i="232" s="1"/>
  <c r="AN79" i="232"/>
  <c r="AO79" i="232" s="1"/>
  <c r="AN75" i="232"/>
  <c r="AO75" i="232" s="1"/>
  <c r="AN71" i="232"/>
  <c r="AO71" i="232" s="1"/>
  <c r="AN67" i="232"/>
  <c r="AO67" i="232" s="1"/>
  <c r="AN63" i="232"/>
  <c r="AO63" i="232" s="1"/>
  <c r="AN90" i="232"/>
  <c r="AM90" i="232"/>
  <c r="AN86" i="232"/>
  <c r="AM86" i="232"/>
  <c r="AN82" i="232"/>
  <c r="AO82" i="232" s="1"/>
  <c r="AN78" i="232"/>
  <c r="AO78" i="232" s="1"/>
  <c r="AN74" i="232"/>
  <c r="AO74" i="232" s="1"/>
  <c r="AN70" i="232"/>
  <c r="AO70" i="232" s="1"/>
  <c r="AN66" i="232"/>
  <c r="AO66" i="232" s="1"/>
  <c r="AM66" i="224"/>
  <c r="AM92" i="224" s="1"/>
  <c r="AM73" i="233"/>
  <c r="AM65" i="233"/>
  <c r="AM57" i="233"/>
  <c r="AM49" i="233"/>
  <c r="AM47" i="233"/>
  <c r="AN58" i="238"/>
  <c r="AL77" i="233"/>
  <c r="AM77" i="233" s="1"/>
  <c r="AN74" i="233"/>
  <c r="AL69" i="233"/>
  <c r="AM69" i="233" s="1"/>
  <c r="AN66" i="233"/>
  <c r="AL61" i="233"/>
  <c r="AM61" i="233" s="1"/>
  <c r="AN58" i="233"/>
  <c r="AL53" i="233"/>
  <c r="AM53" i="233" s="1"/>
  <c r="AN50" i="233"/>
  <c r="AK101" i="238"/>
  <c r="AM64" i="241"/>
  <c r="AM64" i="242"/>
  <c r="AM64" i="240"/>
  <c r="AL54" i="236"/>
  <c r="AN75" i="231"/>
  <c r="AO75" i="231"/>
  <c r="AN70" i="233"/>
  <c r="AO70" i="233"/>
  <c r="AN62" i="233"/>
  <c r="AO62" i="233"/>
  <c r="AN54" i="233"/>
  <c r="AO54" i="233"/>
  <c r="AM79" i="233"/>
  <c r="AN73" i="233"/>
  <c r="AO73" i="233" s="1"/>
  <c r="AM71" i="233"/>
  <c r="AN65" i="233"/>
  <c r="AO65" i="233"/>
  <c r="AM63" i="233"/>
  <c r="AN57" i="233"/>
  <c r="AO57" i="233" s="1"/>
  <c r="AM55" i="233"/>
  <c r="AM51" i="233"/>
  <c r="AL81" i="233"/>
  <c r="AN49" i="233"/>
  <c r="AO49" i="233"/>
  <c r="AN78" i="233"/>
  <c r="AO78" i="233" s="1"/>
  <c r="AN47" i="233"/>
  <c r="AO47" i="233" s="1"/>
  <c r="AO74" i="233"/>
  <c r="AO66" i="233"/>
  <c r="AO58" i="233"/>
  <c r="AO50" i="233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71" i="233"/>
  <c r="AN75" i="233"/>
  <c r="AO75" i="233" s="1"/>
  <c r="AN79" i="233"/>
  <c r="AO79" i="233" s="1"/>
  <c r="AL38" i="237"/>
  <c r="AM68" i="237" s="1"/>
  <c r="AN68" i="237" s="1"/>
  <c r="AO68" i="237" s="1"/>
  <c r="AL35" i="237"/>
  <c r="AM65" i="237" s="1"/>
  <c r="AJ62" i="237"/>
  <c r="AJ54" i="224"/>
  <c r="AJ54" i="236"/>
  <c r="AJ54" i="234"/>
  <c r="AN62" i="242"/>
  <c r="AN60" i="242"/>
  <c r="AL91" i="242"/>
  <c r="AL90" i="242"/>
  <c r="AL89" i="242"/>
  <c r="AL88" i="242"/>
  <c r="AL87" i="242"/>
  <c r="AL86" i="242"/>
  <c r="AL85" i="242"/>
  <c r="AL84" i="242"/>
  <c r="AL83" i="242"/>
  <c r="AL82" i="242"/>
  <c r="AL81" i="242"/>
  <c r="AL80" i="242"/>
  <c r="AL79" i="242"/>
  <c r="AL78" i="242"/>
  <c r="AL77" i="242"/>
  <c r="AL76" i="242"/>
  <c r="AL75" i="242"/>
  <c r="AL74" i="242"/>
  <c r="AL73" i="242"/>
  <c r="AL72" i="242"/>
  <c r="AL71" i="242"/>
  <c r="AL70" i="242"/>
  <c r="AL69" i="242"/>
  <c r="AL68" i="242"/>
  <c r="AL67" i="242"/>
  <c r="AL66" i="242"/>
  <c r="AL92" i="242" s="1"/>
  <c r="AL65" i="242"/>
  <c r="AN64" i="242"/>
  <c r="AO64" i="242" s="1"/>
  <c r="AM63" i="242"/>
  <c r="AO62" i="242"/>
  <c r="AM61" i="242"/>
  <c r="AN61" i="242" s="1"/>
  <c r="AO60" i="242"/>
  <c r="AM59" i="242"/>
  <c r="AK92" i="242"/>
  <c r="AM91" i="242"/>
  <c r="AM90" i="242"/>
  <c r="AM89" i="242"/>
  <c r="AM88" i="242"/>
  <c r="AM87" i="242"/>
  <c r="AM86" i="242"/>
  <c r="AM85" i="242"/>
  <c r="AM84" i="242"/>
  <c r="AM83" i="242"/>
  <c r="AM82" i="242"/>
  <c r="AM81" i="242"/>
  <c r="AM80" i="242"/>
  <c r="AM79" i="242"/>
  <c r="AM78" i="242"/>
  <c r="AM77" i="242"/>
  <c r="AM76" i="242"/>
  <c r="AM75" i="242"/>
  <c r="AN75" i="242" s="1"/>
  <c r="AM74" i="242"/>
  <c r="AM73" i="242"/>
  <c r="AM72" i="242"/>
  <c r="AM71" i="242"/>
  <c r="AN71" i="242" s="1"/>
  <c r="AM70" i="242"/>
  <c r="AM69" i="242"/>
  <c r="AM68" i="242"/>
  <c r="AM67" i="242"/>
  <c r="AN67" i="242" s="1"/>
  <c r="AM66" i="242"/>
  <c r="AM65" i="242"/>
  <c r="AN91" i="242"/>
  <c r="AN90" i="242"/>
  <c r="AN87" i="242"/>
  <c r="AN86" i="242"/>
  <c r="AN83" i="242"/>
  <c r="AN82" i="242"/>
  <c r="AN79" i="242"/>
  <c r="AN78" i="242"/>
  <c r="AN74" i="242"/>
  <c r="AN70" i="242"/>
  <c r="AN66" i="242"/>
  <c r="AM58" i="242"/>
  <c r="AL91" i="241"/>
  <c r="AL90" i="241"/>
  <c r="AM90" i="241" s="1"/>
  <c r="AN90" i="241" s="1"/>
  <c r="AL89" i="241"/>
  <c r="AL88" i="241"/>
  <c r="AL87" i="241"/>
  <c r="AL86" i="241"/>
  <c r="AM86" i="241" s="1"/>
  <c r="AN86" i="241" s="1"/>
  <c r="AL85" i="241"/>
  <c r="AL84" i="241"/>
  <c r="AL83" i="241"/>
  <c r="AN62" i="241" s="1"/>
  <c r="AO62" i="241" s="1"/>
  <c r="AL82" i="241"/>
  <c r="AM82" i="241" s="1"/>
  <c r="AN82" i="241" s="1"/>
  <c r="AL81" i="241"/>
  <c r="AN60" i="241" s="1"/>
  <c r="AO60" i="241" s="1"/>
  <c r="AL80" i="241"/>
  <c r="AL79" i="241"/>
  <c r="AL78" i="241"/>
  <c r="AM78" i="241" s="1"/>
  <c r="AN78" i="241" s="1"/>
  <c r="AL77" i="241"/>
  <c r="AL76" i="241"/>
  <c r="AL75" i="241"/>
  <c r="AL74" i="241"/>
  <c r="AM74" i="241" s="1"/>
  <c r="AN74" i="241" s="1"/>
  <c r="AL73" i="241"/>
  <c r="AM73" i="241" s="1"/>
  <c r="AL72" i="241"/>
  <c r="AL71" i="241"/>
  <c r="AL70" i="241"/>
  <c r="AM70" i="241" s="1"/>
  <c r="AN70" i="241" s="1"/>
  <c r="AL69" i="241"/>
  <c r="AL68" i="241"/>
  <c r="AL67" i="241"/>
  <c r="AL66" i="241"/>
  <c r="AM66" i="241" s="1"/>
  <c r="AN66" i="241" s="1"/>
  <c r="AL65" i="241"/>
  <c r="AN64" i="241"/>
  <c r="AO64" i="241" s="1"/>
  <c r="AM63" i="241"/>
  <c r="AM61" i="241"/>
  <c r="AN61" i="241" s="1"/>
  <c r="AO61" i="241" s="1"/>
  <c r="AM59" i="241"/>
  <c r="AK92" i="241"/>
  <c r="AM91" i="241"/>
  <c r="AN91" i="241" s="1"/>
  <c r="AM89" i="241"/>
  <c r="AM87" i="241"/>
  <c r="AN87" i="241" s="1"/>
  <c r="AM85" i="241"/>
  <c r="AM83" i="241"/>
  <c r="AN83" i="241" s="1"/>
  <c r="AM81" i="241"/>
  <c r="AN81" i="241" s="1"/>
  <c r="AM79" i="241"/>
  <c r="AN79" i="241" s="1"/>
  <c r="AM77" i="241"/>
  <c r="AM75" i="241"/>
  <c r="AN75" i="241" s="1"/>
  <c r="AM71" i="241"/>
  <c r="AM69" i="241"/>
  <c r="AM67" i="241"/>
  <c r="AN67" i="241" s="1"/>
  <c r="AM65" i="241"/>
  <c r="AN65" i="241" s="1"/>
  <c r="AM58" i="241"/>
  <c r="AN62" i="240"/>
  <c r="AN60" i="240"/>
  <c r="AL91" i="240"/>
  <c r="AL90" i="240"/>
  <c r="AL89" i="240"/>
  <c r="AL88" i="240"/>
  <c r="AL87" i="240"/>
  <c r="AL86" i="240"/>
  <c r="AL85" i="240"/>
  <c r="AL84" i="240"/>
  <c r="AL83" i="240"/>
  <c r="AL82" i="240"/>
  <c r="AL81" i="240"/>
  <c r="AL80" i="240"/>
  <c r="AL79" i="240"/>
  <c r="AL78" i="240"/>
  <c r="AL77" i="240"/>
  <c r="AL76" i="240"/>
  <c r="AL75" i="240"/>
  <c r="AL74" i="240"/>
  <c r="AL73" i="240"/>
  <c r="AL72" i="240"/>
  <c r="AL71" i="240"/>
  <c r="AL70" i="240"/>
  <c r="AL69" i="240"/>
  <c r="AL68" i="240"/>
  <c r="AL67" i="240"/>
  <c r="AL66" i="240"/>
  <c r="AL65" i="240"/>
  <c r="AN64" i="240"/>
  <c r="AO64" i="240" s="1"/>
  <c r="AM63" i="240"/>
  <c r="AO62" i="240"/>
  <c r="AM61" i="240"/>
  <c r="AN61" i="240" s="1"/>
  <c r="AO60" i="240"/>
  <c r="AM59" i="240"/>
  <c r="AK92" i="240"/>
  <c r="AM91" i="240"/>
  <c r="AM90" i="240"/>
  <c r="AM89" i="240"/>
  <c r="AM88" i="240"/>
  <c r="AM87" i="240"/>
  <c r="AM86" i="240"/>
  <c r="AM85" i="240"/>
  <c r="AM84" i="240"/>
  <c r="AM83" i="240"/>
  <c r="AM82" i="240"/>
  <c r="AM81" i="240"/>
  <c r="AM80" i="240"/>
  <c r="AM79" i="240"/>
  <c r="AM78" i="240"/>
  <c r="AM77" i="240"/>
  <c r="AM76" i="240"/>
  <c r="AM75" i="240"/>
  <c r="AM74" i="240"/>
  <c r="AM73" i="240"/>
  <c r="AM72" i="240"/>
  <c r="AM71" i="240"/>
  <c r="AN71" i="240" s="1"/>
  <c r="AM70" i="240"/>
  <c r="AM69" i="240"/>
  <c r="AM68" i="240"/>
  <c r="AM67" i="240"/>
  <c r="AN67" i="240" s="1"/>
  <c r="AM66" i="240"/>
  <c r="AM65" i="240"/>
  <c r="AN91" i="240"/>
  <c r="AN90" i="240"/>
  <c r="AN87" i="240"/>
  <c r="AN86" i="240"/>
  <c r="AN83" i="240"/>
  <c r="AN82" i="240"/>
  <c r="AN79" i="240"/>
  <c r="AN78" i="240"/>
  <c r="AN75" i="240"/>
  <c r="AN74" i="240"/>
  <c r="AN70" i="240"/>
  <c r="AM58" i="240"/>
  <c r="AO59" i="239"/>
  <c r="AO57" i="239"/>
  <c r="AO60" i="239"/>
  <c r="AO58" i="239"/>
  <c r="AL80" i="239"/>
  <c r="AL79" i="239"/>
  <c r="AL78" i="239"/>
  <c r="AL77" i="239"/>
  <c r="AL76" i="239"/>
  <c r="AL75" i="239"/>
  <c r="AL74" i="239"/>
  <c r="AL73" i="239"/>
  <c r="AL72" i="239"/>
  <c r="AL71" i="239"/>
  <c r="AL70" i="239"/>
  <c r="AL69" i="239"/>
  <c r="AL68" i="239"/>
  <c r="AL67" i="239"/>
  <c r="AL66" i="239"/>
  <c r="AL65" i="239"/>
  <c r="AL56" i="239"/>
  <c r="AL55" i="239"/>
  <c r="AL54" i="239"/>
  <c r="AL53" i="239"/>
  <c r="AL52" i="239"/>
  <c r="AL51" i="239"/>
  <c r="AM63" i="239"/>
  <c r="AN63" i="239" s="1"/>
  <c r="AM61" i="239"/>
  <c r="AN61" i="239" s="1"/>
  <c r="AK81" i="239"/>
  <c r="AO62" i="239"/>
  <c r="AL50" i="239"/>
  <c r="AM50" i="239" s="1"/>
  <c r="AN50" i="239" s="1"/>
  <c r="AL49" i="239"/>
  <c r="AL48" i="239"/>
  <c r="AL47" i="239"/>
  <c r="AM80" i="239"/>
  <c r="AM79" i="239"/>
  <c r="AM78" i="239"/>
  <c r="AM77" i="239"/>
  <c r="AM76" i="239"/>
  <c r="AM75" i="239"/>
  <c r="AM74" i="239"/>
  <c r="AM73" i="239"/>
  <c r="AM72" i="239"/>
  <c r="AM71" i="239"/>
  <c r="AM70" i="239"/>
  <c r="AM69" i="239"/>
  <c r="AM68" i="239"/>
  <c r="AN68" i="239" s="1"/>
  <c r="AM67" i="239"/>
  <c r="AM66" i="239"/>
  <c r="AM65" i="239"/>
  <c r="AM56" i="239"/>
  <c r="AM55" i="239"/>
  <c r="AM54" i="239"/>
  <c r="AM53" i="239"/>
  <c r="AM52" i="239"/>
  <c r="AN52" i="239" s="1"/>
  <c r="AM51" i="239"/>
  <c r="AN80" i="239"/>
  <c r="AN77" i="239"/>
  <c r="AN76" i="239"/>
  <c r="AN73" i="239"/>
  <c r="AN72" i="239"/>
  <c r="AN69" i="239"/>
  <c r="AN65" i="239"/>
  <c r="AN64" i="239"/>
  <c r="AO64" i="239" s="1"/>
  <c r="AN56" i="239"/>
  <c r="AL100" i="238"/>
  <c r="AL99" i="238"/>
  <c r="AL98" i="238"/>
  <c r="AL97" i="238"/>
  <c r="AL96" i="238"/>
  <c r="AL95" i="238"/>
  <c r="AL94" i="238"/>
  <c r="AL93" i="238"/>
  <c r="AL92" i="238"/>
  <c r="AL82" i="238"/>
  <c r="AL81" i="238"/>
  <c r="AL80" i="238"/>
  <c r="AL79" i="238"/>
  <c r="AL78" i="238"/>
  <c r="AL77" i="238"/>
  <c r="AL76" i="238"/>
  <c r="AL75" i="238"/>
  <c r="AL74" i="238"/>
  <c r="AL73" i="238"/>
  <c r="AL72" i="238"/>
  <c r="AL71" i="238"/>
  <c r="AL70" i="238"/>
  <c r="AL69" i="238"/>
  <c r="AL68" i="238"/>
  <c r="AL67" i="238"/>
  <c r="AL66" i="238"/>
  <c r="AL65" i="238"/>
  <c r="AM64" i="238"/>
  <c r="AN64" i="238"/>
  <c r="AN63" i="238"/>
  <c r="AN61" i="238"/>
  <c r="AN60" i="238"/>
  <c r="AO60" i="238" s="1"/>
  <c r="AN59" i="238"/>
  <c r="AO63" i="238"/>
  <c r="AO61" i="238"/>
  <c r="AM62" i="238"/>
  <c r="AM100" i="238"/>
  <c r="AM99" i="238"/>
  <c r="AM98" i="238"/>
  <c r="AM97" i="238"/>
  <c r="AM96" i="238"/>
  <c r="AM95" i="238"/>
  <c r="AM94" i="238"/>
  <c r="AM93" i="238"/>
  <c r="AM92" i="238"/>
  <c r="AM82" i="238"/>
  <c r="AM81" i="238"/>
  <c r="AM80" i="238"/>
  <c r="AM79" i="238"/>
  <c r="AM78" i="238"/>
  <c r="AM77" i="238"/>
  <c r="AM76" i="238"/>
  <c r="AM75" i="238"/>
  <c r="AM74" i="238"/>
  <c r="AM73" i="238"/>
  <c r="AM72" i="238"/>
  <c r="AM71" i="238"/>
  <c r="AN71" i="238" s="1"/>
  <c r="AM70" i="238"/>
  <c r="AM69" i="238"/>
  <c r="AM68" i="238"/>
  <c r="AM67" i="238"/>
  <c r="AN67" i="238" s="1"/>
  <c r="AM66" i="238"/>
  <c r="AM65" i="238"/>
  <c r="AN100" i="238"/>
  <c r="AN99" i="238"/>
  <c r="AN96" i="238"/>
  <c r="AN95" i="238"/>
  <c r="AN92" i="238"/>
  <c r="AN82" i="238"/>
  <c r="AN79" i="238"/>
  <c r="AN78" i="238"/>
  <c r="AN75" i="238"/>
  <c r="AN74" i="238"/>
  <c r="AN70" i="238"/>
  <c r="AN66" i="238"/>
  <c r="AO58" i="238"/>
  <c r="AL101" i="238"/>
  <c r="AM62" i="237"/>
  <c r="AM60" i="237"/>
  <c r="AN60" i="237" s="1"/>
  <c r="AO60" i="237" s="1"/>
  <c r="AM58" i="237"/>
  <c r="AN58" i="237" s="1"/>
  <c r="AN82" i="237"/>
  <c r="AO82" i="237" s="1"/>
  <c r="AN74" i="237"/>
  <c r="AO74" i="237" s="1"/>
  <c r="AN64" i="237"/>
  <c r="AO64" i="237" s="1"/>
  <c r="AN90" i="237"/>
  <c r="AO90" i="237" s="1"/>
  <c r="AN61" i="237"/>
  <c r="AL54" i="232"/>
  <c r="AJ54" i="232"/>
  <c r="AL54" i="234"/>
  <c r="AJ24" i="237"/>
  <c r="AK54" i="232"/>
  <c r="AK54" i="236"/>
  <c r="AL54" i="231"/>
  <c r="AJ54" i="231"/>
  <c r="AL24" i="237"/>
  <c r="AK54" i="231"/>
  <c r="AK54" i="224"/>
  <c r="AL54" i="224"/>
  <c r="AK54" i="234"/>
  <c r="AL43" i="233"/>
  <c r="AK43" i="233"/>
  <c r="AJ43" i="233"/>
  <c r="AL54" i="225"/>
  <c r="AK54" i="225"/>
  <c r="AJ54" i="225"/>
  <c r="AK24" i="237"/>
  <c r="AM63" i="231" l="1"/>
  <c r="AL92" i="231"/>
  <c r="AN66" i="240"/>
  <c r="AN71" i="241"/>
  <c r="AL92" i="241"/>
  <c r="AN67" i="237"/>
  <c r="AO67" i="237" s="1"/>
  <c r="AO79" i="237"/>
  <c r="AO92" i="236"/>
  <c r="AL62" i="237"/>
  <c r="AN71" i="237" s="1"/>
  <c r="AO71" i="237" s="1"/>
  <c r="AN92" i="232"/>
  <c r="AN53" i="233"/>
  <c r="AM81" i="233"/>
  <c r="AO53" i="233"/>
  <c r="AN61" i="233"/>
  <c r="AO61" i="233"/>
  <c r="AN69" i="233"/>
  <c r="AO69" i="233"/>
  <c r="AN77" i="233"/>
  <c r="AO77" i="233"/>
  <c r="AO67" i="238"/>
  <c r="AN69" i="238"/>
  <c r="AO69" i="238" s="1"/>
  <c r="AO71" i="238"/>
  <c r="AN73" i="238"/>
  <c r="AO73" i="238" s="1"/>
  <c r="AO75" i="238"/>
  <c r="AN77" i="238"/>
  <c r="AO77" i="238" s="1"/>
  <c r="AO79" i="238"/>
  <c r="AN81" i="238"/>
  <c r="AO81" i="238" s="1"/>
  <c r="AO92" i="238"/>
  <c r="AN94" i="238"/>
  <c r="AO94" i="238" s="1"/>
  <c r="AO96" i="238"/>
  <c r="AN98" i="238"/>
  <c r="AO98" i="238" s="1"/>
  <c r="AO100" i="238"/>
  <c r="AO66" i="240"/>
  <c r="AN68" i="240"/>
  <c r="AO70" i="240"/>
  <c r="AN72" i="240"/>
  <c r="AO74" i="240"/>
  <c r="AN76" i="240"/>
  <c r="AO76" i="240" s="1"/>
  <c r="AO78" i="240"/>
  <c r="AN80" i="240"/>
  <c r="AO82" i="240"/>
  <c r="AN84" i="240"/>
  <c r="AO86" i="240"/>
  <c r="AN88" i="240"/>
  <c r="AO90" i="240"/>
  <c r="AN59" i="241"/>
  <c r="AO59" i="241" s="1"/>
  <c r="AN65" i="242"/>
  <c r="AO67" i="242"/>
  <c r="AN69" i="242"/>
  <c r="AO71" i="242"/>
  <c r="AN73" i="242"/>
  <c r="AO75" i="242"/>
  <c r="AN77" i="242"/>
  <c r="AO79" i="242"/>
  <c r="AN81" i="242"/>
  <c r="AO83" i="242"/>
  <c r="AN85" i="242"/>
  <c r="AO87" i="242"/>
  <c r="AN89" i="242"/>
  <c r="AO91" i="242"/>
  <c r="AO86" i="232"/>
  <c r="AO90" i="232"/>
  <c r="AO62" i="232"/>
  <c r="AO92" i="232" s="1"/>
  <c r="AM92" i="232"/>
  <c r="AO58" i="237"/>
  <c r="AN65" i="238"/>
  <c r="AO65" i="238" s="1"/>
  <c r="AO64" i="238"/>
  <c r="AO66" i="238"/>
  <c r="AN68" i="238"/>
  <c r="AO68" i="238" s="1"/>
  <c r="AO70" i="238"/>
  <c r="AN72" i="238"/>
  <c r="AO72" i="238" s="1"/>
  <c r="AO74" i="238"/>
  <c r="AN76" i="238"/>
  <c r="AO76" i="238" s="1"/>
  <c r="AO78" i="238"/>
  <c r="AN80" i="238"/>
  <c r="AO80" i="238" s="1"/>
  <c r="AO82" i="238"/>
  <c r="AN93" i="238"/>
  <c r="AO93" i="238" s="1"/>
  <c r="AO95" i="238"/>
  <c r="AN97" i="238"/>
  <c r="AO97" i="238" s="1"/>
  <c r="AO99" i="238"/>
  <c r="AO68" i="240"/>
  <c r="AO72" i="240"/>
  <c r="AO80" i="240"/>
  <c r="AO84" i="240"/>
  <c r="AO88" i="240"/>
  <c r="AL92" i="240"/>
  <c r="AN65" i="240"/>
  <c r="AO65" i="240" s="1"/>
  <c r="AO67" i="240"/>
  <c r="AN69" i="240"/>
  <c r="AO69" i="240" s="1"/>
  <c r="AO71" i="240"/>
  <c r="AN73" i="240"/>
  <c r="AO73" i="240" s="1"/>
  <c r="AO75" i="240"/>
  <c r="AN77" i="240"/>
  <c r="AO77" i="240" s="1"/>
  <c r="AO79" i="240"/>
  <c r="AN81" i="240"/>
  <c r="AO81" i="240" s="1"/>
  <c r="AO83" i="240"/>
  <c r="AN85" i="240"/>
  <c r="AO85" i="240" s="1"/>
  <c r="AO87" i="240"/>
  <c r="AN89" i="240"/>
  <c r="AO89" i="240" s="1"/>
  <c r="AO91" i="240"/>
  <c r="AN63" i="241"/>
  <c r="AO63" i="241" s="1"/>
  <c r="AO65" i="242"/>
  <c r="AO69" i="242"/>
  <c r="AO73" i="242"/>
  <c r="AO77" i="242"/>
  <c r="AO81" i="242"/>
  <c r="AO85" i="242"/>
  <c r="AO89" i="242"/>
  <c r="AO66" i="242"/>
  <c r="AN68" i="242"/>
  <c r="AO68" i="242" s="1"/>
  <c r="AO70" i="242"/>
  <c r="AN72" i="242"/>
  <c r="AO72" i="242" s="1"/>
  <c r="AO74" i="242"/>
  <c r="AN76" i="242"/>
  <c r="AO76" i="242" s="1"/>
  <c r="AO78" i="242"/>
  <c r="AN80" i="242"/>
  <c r="AO80" i="242" s="1"/>
  <c r="AO82" i="242"/>
  <c r="AN84" i="242"/>
  <c r="AO84" i="242" s="1"/>
  <c r="AO86" i="242"/>
  <c r="AN88" i="242"/>
  <c r="AO88" i="242" s="1"/>
  <c r="AO90" i="242"/>
  <c r="AO71" i="233"/>
  <c r="AO73" i="231"/>
  <c r="AO69" i="231"/>
  <c r="AO65" i="231"/>
  <c r="AO61" i="231"/>
  <c r="AN66" i="224"/>
  <c r="AN92" i="224" s="1"/>
  <c r="AN51" i="239"/>
  <c r="AO51" i="239" s="1"/>
  <c r="AN55" i="239"/>
  <c r="AO55" i="239" s="1"/>
  <c r="AO65" i="239"/>
  <c r="AN67" i="239"/>
  <c r="AO67" i="239" s="1"/>
  <c r="AO69" i="239"/>
  <c r="AN71" i="239"/>
  <c r="AO71" i="239" s="1"/>
  <c r="AO73" i="239"/>
  <c r="AN75" i="239"/>
  <c r="AO75" i="239" s="1"/>
  <c r="AO77" i="239"/>
  <c r="AN79" i="239"/>
  <c r="AO79" i="239" s="1"/>
  <c r="AN53" i="239"/>
  <c r="AO53" i="239" s="1"/>
  <c r="AO52" i="239"/>
  <c r="AN54" i="239"/>
  <c r="AO54" i="239" s="1"/>
  <c r="AO56" i="239"/>
  <c r="AN66" i="239"/>
  <c r="AO66" i="239" s="1"/>
  <c r="AO68" i="239"/>
  <c r="AN70" i="239"/>
  <c r="AO70" i="239" s="1"/>
  <c r="AO72" i="239"/>
  <c r="AN74" i="239"/>
  <c r="AO74" i="239" s="1"/>
  <c r="AO76" i="239"/>
  <c r="AN78" i="239"/>
  <c r="AO78" i="239" s="1"/>
  <c r="AO80" i="239"/>
  <c r="AO81" i="233"/>
  <c r="AN81" i="233"/>
  <c r="AN65" i="237"/>
  <c r="AO65" i="237" s="1"/>
  <c r="AM92" i="237"/>
  <c r="AN59" i="242"/>
  <c r="AO59" i="242" s="1"/>
  <c r="AN63" i="242"/>
  <c r="AO63" i="242" s="1"/>
  <c r="AO61" i="242"/>
  <c r="AM92" i="242"/>
  <c r="AN58" i="242"/>
  <c r="AO67" i="241"/>
  <c r="AO71" i="241"/>
  <c r="AO75" i="241"/>
  <c r="AO79" i="241"/>
  <c r="AO83" i="241"/>
  <c r="AO87" i="241"/>
  <c r="AO91" i="241"/>
  <c r="AO65" i="241"/>
  <c r="AO81" i="241"/>
  <c r="AO66" i="241"/>
  <c r="AO70" i="241"/>
  <c r="AO74" i="241"/>
  <c r="AO78" i="241"/>
  <c r="AO82" i="241"/>
  <c r="AO86" i="241"/>
  <c r="AO90" i="241"/>
  <c r="AN69" i="241"/>
  <c r="AO69" i="241" s="1"/>
  <c r="AN73" i="241"/>
  <c r="AO73" i="241" s="1"/>
  <c r="AN77" i="241"/>
  <c r="AO77" i="241" s="1"/>
  <c r="AN85" i="241"/>
  <c r="AO85" i="241" s="1"/>
  <c r="AN89" i="241"/>
  <c r="AO89" i="241" s="1"/>
  <c r="AN58" i="241"/>
  <c r="AM68" i="241"/>
  <c r="AM72" i="241"/>
  <c r="AN72" i="241" s="1"/>
  <c r="AO72" i="241" s="1"/>
  <c r="AM76" i="241"/>
  <c r="AM80" i="241"/>
  <c r="AN80" i="241" s="1"/>
  <c r="AO80" i="241" s="1"/>
  <c r="AM84" i="241"/>
  <c r="AM88" i="241"/>
  <c r="AN88" i="241" s="1"/>
  <c r="AO88" i="241" s="1"/>
  <c r="AN59" i="240"/>
  <c r="AO59" i="240" s="1"/>
  <c r="AN63" i="240"/>
  <c r="AO63" i="240" s="1"/>
  <c r="AO61" i="240"/>
  <c r="AM92" i="240"/>
  <c r="AN58" i="240"/>
  <c r="AL81" i="239"/>
  <c r="AM47" i="239"/>
  <c r="AM49" i="239"/>
  <c r="AN49" i="239" s="1"/>
  <c r="AO49" i="239" s="1"/>
  <c r="AO50" i="239"/>
  <c r="AO63" i="239"/>
  <c r="AM48" i="239"/>
  <c r="AN48" i="239" s="1"/>
  <c r="AO61" i="239"/>
  <c r="AN62" i="238"/>
  <c r="AO62" i="238" s="1"/>
  <c r="AM101" i="238"/>
  <c r="AO59" i="238"/>
  <c r="AO61" i="237"/>
  <c r="AM92" i="231" l="1"/>
  <c r="AN63" i="231"/>
  <c r="AN62" i="237"/>
  <c r="AO62" i="237" s="1"/>
  <c r="AO92" i="237" s="1"/>
  <c r="AN92" i="242"/>
  <c r="AO66" i="224"/>
  <c r="AO92" i="224" s="1"/>
  <c r="AN92" i="240"/>
  <c r="AO58" i="242"/>
  <c r="AO92" i="242" s="1"/>
  <c r="AO58" i="241"/>
  <c r="AM92" i="241"/>
  <c r="AN84" i="241"/>
  <c r="AO84" i="241" s="1"/>
  <c r="AN76" i="241"/>
  <c r="AO76" i="241" s="1"/>
  <c r="AN68" i="241"/>
  <c r="AN92" i="241" s="1"/>
  <c r="AO58" i="240"/>
  <c r="AO92" i="240" s="1"/>
  <c r="AM81" i="239"/>
  <c r="AN47" i="239"/>
  <c r="AO48" i="239"/>
  <c r="AO101" i="238"/>
  <c r="AN101" i="238"/>
  <c r="AO63" i="231" l="1"/>
  <c r="AO92" i="231" s="1"/>
  <c r="AN92" i="231"/>
  <c r="AN92" i="237"/>
  <c r="AO68" i="241"/>
  <c r="AO92" i="241" s="1"/>
  <c r="AN81" i="239"/>
  <c r="AO47" i="239"/>
  <c r="AO81" i="239" s="1"/>
</calcChain>
</file>

<file path=xl/comments1.xml><?xml version="1.0" encoding="utf-8"?>
<comments xmlns="http://schemas.openxmlformats.org/spreadsheetml/2006/main">
  <authors>
    <author>t</author>
  </authors>
  <commentList>
    <comment ref="J9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CHIỀU</t>
        </r>
      </text>
    </comment>
    <comment ref="U16" authorId="0">
      <text>
        <r>
          <rPr>
            <b/>
            <sz val="9"/>
            <color indexed="81"/>
            <rFont val="Tahoma"/>
            <family val="2"/>
          </rPr>
          <t>t:4-6</t>
        </r>
      </text>
    </comment>
    <comment ref="R17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1-3</t>
        </r>
      </text>
    </comment>
  </commentList>
</comments>
</file>

<file path=xl/comments2.xml><?xml version="1.0" encoding="utf-8"?>
<comments xmlns="http://schemas.openxmlformats.org/spreadsheetml/2006/main">
  <authors>
    <author>anhtuan</author>
  </authors>
  <commentList>
    <comment ref="S63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Không mặc áo BHLĐ</t>
        </r>
      </text>
    </comment>
  </commentList>
</comments>
</file>

<file path=xl/comments3.xml><?xml version="1.0" encoding="utf-8"?>
<comments xmlns="http://schemas.openxmlformats.org/spreadsheetml/2006/main">
  <authors>
    <author>LSTC</author>
  </authors>
  <commentList>
    <comment ref="U24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</commentList>
</comments>
</file>

<file path=xl/comments4.xml><?xml version="1.0" encoding="utf-8"?>
<comments xmlns="http://schemas.openxmlformats.org/spreadsheetml/2006/main">
  <authors>
    <author>LSTC</author>
  </authors>
  <commentList>
    <comment ref="E34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</commentList>
</comments>
</file>

<file path=xl/comments5.xml><?xml version="1.0" encoding="utf-8"?>
<comments xmlns="http://schemas.openxmlformats.org/spreadsheetml/2006/main">
  <authors>
    <author>t</author>
  </authors>
  <commentList>
    <comment ref="Q9" authorId="0">
      <text>
        <r>
          <rPr>
            <b/>
            <sz val="9"/>
            <color indexed="81"/>
            <rFont val="Tahoma"/>
            <family val="2"/>
          </rPr>
          <t>t:CHIỀU</t>
        </r>
      </text>
    </comment>
  </commentList>
</comments>
</file>

<file path=xl/comments6.xml><?xml version="1.0" encoding="utf-8"?>
<comments xmlns="http://schemas.openxmlformats.org/spreadsheetml/2006/main">
  <authors>
    <author>t</author>
    <author>anhtuan</author>
    <author>Tri</author>
  </authors>
  <commentList>
    <comment ref="AE10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CHIỀU V;0</t>
        </r>
      </text>
    </comment>
    <comment ref="J18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S21" authorId="1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G64" authorId="2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GIỠN</t>
        </r>
      </text>
    </comment>
    <comment ref="G68" authorId="2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GIỠN</t>
        </r>
      </text>
    </comment>
  </commentList>
</comments>
</file>

<file path=xl/comments7.xml><?xml version="1.0" encoding="utf-8"?>
<comments xmlns="http://schemas.openxmlformats.org/spreadsheetml/2006/main">
  <authors>
    <author>t</author>
    <author>LSTC</author>
  </authors>
  <commentList>
    <comment ref="AE9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CHIỀU</t>
        </r>
      </text>
    </comment>
    <comment ref="AG9" authorId="1">
      <text>
        <r>
          <rPr>
            <b/>
            <sz val="9"/>
            <color indexed="81"/>
            <rFont val="Tahoma"/>
            <charset val="1"/>
          </rPr>
          <t>LSTC:</t>
        </r>
        <r>
          <rPr>
            <sz val="9"/>
            <color indexed="81"/>
            <rFont val="Tahoma"/>
            <charset val="1"/>
          </rPr>
          <t xml:space="preserve">
Chiều</t>
        </r>
      </text>
    </comment>
  </commentList>
</comments>
</file>

<file path=xl/sharedStrings.xml><?xml version="1.0" encoding="utf-8"?>
<sst xmlns="http://schemas.openxmlformats.org/spreadsheetml/2006/main" count="2923" uniqueCount="751">
  <si>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</si>
  <si>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</si>
  <si>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</si>
  <si>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</si>
  <si>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</si>
  <si>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</si>
  <si>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</si>
  <si>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</si>
  <si>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</si>
  <si>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</si>
  <si>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</si>
  <si>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</si>
  <si>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</si>
  <si>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</si>
  <si>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</si>
  <si>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</si>
  <si>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</si>
  <si>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</si>
  <si>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</si>
  <si>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</si>
  <si>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</si>
  <si>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</si>
  <si>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</si>
  <si>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</si>
  <si>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</si>
  <si>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</si>
  <si>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</si>
  <si>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</si>
  <si>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</si>
  <si>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</si>
  <si>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</si>
  <si>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Nguyễn Duy</t>
  </si>
  <si>
    <t>Phong</t>
  </si>
  <si>
    <t>Trần Minh</t>
  </si>
  <si>
    <t>Cường</t>
  </si>
  <si>
    <t>Dương</t>
  </si>
  <si>
    <t>Long</t>
  </si>
  <si>
    <t>Phú</t>
  </si>
  <si>
    <t>Thành</t>
  </si>
  <si>
    <t>Trường</t>
  </si>
  <si>
    <t>Nguyễn Quốc</t>
  </si>
  <si>
    <t>Lâm</t>
  </si>
  <si>
    <t>Nhân</t>
  </si>
  <si>
    <t>Đức</t>
  </si>
  <si>
    <t>Hưng</t>
  </si>
  <si>
    <t>Nguyễn Huy</t>
  </si>
  <si>
    <t>Mai</t>
  </si>
  <si>
    <t xml:space="preserve">LỚP: TĐ16B </t>
  </si>
  <si>
    <t>1610050007</t>
  </si>
  <si>
    <t>Võ Thiện</t>
  </si>
  <si>
    <t>An</t>
  </si>
  <si>
    <t>1610050003</t>
  </si>
  <si>
    <t>Mai Hoàng Gia</t>
  </si>
  <si>
    <t>Bảo</t>
  </si>
  <si>
    <t>Huỳnh Thanh</t>
  </si>
  <si>
    <t>Đại</t>
  </si>
  <si>
    <t>1610050010</t>
  </si>
  <si>
    <t>Nguyễn Thành</t>
  </si>
  <si>
    <t>Đạt</t>
  </si>
  <si>
    <t>Duy</t>
  </si>
  <si>
    <t>Tô Vĩnh</t>
  </si>
  <si>
    <t>Khang</t>
  </si>
  <si>
    <t>Vương Minh</t>
  </si>
  <si>
    <t>Nghĩa</t>
  </si>
  <si>
    <t>1610050001</t>
  </si>
  <si>
    <t>Nguyễn Nhật</t>
  </si>
  <si>
    <t>1610050034</t>
  </si>
  <si>
    <t>Đỗ Xuân</t>
  </si>
  <si>
    <t>Quân</t>
  </si>
  <si>
    <t>1610050025</t>
  </si>
  <si>
    <t>Trần Huỳnh Thanh</t>
  </si>
  <si>
    <t>Tâm</t>
  </si>
  <si>
    <t>1610090039</t>
  </si>
  <si>
    <t>Đặng Hoàng</t>
  </si>
  <si>
    <t>1610050017</t>
  </si>
  <si>
    <t>Trần Viết</t>
  </si>
  <si>
    <t>Thăng</t>
  </si>
  <si>
    <t>1610050023</t>
  </si>
  <si>
    <t>Nguyễn Chí</t>
  </si>
  <si>
    <t>Thanh</t>
  </si>
  <si>
    <t>Thịnh</t>
  </si>
  <si>
    <t xml:space="preserve">LỚP: TML16B1 </t>
  </si>
  <si>
    <t>Ân</t>
  </si>
  <si>
    <t>1610040033</t>
  </si>
  <si>
    <t xml:space="preserve">Nguyễn Thành </t>
  </si>
  <si>
    <t>Công</t>
  </si>
  <si>
    <t>1610040062</t>
  </si>
  <si>
    <t>Võ Hùng</t>
  </si>
  <si>
    <t>1610040002</t>
  </si>
  <si>
    <t>Lê Viết Hải</t>
  </si>
  <si>
    <t>Đăng</t>
  </si>
  <si>
    <t>1610040013</t>
  </si>
  <si>
    <t>Tạ Thành</t>
  </si>
  <si>
    <t>Hào</t>
  </si>
  <si>
    <t>1610040006</t>
  </si>
  <si>
    <t>Trần Thanh</t>
  </si>
  <si>
    <t>Hậu</t>
  </si>
  <si>
    <t>1610040024</t>
  </si>
  <si>
    <t>Nguyễn Văn</t>
  </si>
  <si>
    <t>Hiếu</t>
  </si>
  <si>
    <t>1610040012</t>
  </si>
  <si>
    <t xml:space="preserve">Võ Nhật </t>
  </si>
  <si>
    <t>1610040017</t>
  </si>
  <si>
    <t>Trần Quang</t>
  </si>
  <si>
    <t>1610040001</t>
  </si>
  <si>
    <t>Nguyễn Kim</t>
  </si>
  <si>
    <t>Mão</t>
  </si>
  <si>
    <t>Minh</t>
  </si>
  <si>
    <t>1610090071</t>
  </si>
  <si>
    <t>Nguyễn Trần Công</t>
  </si>
  <si>
    <t>Nam</t>
  </si>
  <si>
    <t>1610040071</t>
  </si>
  <si>
    <t>Trần Văn</t>
  </si>
  <si>
    <t>Phát</t>
  </si>
  <si>
    <t>Phi</t>
  </si>
  <si>
    <t>1610040004</t>
  </si>
  <si>
    <t>Nguyễn Thanh</t>
  </si>
  <si>
    <t>1610040005</t>
  </si>
  <si>
    <t>Lưu Minh</t>
  </si>
  <si>
    <t>Thái</t>
  </si>
  <si>
    <t>1610040092</t>
  </si>
  <si>
    <t>Thạch Thông</t>
  </si>
  <si>
    <t>1610040023</t>
  </si>
  <si>
    <t>Lê Minh</t>
  </si>
  <si>
    <t>Tú</t>
  </si>
  <si>
    <t>1610040022</t>
  </si>
  <si>
    <t>Nguyễn Hoàng Anh</t>
  </si>
  <si>
    <t>Vũ</t>
  </si>
  <si>
    <t>1610040057</t>
  </si>
  <si>
    <t>Lê Tuấn</t>
  </si>
  <si>
    <t>Anh</t>
  </si>
  <si>
    <t>1610040031</t>
  </si>
  <si>
    <t>Bách</t>
  </si>
  <si>
    <t>1610040089</t>
  </si>
  <si>
    <t>Huỳnh Thái</t>
  </si>
  <si>
    <t>1610040039</t>
  </si>
  <si>
    <t>Nguyễn Thiện</t>
  </si>
  <si>
    <t>Gia</t>
  </si>
  <si>
    <t>1610040072</t>
  </si>
  <si>
    <t>1610040038</t>
  </si>
  <si>
    <t xml:space="preserve">Võ Tuấn </t>
  </si>
  <si>
    <t>Kiệt</t>
  </si>
  <si>
    <t>1610040068</t>
  </si>
  <si>
    <t>Nguyễn Hiếu</t>
  </si>
  <si>
    <t>1610040037</t>
  </si>
  <si>
    <t>Trần Phan Thành</t>
  </si>
  <si>
    <t>1610040088</t>
  </si>
  <si>
    <t>Sơn</t>
  </si>
  <si>
    <t>Song</t>
  </si>
  <si>
    <t>1610040035</t>
  </si>
  <si>
    <t>Nguyễn Tấn</t>
  </si>
  <si>
    <t>1610040096</t>
  </si>
  <si>
    <t>Nguyễn Hữu</t>
  </si>
  <si>
    <t>1610040059</t>
  </si>
  <si>
    <t>1610040076</t>
  </si>
  <si>
    <t>Đỗ Ngọc Anh</t>
  </si>
  <si>
    <t>Tuấn</t>
  </si>
  <si>
    <t>Nguyễn Tuấn</t>
  </si>
  <si>
    <t>Hiền</t>
  </si>
  <si>
    <t>Trung</t>
  </si>
  <si>
    <t>Hảo</t>
  </si>
  <si>
    <t>Nguyễn Công</t>
  </si>
  <si>
    <t>Định</t>
  </si>
  <si>
    <t>Hoàng</t>
  </si>
  <si>
    <t>Nguyễn Anh</t>
  </si>
  <si>
    <t>Phúc</t>
  </si>
  <si>
    <t>Phương</t>
  </si>
  <si>
    <t>Trí</t>
  </si>
  <si>
    <t>Bình</t>
  </si>
  <si>
    <t>Dũng</t>
  </si>
  <si>
    <t>Quang</t>
  </si>
  <si>
    <t xml:space="preserve">Trần Minh </t>
  </si>
  <si>
    <t>Thuận</t>
  </si>
  <si>
    <t xml:space="preserve">LỚP: TKTT16B </t>
  </si>
  <si>
    <t>1610030002</t>
  </si>
  <si>
    <t>Bùi Thị Kim</t>
  </si>
  <si>
    <t>Cương</t>
  </si>
  <si>
    <t>1610030048</t>
  </si>
  <si>
    <t xml:space="preserve">Trần Như </t>
  </si>
  <si>
    <t>1610030007</t>
  </si>
  <si>
    <t>Huỳnh Ngọc</t>
  </si>
  <si>
    <t>1610030023</t>
  </si>
  <si>
    <t>Nguyễn Huỳnh Nhật</t>
  </si>
  <si>
    <t>1610030024</t>
  </si>
  <si>
    <t xml:space="preserve">Nguyễn Thị Kim </t>
  </si>
  <si>
    <t>Ngân</t>
  </si>
  <si>
    <t>1610030012</t>
  </si>
  <si>
    <t>Huỳnh Thị Kim</t>
  </si>
  <si>
    <t>1610030049</t>
  </si>
  <si>
    <t>Nguyễn Đức</t>
  </si>
  <si>
    <t>Nguyễn</t>
  </si>
  <si>
    <t>Như</t>
  </si>
  <si>
    <t>Oanh</t>
  </si>
  <si>
    <t>Nguyễn Hồng</t>
  </si>
  <si>
    <t>1610030026</t>
  </si>
  <si>
    <t>Đinh Huỳnh</t>
  </si>
  <si>
    <t>1610030019</t>
  </si>
  <si>
    <t>Lê Thị Thanh</t>
  </si>
  <si>
    <t>1610060010</t>
  </si>
  <si>
    <t>Võ Hoàng</t>
  </si>
  <si>
    <t>Thông</t>
  </si>
  <si>
    <t>Thư</t>
  </si>
  <si>
    <t>1610030004</t>
  </si>
  <si>
    <t>Trương Đinh Ngọc</t>
  </si>
  <si>
    <t>Thùy</t>
  </si>
  <si>
    <t>1610030008</t>
  </si>
  <si>
    <t>Lê Thị Thủy</t>
  </si>
  <si>
    <t>Tiên</t>
  </si>
  <si>
    <t>Diễm</t>
  </si>
  <si>
    <t>Nguyễn Bảo</t>
  </si>
  <si>
    <t xml:space="preserve">LỚP: ĐCN 18.1 </t>
  </si>
  <si>
    <t>1810080008</t>
  </si>
  <si>
    <t>Chế Anh</t>
  </si>
  <si>
    <t>Đan</t>
  </si>
  <si>
    <t>1810080015</t>
  </si>
  <si>
    <t>Trần Hữu</t>
  </si>
  <si>
    <t>1810080021</t>
  </si>
  <si>
    <t>Lâm Hải</t>
  </si>
  <si>
    <t>1810080012</t>
  </si>
  <si>
    <t>1810080005</t>
  </si>
  <si>
    <t>Hồ Xuân</t>
  </si>
  <si>
    <t>1810080029</t>
  </si>
  <si>
    <t xml:space="preserve">Phạm Quang </t>
  </si>
  <si>
    <t>1810080034</t>
  </si>
  <si>
    <t xml:space="preserve">Đoàn Tường </t>
  </si>
  <si>
    <t>1810080027</t>
  </si>
  <si>
    <t>Nguyễn Hiệp</t>
  </si>
  <si>
    <t>1810080017</t>
  </si>
  <si>
    <t>Phùng Nhật</t>
  </si>
  <si>
    <t>1810080024</t>
  </si>
  <si>
    <t>Dương Hoàng</t>
  </si>
  <si>
    <t>1810080007</t>
  </si>
  <si>
    <t>Trương Anh</t>
  </si>
  <si>
    <t>1810080033</t>
  </si>
  <si>
    <t>Thượng Vũ Ngọc</t>
  </si>
  <si>
    <t>Luân</t>
  </si>
  <si>
    <t>1810080002</t>
  </si>
  <si>
    <t>Vera</t>
  </si>
  <si>
    <t>Ma</t>
  </si>
  <si>
    <t>1810080023</t>
  </si>
  <si>
    <t>Nguyễn Trần Quốc</t>
  </si>
  <si>
    <t>1810080031</t>
  </si>
  <si>
    <t>1810080016</t>
  </si>
  <si>
    <t>1810080022</t>
  </si>
  <si>
    <t>Lê Nhựt</t>
  </si>
  <si>
    <t>1810080003</t>
  </si>
  <si>
    <t>Phạm Thanh</t>
  </si>
  <si>
    <t>1810080036</t>
  </si>
  <si>
    <t>1810080011</t>
  </si>
  <si>
    <t>Nguyễn Việt</t>
  </si>
  <si>
    <t>1810080001</t>
  </si>
  <si>
    <t>Lê Thanh</t>
  </si>
  <si>
    <t>1810080032</t>
  </si>
  <si>
    <t>Lê Quan</t>
  </si>
  <si>
    <t>Trọng</t>
  </si>
  <si>
    <t xml:space="preserve">LỚP: ĐCN 18.2 </t>
  </si>
  <si>
    <t>Huỳnh</t>
  </si>
  <si>
    <t>1810080037</t>
  </si>
  <si>
    <t>Lê Nguyễn Thành</t>
  </si>
  <si>
    <t>1810080054</t>
  </si>
  <si>
    <t>Nguyễn Trung</t>
  </si>
  <si>
    <t>1810080052</t>
  </si>
  <si>
    <t xml:space="preserve">Nguyễn Văn </t>
  </si>
  <si>
    <t>1810080053</t>
  </si>
  <si>
    <t>Em</t>
  </si>
  <si>
    <t>1810080047</t>
  </si>
  <si>
    <t>Bùi Ngọc</t>
  </si>
  <si>
    <t>Hải</t>
  </si>
  <si>
    <t>1810080041</t>
  </si>
  <si>
    <t>Hòa</t>
  </si>
  <si>
    <t>1810080050</t>
  </si>
  <si>
    <t>Nguyễn Đăng</t>
  </si>
  <si>
    <t>Khoa</t>
  </si>
  <si>
    <t>1810080046</t>
  </si>
  <si>
    <t>Nguyễn Văn Hoàng</t>
  </si>
  <si>
    <t>1810080058</t>
  </si>
  <si>
    <t>Nguyễn Trần Trung</t>
  </si>
  <si>
    <t>1810080043</t>
  </si>
  <si>
    <t xml:space="preserve">Phạm Thành </t>
  </si>
  <si>
    <t>1810080059</t>
  </si>
  <si>
    <t>Trương Minh</t>
  </si>
  <si>
    <t>1810080045</t>
  </si>
  <si>
    <t xml:space="preserve">Nguyễn Thế </t>
  </si>
  <si>
    <t xml:space="preserve">Sơn </t>
  </si>
  <si>
    <t>1810080020</t>
  </si>
  <si>
    <t>Phùng Tuấn</t>
  </si>
  <si>
    <t xml:space="preserve">Thiện </t>
  </si>
  <si>
    <t>1810080049</t>
  </si>
  <si>
    <t>Đặng Minh</t>
  </si>
  <si>
    <t>Thời</t>
  </si>
  <si>
    <t>1810080057</t>
  </si>
  <si>
    <t>Dương Quốc</t>
  </si>
  <si>
    <t xml:space="preserve">LỚP: TBN18.1 </t>
  </si>
  <si>
    <t>1810090019</t>
  </si>
  <si>
    <t>1810090007</t>
  </si>
  <si>
    <t>1810090024</t>
  </si>
  <si>
    <t>Phan Nhật</t>
  </si>
  <si>
    <t>Đang</t>
  </si>
  <si>
    <t>1810090006</t>
  </si>
  <si>
    <t>Lê Du Tấn</t>
  </si>
  <si>
    <t>1810090017</t>
  </si>
  <si>
    <t>Trần Đoàn</t>
  </si>
  <si>
    <t>1810090025</t>
  </si>
  <si>
    <t>Võ Phương</t>
  </si>
  <si>
    <t>1810090030</t>
  </si>
  <si>
    <t>1810090018</t>
  </si>
  <si>
    <t xml:space="preserve">Lê Thanh </t>
  </si>
  <si>
    <t>Huân</t>
  </si>
  <si>
    <t>1810090032</t>
  </si>
  <si>
    <t>Đàm Vĩnh</t>
  </si>
  <si>
    <t>1810090012</t>
  </si>
  <si>
    <t>Phan Bảo Chấn</t>
  </si>
  <si>
    <t>1810090022</t>
  </si>
  <si>
    <t>Thái Nguyễn Quốc</t>
  </si>
  <si>
    <t>1810090026</t>
  </si>
  <si>
    <t>1810090023</t>
  </si>
  <si>
    <t xml:space="preserve">Ngô Văn </t>
  </si>
  <si>
    <t>Khôi</t>
  </si>
  <si>
    <t>1810090003</t>
  </si>
  <si>
    <t>Đỗ Nguyễn Hoài</t>
  </si>
  <si>
    <t>1810090002</t>
  </si>
  <si>
    <t>Lê Hoài</t>
  </si>
  <si>
    <t>1810090010</t>
  </si>
  <si>
    <t xml:space="preserve">Nguyễn Phúc </t>
  </si>
  <si>
    <t>Lộc</t>
  </si>
  <si>
    <t>1810090011</t>
  </si>
  <si>
    <t>Phạm Lê Hoàng</t>
  </si>
  <si>
    <t>Quyến</t>
  </si>
  <si>
    <t>1810090009</t>
  </si>
  <si>
    <t>Lê Mạnh</t>
  </si>
  <si>
    <t>Quỳnh</t>
  </si>
  <si>
    <t>1810090031</t>
  </si>
  <si>
    <t>1810090005</t>
  </si>
  <si>
    <t xml:space="preserve">Ngô Thành </t>
  </si>
  <si>
    <t>1810090021</t>
  </si>
  <si>
    <t>Đoàn Minh</t>
  </si>
  <si>
    <t>1810090020</t>
  </si>
  <si>
    <t>1810090029</t>
  </si>
  <si>
    <t>1810090004</t>
  </si>
  <si>
    <t xml:space="preserve">LỚP: TBN18.2 </t>
  </si>
  <si>
    <t>1810090049</t>
  </si>
  <si>
    <t>1810090061</t>
  </si>
  <si>
    <t>Nguyễn Huỳnh Thành</t>
  </si>
  <si>
    <t>1810090042</t>
  </si>
  <si>
    <t>Lê Hồng</t>
  </si>
  <si>
    <t>Hên</t>
  </si>
  <si>
    <t>1810090048</t>
  </si>
  <si>
    <t>Trần Ngọc</t>
  </si>
  <si>
    <t>Hộp</t>
  </si>
  <si>
    <t>1810090069</t>
  </si>
  <si>
    <t>Ngụy Dương Gia</t>
  </si>
  <si>
    <t>1810090055</t>
  </si>
  <si>
    <t>Phạm Hoàng</t>
  </si>
  <si>
    <t>1810090053</t>
  </si>
  <si>
    <t>1810090057</t>
  </si>
  <si>
    <t>Trương Phú</t>
  </si>
  <si>
    <t>1810090063</t>
  </si>
  <si>
    <t>Võ Minh</t>
  </si>
  <si>
    <t>1810090056</t>
  </si>
  <si>
    <t>1810090059</t>
  </si>
  <si>
    <t>Hồ Huy</t>
  </si>
  <si>
    <t>1810090041</t>
  </si>
  <si>
    <t xml:space="preserve">Nguyễn Lâm </t>
  </si>
  <si>
    <t>1810090064</t>
  </si>
  <si>
    <t>Dương Thế</t>
  </si>
  <si>
    <t>1810090068</t>
  </si>
  <si>
    <t>Võ Thành</t>
  </si>
  <si>
    <t>1810090036</t>
  </si>
  <si>
    <t>Nguyễn Lê Viết</t>
  </si>
  <si>
    <t>1810090052</t>
  </si>
  <si>
    <t>1810090060</t>
  </si>
  <si>
    <t>Huỳnh Gia</t>
  </si>
  <si>
    <t>1810090070</t>
  </si>
  <si>
    <t>Lê Nguyễn Hoàng</t>
  </si>
  <si>
    <t>1810090044</t>
  </si>
  <si>
    <t>1810090051</t>
  </si>
  <si>
    <t>1810090037</t>
  </si>
  <si>
    <t>Nguyễn Lê Minh</t>
  </si>
  <si>
    <t>1810090038</t>
  </si>
  <si>
    <t>Vũ Thành</t>
  </si>
  <si>
    <t>Vinh</t>
  </si>
  <si>
    <t>1810070003</t>
  </si>
  <si>
    <t>Trần Hồng</t>
  </si>
  <si>
    <t>1810090088</t>
  </si>
  <si>
    <t>1810090077</t>
  </si>
  <si>
    <t>1810160012</t>
  </si>
  <si>
    <t>1810160010</t>
  </si>
  <si>
    <t>1810160017</t>
  </si>
  <si>
    <t xml:space="preserve">Hồ Tấn </t>
  </si>
  <si>
    <t>1810160020</t>
  </si>
  <si>
    <t xml:space="preserve">Nguyễn Minh </t>
  </si>
  <si>
    <t>1810090082</t>
  </si>
  <si>
    <t xml:space="preserve">Thái Tấn </t>
  </si>
  <si>
    <t>1810090081</t>
  </si>
  <si>
    <t>Huỳnh Nguyễn Tấn</t>
  </si>
  <si>
    <t>Phạm Văn</t>
  </si>
  <si>
    <t>1810010056</t>
  </si>
  <si>
    <t>Lương Tiến</t>
  </si>
  <si>
    <t xml:space="preserve">LỚP: TKTT18.1 </t>
  </si>
  <si>
    <t>1810100016</t>
  </si>
  <si>
    <t>Ánh</t>
  </si>
  <si>
    <t>1810100031</t>
  </si>
  <si>
    <t>Nguyễn Thị</t>
  </si>
  <si>
    <t>Cảnh</t>
  </si>
  <si>
    <t>1810100007</t>
  </si>
  <si>
    <t xml:space="preserve">Nguyễn Mạnh Trịnh </t>
  </si>
  <si>
    <t>1810100025</t>
  </si>
  <si>
    <t xml:space="preserve">Thái Thị Phương </t>
  </si>
  <si>
    <t>Dung</t>
  </si>
  <si>
    <t>1810100013</t>
  </si>
  <si>
    <t>Lê Huỳnh Xuân</t>
  </si>
  <si>
    <t>Hương</t>
  </si>
  <si>
    <t>1810100032</t>
  </si>
  <si>
    <t>Huyền</t>
  </si>
  <si>
    <t>1810100023</t>
  </si>
  <si>
    <t xml:space="preserve">Phạm Đăng </t>
  </si>
  <si>
    <t>1810100006</t>
  </si>
  <si>
    <t>Bùi Quang</t>
  </si>
  <si>
    <t>1810100011</t>
  </si>
  <si>
    <t>Hà Ngọc Yến</t>
  </si>
  <si>
    <t>Nhi</t>
  </si>
  <si>
    <t>1810100033</t>
  </si>
  <si>
    <t>Bùi Thị</t>
  </si>
  <si>
    <t>1810100035</t>
  </si>
  <si>
    <t>Nguyễn Thúy</t>
  </si>
  <si>
    <t>1810100008</t>
  </si>
  <si>
    <t>Nguyễn Thị Hồng</t>
  </si>
  <si>
    <t>Thắm</t>
  </si>
  <si>
    <t>1810100034</t>
  </si>
  <si>
    <t>1810100026</t>
  </si>
  <si>
    <t>Tony</t>
  </si>
  <si>
    <t>1810100015</t>
  </si>
  <si>
    <t>Võ Thị Quế</t>
  </si>
  <si>
    <t>Trân</t>
  </si>
  <si>
    <t>1810100021</t>
  </si>
  <si>
    <t>Triết</t>
  </si>
  <si>
    <t>1810100030</t>
  </si>
  <si>
    <t>Vân</t>
  </si>
  <si>
    <t>1810100022</t>
  </si>
  <si>
    <t>Phạm Trần Kim</t>
  </si>
  <si>
    <t xml:space="preserve">Xuân </t>
  </si>
  <si>
    <t>1810100038</t>
  </si>
  <si>
    <t>1810100044</t>
  </si>
  <si>
    <t xml:space="preserve">Vương Thị Thu </t>
  </si>
  <si>
    <t>1810100046</t>
  </si>
  <si>
    <t>Nguyễn Ngọc Thảo</t>
  </si>
  <si>
    <t>Nguyên</t>
  </si>
  <si>
    <t>1810100041</t>
  </si>
  <si>
    <t>Nguyễn Hoàng Bảo</t>
  </si>
  <si>
    <t>1810100037</t>
  </si>
  <si>
    <t>Quách Hoàng Ngọc</t>
  </si>
  <si>
    <t xml:space="preserve">1810100048 </t>
  </si>
  <si>
    <t xml:space="preserve">Bùi Minh </t>
  </si>
  <si>
    <t>1810100036</t>
  </si>
  <si>
    <t>Võ Thị Thanh</t>
  </si>
  <si>
    <t>Trúc</t>
  </si>
  <si>
    <t>Lê Gia</t>
  </si>
  <si>
    <t>1810080068</t>
  </si>
  <si>
    <t>1810080069</t>
  </si>
  <si>
    <t>Thắng</t>
  </si>
  <si>
    <t>Đoàn Công</t>
  </si>
  <si>
    <t>Trần Thế</t>
  </si>
  <si>
    <t>Nguyễn Hoàng Ngọc</t>
  </si>
  <si>
    <t>1810100049</t>
  </si>
  <si>
    <t xml:space="preserve">Trần Thị Kiều </t>
  </si>
  <si>
    <t>1810120055</t>
  </si>
  <si>
    <t>Phan Thúy</t>
  </si>
  <si>
    <t>Hồ Mai Mỹ</t>
  </si>
  <si>
    <t>Nguyễn Ngọc Ngân</t>
  </si>
  <si>
    <t>Trần Thị Cẩm</t>
  </si>
  <si>
    <t xml:space="preserve">Lê Thịnh </t>
  </si>
  <si>
    <t xml:space="preserve">Lê Minh </t>
  </si>
  <si>
    <t xml:space="preserve">Hà Đại </t>
  </si>
  <si>
    <t>Nguyễn Trần Thanh</t>
  </si>
  <si>
    <t>1410410037</t>
  </si>
  <si>
    <t xml:space="preserve">Tiêu Hữu </t>
  </si>
  <si>
    <t xml:space="preserve">Hậu </t>
  </si>
  <si>
    <t>LỚP: ĐCN19</t>
  </si>
  <si>
    <t>LỚP: TBN 19.1</t>
  </si>
  <si>
    <t>LỚP: TBN 19.2</t>
  </si>
  <si>
    <t>LỚP: TBN 19.3</t>
  </si>
  <si>
    <t>LỚP: TKTT 19</t>
  </si>
  <si>
    <t>1910080010</t>
  </si>
  <si>
    <t>Nguyễn Xuân</t>
  </si>
  <si>
    <t>Bắc</t>
  </si>
  <si>
    <t>1910080005</t>
  </si>
  <si>
    <t xml:space="preserve">Huỳnh Gia </t>
  </si>
  <si>
    <t>1910080012</t>
  </si>
  <si>
    <t xml:space="preserve">Lưu Gia </t>
  </si>
  <si>
    <t>1910080013</t>
  </si>
  <si>
    <t>1910080046</t>
  </si>
  <si>
    <t>Danh</t>
  </si>
  <si>
    <t>1910080041</t>
  </si>
  <si>
    <t>1910080018</t>
  </si>
  <si>
    <t>1910080027</t>
  </si>
  <si>
    <t xml:space="preserve">Bùi Anh </t>
  </si>
  <si>
    <t>1910080021</t>
  </si>
  <si>
    <t>Trần Xuân</t>
  </si>
  <si>
    <t>1910080020</t>
  </si>
  <si>
    <t xml:space="preserve">Đỗ Thế </t>
  </si>
  <si>
    <t>1910190002</t>
  </si>
  <si>
    <t>1910080036</t>
  </si>
  <si>
    <t>Đặng Gia</t>
  </si>
  <si>
    <t>1910080044</t>
  </si>
  <si>
    <t xml:space="preserve">Dương Văn </t>
  </si>
  <si>
    <t>1910080028</t>
  </si>
  <si>
    <t>1910080004</t>
  </si>
  <si>
    <t>1910080017</t>
  </si>
  <si>
    <t>Nguyễn Phạm Nhựt</t>
  </si>
  <si>
    <t xml:space="preserve">Nguyễn Thanh </t>
  </si>
  <si>
    <t>1910080024</t>
  </si>
  <si>
    <t>Phan Thành</t>
  </si>
  <si>
    <t>1910080040</t>
  </si>
  <si>
    <t xml:space="preserve">Lê Thành </t>
  </si>
  <si>
    <t>1910080008</t>
  </si>
  <si>
    <t>Bùi Minh</t>
  </si>
  <si>
    <t>Phụng</t>
  </si>
  <si>
    <t>1910080045</t>
  </si>
  <si>
    <t>Đặng Nguyễn Hồng</t>
  </si>
  <si>
    <t>1910080038</t>
  </si>
  <si>
    <t>Nguyễn Vi Bảo</t>
  </si>
  <si>
    <t>1910080025</t>
  </si>
  <si>
    <t xml:space="preserve">Nguyễn Huỳnh Anh </t>
  </si>
  <si>
    <t>1910080043</t>
  </si>
  <si>
    <t>Nguyễn Trí</t>
  </si>
  <si>
    <t>1910080023</t>
  </si>
  <si>
    <t>Thiện</t>
  </si>
  <si>
    <t>1910080016</t>
  </si>
  <si>
    <t xml:space="preserve">Lê Nguyễn Tấn </t>
  </si>
  <si>
    <t>1910080032</t>
  </si>
  <si>
    <t>Phạm Trường</t>
  </si>
  <si>
    <t>Tín</t>
  </si>
  <si>
    <t>1910080026</t>
  </si>
  <si>
    <t>1910080029</t>
  </si>
  <si>
    <t>Huỳnh Chí</t>
  </si>
  <si>
    <t>Tình</t>
  </si>
  <si>
    <t>1910080002</t>
  </si>
  <si>
    <t xml:space="preserve">Nguyễn Chí </t>
  </si>
  <si>
    <t>Toàn</t>
  </si>
  <si>
    <t>1910080022</t>
  </si>
  <si>
    <t>Đỗ Văn Thành</t>
  </si>
  <si>
    <t>1910170002</t>
  </si>
  <si>
    <t>Hiệp</t>
  </si>
  <si>
    <t>1910020002</t>
  </si>
  <si>
    <t>Võ Nhựt</t>
  </si>
  <si>
    <t>1910090013</t>
  </si>
  <si>
    <t>Nguyễn Phước</t>
  </si>
  <si>
    <t>1910090005</t>
  </si>
  <si>
    <t>Lương Minh</t>
  </si>
  <si>
    <t>1910090032</t>
  </si>
  <si>
    <t>Ngô Thành</t>
  </si>
  <si>
    <t>1910090010</t>
  </si>
  <si>
    <t>Phan Ngọc</t>
  </si>
  <si>
    <t>1910090031</t>
  </si>
  <si>
    <t>1910090015</t>
  </si>
  <si>
    <t xml:space="preserve">Lê Hoàng </t>
  </si>
  <si>
    <t>1910090022</t>
  </si>
  <si>
    <t>1910090083</t>
  </si>
  <si>
    <t>1910090002</t>
  </si>
  <si>
    <t>1910090001</t>
  </si>
  <si>
    <t>Dương Văn A</t>
  </si>
  <si>
    <t>Kha</t>
  </si>
  <si>
    <t>1910090007</t>
  </si>
  <si>
    <t>1910090009</t>
  </si>
  <si>
    <t>1910090012</t>
  </si>
  <si>
    <t xml:space="preserve">Nguyễn Hoàng </t>
  </si>
  <si>
    <t>1910090004</t>
  </si>
  <si>
    <t>1910090016</t>
  </si>
  <si>
    <t>Huỳnh Văn</t>
  </si>
  <si>
    <t>1910090008</t>
  </si>
  <si>
    <t>Phạm Đăng Anh</t>
  </si>
  <si>
    <t>1910090014</t>
  </si>
  <si>
    <t xml:space="preserve">Đào Hải </t>
  </si>
  <si>
    <t>1910090079</t>
  </si>
  <si>
    <t>Vũ Nguyễn Ngọc</t>
  </si>
  <si>
    <t>Quí</t>
  </si>
  <si>
    <t>1910090078</t>
  </si>
  <si>
    <t>1910090043</t>
  </si>
  <si>
    <t>Trần Lâm Chí</t>
  </si>
  <si>
    <t>1910090026</t>
  </si>
  <si>
    <t>Diệp Thành</t>
  </si>
  <si>
    <t>1910090045</t>
  </si>
  <si>
    <t>Đỗ Quang</t>
  </si>
  <si>
    <t>1910090035</t>
  </si>
  <si>
    <t>Phạm Linh</t>
  </si>
  <si>
    <t>1910090042</t>
  </si>
  <si>
    <t>Trần Đỗ Nhật</t>
  </si>
  <si>
    <t>1910090033</t>
  </si>
  <si>
    <t>Đinh Vĩnh</t>
  </si>
  <si>
    <t>1910090034</t>
  </si>
  <si>
    <t>Võ Huỳnh Minh</t>
  </si>
  <si>
    <t>1910090050</t>
  </si>
  <si>
    <t>Võ Nhật</t>
  </si>
  <si>
    <t>1910090027</t>
  </si>
  <si>
    <t>1910090025</t>
  </si>
  <si>
    <t>1910090037</t>
  </si>
  <si>
    <t>Đỗ Tấn</t>
  </si>
  <si>
    <t>1910090036</t>
  </si>
  <si>
    <t>Lâm Hoàng Sinh</t>
  </si>
  <si>
    <t>Kỳ</t>
  </si>
  <si>
    <t>1910090040</t>
  </si>
  <si>
    <t xml:space="preserve">Trương Phước </t>
  </si>
  <si>
    <t>1910090049</t>
  </si>
  <si>
    <t>Nguyễn Hồng Tấn</t>
  </si>
  <si>
    <t>Mỹ</t>
  </si>
  <si>
    <t>1910090086</t>
  </si>
  <si>
    <t>1910090051</t>
  </si>
  <si>
    <t>1910090028</t>
  </si>
  <si>
    <t>Nguyễn Hoàng Chí</t>
  </si>
  <si>
    <t>Nguyện</t>
  </si>
  <si>
    <t>1910090041</t>
  </si>
  <si>
    <t>Bùi Hữu</t>
  </si>
  <si>
    <t>1910090024</t>
  </si>
  <si>
    <t>1910090039</t>
  </si>
  <si>
    <t xml:space="preserve">Dương Minh </t>
  </si>
  <si>
    <t>1910090029</t>
  </si>
  <si>
    <t>1910020072</t>
  </si>
  <si>
    <t>Phạm Lâm</t>
  </si>
  <si>
    <t>1910090046</t>
  </si>
  <si>
    <t xml:space="preserve">Phạm Minh </t>
  </si>
  <si>
    <t>1910090038</t>
  </si>
  <si>
    <t>1910090081</t>
  </si>
  <si>
    <t xml:space="preserve">Vũ Thanh </t>
  </si>
  <si>
    <t>Vương</t>
  </si>
  <si>
    <t>1910090052</t>
  </si>
  <si>
    <t>Phạm Minh</t>
  </si>
  <si>
    <t>1910090070</t>
  </si>
  <si>
    <t>Lưu Quốc</t>
  </si>
  <si>
    <t>1910090075</t>
  </si>
  <si>
    <t xml:space="preserve">Bùi Văn </t>
  </si>
  <si>
    <t>Đảm</t>
  </si>
  <si>
    <t>1910090061</t>
  </si>
  <si>
    <t>1910090053</t>
  </si>
  <si>
    <t>1910090074</t>
  </si>
  <si>
    <t xml:space="preserve">Đặng Phước </t>
  </si>
  <si>
    <t>1910090071</t>
  </si>
  <si>
    <t xml:space="preserve">Trần Duy </t>
  </si>
  <si>
    <t>1910090058</t>
  </si>
  <si>
    <t>Phạm Điền</t>
  </si>
  <si>
    <t>1910090060</t>
  </si>
  <si>
    <t>Phan Đăng</t>
  </si>
  <si>
    <t>1910090062</t>
  </si>
  <si>
    <t>Cao Tấn</t>
  </si>
  <si>
    <t>1910090064</t>
  </si>
  <si>
    <t xml:space="preserve">Huỳnh Công </t>
  </si>
  <si>
    <t>Mẫn</t>
  </si>
  <si>
    <t>1910050017</t>
  </si>
  <si>
    <t>Trần Khánh</t>
  </si>
  <si>
    <t>1910090066</t>
  </si>
  <si>
    <t xml:space="preserve">Nhiệm </t>
  </si>
  <si>
    <t>1910090057</t>
  </si>
  <si>
    <t>Nguyễn Minh</t>
  </si>
  <si>
    <t>Nhựt</t>
  </si>
  <si>
    <t>1910090069</t>
  </si>
  <si>
    <t xml:space="preserve">Trần Đình </t>
  </si>
  <si>
    <t>1910090068</t>
  </si>
  <si>
    <t>Châu Tuấn</t>
  </si>
  <si>
    <t>1910090090</t>
  </si>
  <si>
    <t>1910090072</t>
  </si>
  <si>
    <t>Phan Minh</t>
  </si>
  <si>
    <t>1910090054</t>
  </si>
  <si>
    <t>Huỳnh Lê Tấn</t>
  </si>
  <si>
    <t>1910090073</t>
  </si>
  <si>
    <t xml:space="preserve">Mai Hưng </t>
  </si>
  <si>
    <t>1910090063</t>
  </si>
  <si>
    <t xml:space="preserve">Lê Toàn </t>
  </si>
  <si>
    <t>1910090059</t>
  </si>
  <si>
    <t>1910090055</t>
  </si>
  <si>
    <t>1910090089</t>
  </si>
  <si>
    <t>1910100003</t>
  </si>
  <si>
    <t>Vũ Nguyễn Châu</t>
  </si>
  <si>
    <t>1910100019</t>
  </si>
  <si>
    <t>Đỗ Nguyễn Ngọc</t>
  </si>
  <si>
    <t>Châu</t>
  </si>
  <si>
    <t>1910100010</t>
  </si>
  <si>
    <t>Chi</t>
  </si>
  <si>
    <t>1910100029</t>
  </si>
  <si>
    <t>Hân</t>
  </si>
  <si>
    <t>1910100023</t>
  </si>
  <si>
    <t>Nguyễn Gia</t>
  </si>
  <si>
    <t>1910100007</t>
  </si>
  <si>
    <t>Nguyễn Hồng Thúy</t>
  </si>
  <si>
    <t>1910100002</t>
  </si>
  <si>
    <t xml:space="preserve">Trương Huỳnh Mỹ </t>
  </si>
  <si>
    <t>1910100017</t>
  </si>
  <si>
    <t>Võ Thị Xuân</t>
  </si>
  <si>
    <t>1910100028</t>
  </si>
  <si>
    <t>Lê Thị Bích</t>
  </si>
  <si>
    <t>1910100018</t>
  </si>
  <si>
    <t>Lê Thùy Ý</t>
  </si>
  <si>
    <t>1910060041</t>
  </si>
  <si>
    <t>Trần Nguyễn Tuyết</t>
  </si>
  <si>
    <t>Nhung</t>
  </si>
  <si>
    <t>1910100008</t>
  </si>
  <si>
    <t>Lại Trần Thảo</t>
  </si>
  <si>
    <t>1910100016</t>
  </si>
  <si>
    <t>Trần Thị Thủy</t>
  </si>
  <si>
    <t>1910100020</t>
  </si>
  <si>
    <t>Nguyễn Thị Bích</t>
  </si>
  <si>
    <t>Trâm</t>
  </si>
  <si>
    <t>1910100006</t>
  </si>
  <si>
    <t xml:space="preserve">Lưu Gia Bảo </t>
  </si>
  <si>
    <t>1910100012</t>
  </si>
  <si>
    <t xml:space="preserve">Đoàn Lê Diễm </t>
  </si>
  <si>
    <t>Trinh</t>
  </si>
  <si>
    <t>1910100005</t>
  </si>
  <si>
    <t>Bùi Ngọc Thanh</t>
  </si>
  <si>
    <t>1910100015</t>
  </si>
  <si>
    <t>Võ Hồng</t>
  </si>
  <si>
    <t>Tuyết</t>
  </si>
  <si>
    <t>1910100024</t>
  </si>
  <si>
    <t>Nguyễn Thị Phương</t>
  </si>
  <si>
    <t>Vy</t>
  </si>
  <si>
    <t>1910100025</t>
  </si>
  <si>
    <t>Nguyễn Âu Phi</t>
  </si>
  <si>
    <t>Yến</t>
  </si>
  <si>
    <t>1910100011</t>
  </si>
  <si>
    <t>Nguyễn Hồng Xuân</t>
  </si>
  <si>
    <t>1910080047</t>
  </si>
  <si>
    <t>1910090092</t>
  </si>
  <si>
    <t>1910080091</t>
  </si>
  <si>
    <t xml:space="preserve">Võ Văn </t>
  </si>
  <si>
    <t>1910020059</t>
  </si>
  <si>
    <t>Nguyễn Trần Anh</t>
  </si>
  <si>
    <t xml:space="preserve">Tống Thanh </t>
  </si>
  <si>
    <t>Đặng Dương 
Anh Tuấn</t>
  </si>
  <si>
    <t>Huỳnh Xuân</t>
  </si>
  <si>
    <t>Ngà</t>
  </si>
  <si>
    <t>1910090095</t>
  </si>
  <si>
    <r>
      <t xml:space="preserve">Phùng </t>
    </r>
    <r>
      <rPr>
        <sz val="12"/>
        <rFont val="Times New Roman"/>
        <family val="1"/>
      </rPr>
      <t xml:space="preserve">Lâm Phạm Mỹ </t>
    </r>
  </si>
  <si>
    <t xml:space="preserve">Huỳnh Tấn </t>
  </si>
  <si>
    <t>Lê Văn</t>
  </si>
  <si>
    <t>Tạo</t>
  </si>
  <si>
    <t>2K</t>
  </si>
  <si>
    <t>V:0</t>
  </si>
  <si>
    <t>2P</t>
  </si>
  <si>
    <t xml:space="preserve">Nguyễn Chánh </t>
  </si>
  <si>
    <t xml:space="preserve">Hiệp </t>
  </si>
  <si>
    <t>k</t>
  </si>
  <si>
    <t>1T1P</t>
  </si>
  <si>
    <t>1K1P</t>
  </si>
  <si>
    <t>Tháng  7 Năm học 2019  -  2020</t>
  </si>
  <si>
    <t>Tháng  7   Năm học 2019  -  2020</t>
  </si>
  <si>
    <t>Tháng  7  Năm học 2019  -  2020</t>
  </si>
  <si>
    <t>K.P</t>
  </si>
  <si>
    <t>1K1T</t>
  </si>
  <si>
    <t>2T</t>
  </si>
  <si>
    <t xml:space="preserve">  </t>
  </si>
  <si>
    <t>V;0</t>
  </si>
  <si>
    <t>TK</t>
  </si>
  <si>
    <t>1P1K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</si>
</sst>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* #.##0_);_(* \(#.##0\);_(* &quot;-&quot;_);_(@_)"/>
  </numFmts>
  <fonts count="72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VNI-Times"/>
    </font>
    <font>
      <sz val="14"/>
      <name val="Times New Roman"/>
      <family val="1"/>
    </font>
    <font>
      <sz val="13"/>
      <color theme="1"/>
      <name val="Times New Roman"/>
      <family val="1"/>
    </font>
    <font>
      <sz val="13"/>
      <color theme="1" tint="0.14999847407452621"/>
      <name val="Times New Roman"/>
      <family val="1"/>
    </font>
    <font>
      <sz val="10"/>
      <name val="Arial"/>
      <family val="2"/>
    </font>
    <font>
      <sz val="14"/>
      <color rgb="FFFF0000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indexed="8"/>
      <name val="Times New Roman"/>
      <family val="1"/>
    </font>
    <font>
      <sz val="14"/>
      <color theme="1" tint="0.14999847407452621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0" fillId="0" borderId="0"/>
  </cellStyleXfs>
  <cellXfs count="261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4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6" borderId="1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7" fillId="0" borderId="20" xfId="2102" applyNumberFormat="1" applyFont="1" applyFill="1" applyBorder="1" applyAlignment="1" applyProtection="1">
      <alignment horizontal="center" vertical="center" wrapText="1"/>
    </xf>
    <xf numFmtId="0" fontId="57" fillId="0" borderId="21" xfId="2102" applyNumberFormat="1" applyFont="1" applyFill="1" applyBorder="1" applyAlignment="1" applyProtection="1">
      <alignment horizontal="left" vertical="center" wrapText="1"/>
    </xf>
    <xf numFmtId="0" fontId="57" fillId="0" borderId="22" xfId="2102" applyNumberFormat="1" applyFont="1" applyFill="1" applyBorder="1" applyAlignment="1" applyProtection="1">
      <alignment horizontal="left" vertical="center" wrapText="1"/>
    </xf>
    <xf numFmtId="0" fontId="57" fillId="0" borderId="19" xfId="2102" applyNumberFormat="1" applyFont="1" applyFill="1" applyBorder="1" applyAlignment="1" applyProtection="1">
      <alignment horizontal="center" vertical="center" wrapText="1"/>
    </xf>
    <xf numFmtId="0" fontId="57" fillId="0" borderId="17" xfId="2102" applyNumberFormat="1" applyFont="1" applyFill="1" applyBorder="1" applyAlignment="1" applyProtection="1">
      <alignment horizontal="left" vertical="center" wrapText="1"/>
    </xf>
    <xf numFmtId="0" fontId="57" fillId="0" borderId="18" xfId="2102" applyNumberFormat="1" applyFont="1" applyFill="1" applyBorder="1" applyAlignment="1" applyProtection="1">
      <alignment horizontal="left" vertical="center" wrapText="1"/>
    </xf>
    <xf numFmtId="44" fontId="57" fillId="0" borderId="5" xfId="210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17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59" fillId="26" borderId="3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44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4" fillId="26" borderId="0" xfId="0" applyFont="1" applyFill="1" applyAlignment="1">
      <alignment horizontal="center"/>
    </xf>
    <xf numFmtId="0" fontId="4" fillId="26" borderId="6" xfId="0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61" fillId="0" borderId="17" xfId="2102" applyNumberFormat="1" applyFont="1" applyFill="1" applyBorder="1" applyAlignment="1" applyProtection="1">
      <alignment horizontal="left" vertical="center" wrapText="1"/>
    </xf>
    <xf numFmtId="0" fontId="61" fillId="0" borderId="18" xfId="2102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26" borderId="19" xfId="0" applyFont="1" applyFill="1" applyBorder="1" applyAlignment="1">
      <alignment vertical="center"/>
    </xf>
    <xf numFmtId="0" fontId="53" fillId="26" borderId="19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1" fillId="26" borderId="6" xfId="0" applyFont="1" applyFill="1" applyBorder="1" applyAlignment="1">
      <alignment vertical="center"/>
    </xf>
    <xf numFmtId="0" fontId="51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51" fillId="26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62" fillId="0" borderId="19" xfId="0" applyNumberFormat="1" applyFont="1" applyFill="1" applyBorder="1" applyAlignment="1" applyProtection="1">
      <alignment horizontal="center" vertical="center" wrapText="1"/>
    </xf>
    <xf numFmtId="0" fontId="62" fillId="0" borderId="17" xfId="0" applyNumberFormat="1" applyFont="1" applyFill="1" applyBorder="1" applyAlignment="1" applyProtection="1">
      <alignment horizontal="left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2" fillId="0" borderId="19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0" fontId="53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8" fillId="26" borderId="19" xfId="0" applyFont="1" applyFill="1" applyBorder="1" applyAlignment="1">
      <alignment horizontal="center" vertical="center"/>
    </xf>
    <xf numFmtId="0" fontId="55" fillId="26" borderId="19" xfId="0" applyFont="1" applyFill="1" applyBorder="1" applyAlignment="1">
      <alignment horizontal="center" vertical="center"/>
    </xf>
    <xf numFmtId="0" fontId="56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vertical="center"/>
    </xf>
    <xf numFmtId="0" fontId="8" fillId="26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6" fillId="0" borderId="27" xfId="0" applyNumberFormat="1" applyFont="1" applyFill="1" applyBorder="1" applyAlignment="1" applyProtection="1">
      <alignment horizontal="left" vertical="center" wrapText="1"/>
    </xf>
    <xf numFmtId="0" fontId="63" fillId="26" borderId="17" xfId="0" applyNumberFormat="1" applyFont="1" applyFill="1" applyBorder="1" applyAlignment="1" applyProtection="1">
      <alignment horizontal="center" vertical="center" wrapText="1"/>
    </xf>
    <xf numFmtId="0" fontId="63" fillId="26" borderId="17" xfId="0" applyNumberFormat="1" applyFont="1" applyFill="1" applyBorder="1" applyAlignment="1" applyProtection="1">
      <alignment horizontal="left" vertical="center" wrapText="1"/>
    </xf>
    <xf numFmtId="0" fontId="63" fillId="26" borderId="18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center" vertical="center" wrapText="1"/>
    </xf>
    <xf numFmtId="0" fontId="64" fillId="26" borderId="17" xfId="0" applyNumberFormat="1" applyFont="1" applyFill="1" applyBorder="1" applyAlignment="1" applyProtection="1">
      <alignment horizontal="left" vertical="center" wrapText="1"/>
    </xf>
    <xf numFmtId="0" fontId="57" fillId="0" borderId="19" xfId="0" applyNumberFormat="1" applyFont="1" applyFill="1" applyBorder="1" applyAlignment="1" applyProtection="1">
      <alignment horizontal="center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65" fillId="26" borderId="17" xfId="0" applyNumberFormat="1" applyFont="1" applyFill="1" applyBorder="1" applyAlignment="1" applyProtection="1">
      <alignment horizontal="center" vertical="center" wrapText="1"/>
    </xf>
    <xf numFmtId="0" fontId="65" fillId="26" borderId="17" xfId="0" applyNumberFormat="1" applyFont="1" applyFill="1" applyBorder="1" applyAlignment="1" applyProtection="1">
      <alignment horizontal="left" vertical="center" wrapText="1"/>
    </xf>
    <xf numFmtId="0" fontId="65" fillId="26" borderId="18" xfId="0" applyNumberFormat="1" applyFont="1" applyFill="1" applyBorder="1" applyAlignment="1" applyProtection="1">
      <alignment horizontal="left" vertical="center" wrapText="1"/>
    </xf>
    <xf numFmtId="0" fontId="57" fillId="0" borderId="17" xfId="0" applyNumberFormat="1" applyFont="1" applyFill="1" applyBorder="1" applyAlignment="1" applyProtection="1">
      <alignment horizontal="center" vertical="center" wrapText="1"/>
    </xf>
    <xf numFmtId="0" fontId="64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left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left" vertical="center" wrapText="1"/>
    </xf>
    <xf numFmtId="0" fontId="57" fillId="0" borderId="24" xfId="0" applyNumberFormat="1" applyFont="1" applyFill="1" applyBorder="1" applyAlignment="1" applyProtection="1">
      <alignment horizontal="left" vertical="center" wrapText="1"/>
    </xf>
    <xf numFmtId="0" fontId="57" fillId="0" borderId="25" xfId="0" applyNumberFormat="1" applyFont="1" applyFill="1" applyBorder="1" applyAlignment="1" applyProtection="1">
      <alignment horizontal="left" vertical="center" wrapText="1"/>
    </xf>
    <xf numFmtId="0" fontId="57" fillId="0" borderId="28" xfId="0" applyNumberFormat="1" applyFont="1" applyFill="1" applyBorder="1" applyAlignment="1" applyProtection="1">
      <alignment horizontal="left" vertical="center" wrapText="1"/>
    </xf>
    <xf numFmtId="0" fontId="57" fillId="0" borderId="29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63" fillId="0" borderId="19" xfId="0" applyNumberFormat="1" applyFont="1" applyFill="1" applyBorder="1" applyAlignment="1" applyProtection="1">
      <alignment horizontal="center" vertical="center" wrapText="1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63" fillId="0" borderId="18" xfId="0" applyNumberFormat="1" applyFont="1" applyFill="1" applyBorder="1" applyAlignment="1" applyProtection="1">
      <alignment horizontal="left" vertical="center" wrapText="1"/>
    </xf>
    <xf numFmtId="0" fontId="57" fillId="0" borderId="31" xfId="0" applyNumberFormat="1" applyFont="1" applyFill="1" applyBorder="1" applyAlignment="1" applyProtection="1">
      <alignment horizontal="left" vertical="center" wrapText="1"/>
    </xf>
    <xf numFmtId="0" fontId="57" fillId="0" borderId="32" xfId="0" applyNumberFormat="1" applyFont="1" applyFill="1" applyBorder="1" applyAlignment="1" applyProtection="1">
      <alignment horizontal="left" vertical="center" wrapText="1"/>
    </xf>
    <xf numFmtId="0" fontId="57" fillId="0" borderId="33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center" vertical="center" wrapText="1"/>
    </xf>
    <xf numFmtId="0" fontId="63" fillId="0" borderId="23" xfId="0" applyNumberFormat="1" applyFont="1" applyFill="1" applyBorder="1" applyAlignment="1" applyProtection="1">
      <alignment horizontal="center" vertical="center" wrapText="1"/>
    </xf>
    <xf numFmtId="0" fontId="63" fillId="0" borderId="24" xfId="0" applyNumberFormat="1" applyFont="1" applyFill="1" applyBorder="1" applyAlignment="1" applyProtection="1">
      <alignment horizontal="left" vertical="center" wrapText="1"/>
    </xf>
    <xf numFmtId="0" fontId="63" fillId="0" borderId="25" xfId="0" applyNumberFormat="1" applyFont="1" applyFill="1" applyBorder="1" applyAlignment="1" applyProtection="1">
      <alignment horizontal="left" vertical="center" wrapText="1"/>
    </xf>
    <xf numFmtId="0" fontId="57" fillId="0" borderId="24" xfId="0" applyNumberFormat="1" applyFont="1" applyFill="1" applyBorder="1" applyAlignment="1" applyProtection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9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horizontal="center"/>
    </xf>
    <xf numFmtId="0" fontId="8" fillId="26" borderId="5" xfId="0" applyFont="1" applyFill="1" applyBorder="1" applyAlignment="1">
      <alignment horizontal="center" vertical="center"/>
    </xf>
    <xf numFmtId="0" fontId="8" fillId="26" borderId="0" xfId="0" applyFont="1" applyFill="1"/>
    <xf numFmtId="0" fontId="8" fillId="26" borderId="0" xfId="0" applyFont="1" applyFill="1" applyBorder="1" applyAlignment="1">
      <alignment horizontal="center" vertical="center"/>
    </xf>
    <xf numFmtId="0" fontId="4" fillId="26" borderId="0" xfId="0" applyFont="1" applyFill="1" applyAlignment="1">
      <alignment vertical="top"/>
    </xf>
    <xf numFmtId="0" fontId="55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7" fillId="0" borderId="34" xfId="0" applyNumberFormat="1" applyFont="1" applyFill="1" applyBorder="1" applyAlignment="1" applyProtection="1">
      <alignment horizontal="left" vertical="center" wrapText="1"/>
    </xf>
    <xf numFmtId="0" fontId="63" fillId="0" borderId="27" xfId="0" applyNumberFormat="1" applyFont="1" applyFill="1" applyBorder="1" applyAlignment="1" applyProtection="1">
      <alignment horizontal="left" vertical="center" wrapText="1"/>
    </xf>
    <xf numFmtId="0" fontId="57" fillId="0" borderId="35" xfId="0" applyNumberFormat="1" applyFont="1" applyFill="1" applyBorder="1" applyAlignment="1" applyProtection="1">
      <alignment horizontal="left" vertical="center" wrapText="1"/>
    </xf>
    <xf numFmtId="0" fontId="57" fillId="0" borderId="26" xfId="0" applyNumberFormat="1" applyFont="1" applyFill="1" applyBorder="1" applyAlignment="1" applyProtection="1">
      <alignment horizontal="left" vertical="center" wrapText="1"/>
    </xf>
    <xf numFmtId="0" fontId="57" fillId="0" borderId="27" xfId="0" applyNumberFormat="1" applyFont="1" applyFill="1" applyBorder="1" applyAlignment="1" applyProtection="1">
      <alignment horizontal="left" vertical="center" wrapText="1"/>
    </xf>
    <xf numFmtId="0" fontId="63" fillId="0" borderId="26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1" fillId="0" borderId="4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26" borderId="36" xfId="0" applyFont="1" applyFill="1" applyBorder="1" applyAlignment="1">
      <alignment horizontal="center" vertical="center"/>
    </xf>
    <xf numFmtId="0" fontId="5" fillId="26" borderId="37" xfId="0" applyFont="1" applyFill="1" applyBorder="1" applyAlignment="1">
      <alignment horizontal="center" vertical="center"/>
    </xf>
    <xf numFmtId="0" fontId="5" fillId="26" borderId="5" xfId="0" applyFont="1" applyFill="1" applyBorder="1" applyAlignment="1">
      <alignment horizontal="center" vertical="center"/>
    </xf>
    <xf numFmtId="0" fontId="8" fillId="26" borderId="36" xfId="0" applyFont="1" applyFill="1" applyBorder="1" applyAlignment="1">
      <alignment horizontal="center" vertical="center"/>
    </xf>
    <xf numFmtId="0" fontId="8" fillId="26" borderId="37" xfId="0" applyFont="1" applyFill="1" applyBorder="1" applyAlignment="1">
      <alignment horizontal="center" vertical="center"/>
    </xf>
    <xf numFmtId="0" fontId="8" fillId="26" borderId="5" xfId="0" applyFont="1" applyFill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6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G18" sqref="AG18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1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1">
      <c r="A5" s="239" t="s">
        <v>743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40" t="s">
        <v>47</v>
      </c>
      <c r="AG6" s="240"/>
      <c r="AH6" s="240"/>
      <c r="AI6" s="240"/>
      <c r="AJ6" s="240"/>
      <c r="AK6" s="240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7">
        <v>1</v>
      </c>
      <c r="B9" s="177" t="s">
        <v>48</v>
      </c>
      <c r="C9" s="178" t="s">
        <v>49</v>
      </c>
      <c r="D9" s="179" t="s">
        <v>50</v>
      </c>
      <c r="E9" s="154"/>
      <c r="F9" s="155" t="s">
        <v>734</v>
      </c>
      <c r="G9" s="155"/>
      <c r="H9" s="133"/>
      <c r="I9" s="133"/>
      <c r="J9" s="155" t="s">
        <v>734</v>
      </c>
      <c r="K9" s="155"/>
      <c r="L9" s="155"/>
      <c r="M9" s="155"/>
      <c r="N9" s="155"/>
      <c r="O9" s="155"/>
      <c r="P9" s="155"/>
      <c r="Q9" s="155"/>
      <c r="R9" s="155" t="s">
        <v>10</v>
      </c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 t="s">
        <v>8</v>
      </c>
      <c r="AG9" s="133"/>
      <c r="AH9" s="155"/>
      <c r="AI9" s="161"/>
      <c r="AJ9" s="87">
        <f>COUNTIF(E9:AI9,"K")+2*COUNTIF(E9:AI9,"2K")+COUNTIF(E9:AI9,"TK")+COUNTIF(E9:AI9,"KT")</f>
        <v>1</v>
      </c>
      <c r="AK9" s="87">
        <f t="shared" ref="AK9:AK53" si="0">COUNTIF(E9:AI9,"P")+2*COUNTIF(F9:AJ9,"2P")</f>
        <v>0</v>
      </c>
      <c r="AL9" s="87">
        <f t="shared" ref="AL9:AL53" si="1">COUNTIF(E9:AI9,"T")+2*COUNTIF(E9:AI9,"2T")+COUNTIF(E9:AI9,"TK")+COUNTIF(E9:AI9,"KT")</f>
        <v>1</v>
      </c>
      <c r="AM9" s="55"/>
      <c r="AN9" s="56"/>
      <c r="AO9" s="86"/>
    </row>
    <row r="10" spans="1:41" s="54" customFormat="1" ht="30" customHeight="1">
      <c r="A10" s="87">
        <v>2</v>
      </c>
      <c r="B10" s="177" t="s">
        <v>51</v>
      </c>
      <c r="C10" s="178" t="s">
        <v>52</v>
      </c>
      <c r="D10" s="179" t="s">
        <v>53</v>
      </c>
      <c r="E10" s="154"/>
      <c r="F10" s="155"/>
      <c r="G10" s="155"/>
      <c r="H10" s="133"/>
      <c r="I10" s="133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33"/>
      <c r="AH10" s="155"/>
      <c r="AI10" s="161"/>
      <c r="AJ10" s="87">
        <f t="shared" ref="AJ10:AJ53" si="2">COUNTIF(E10:AI10,"K")+2*COUNTIF(E10:AI10,"2K")+COUNTIF(E10:AI10,"TK")+COUNTIF(E10:AI10,"KT")</f>
        <v>0</v>
      </c>
      <c r="AK10" s="87">
        <f t="shared" si="0"/>
        <v>0</v>
      </c>
      <c r="AL10" s="87">
        <f t="shared" si="1"/>
        <v>0</v>
      </c>
      <c r="AM10" s="86"/>
      <c r="AN10" s="86"/>
      <c r="AO10" s="86"/>
    </row>
    <row r="11" spans="1:41" s="54" customFormat="1" ht="30" customHeight="1">
      <c r="A11" s="87">
        <v>3</v>
      </c>
      <c r="B11" s="177" t="s">
        <v>56</v>
      </c>
      <c r="C11" s="178" t="s">
        <v>57</v>
      </c>
      <c r="D11" s="179" t="s">
        <v>58</v>
      </c>
      <c r="E11" s="154"/>
      <c r="F11" s="155"/>
      <c r="G11" s="155"/>
      <c r="H11" s="133"/>
      <c r="I11" s="133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33"/>
      <c r="AH11" s="155"/>
      <c r="AI11" s="161"/>
      <c r="AJ11" s="87">
        <f t="shared" si="2"/>
        <v>0</v>
      </c>
      <c r="AK11" s="87">
        <f t="shared" si="0"/>
        <v>0</v>
      </c>
      <c r="AL11" s="87">
        <f t="shared" si="1"/>
        <v>0</v>
      </c>
      <c r="AM11" s="86"/>
      <c r="AN11" s="86"/>
      <c r="AO11" s="86"/>
    </row>
    <row r="12" spans="1:41" s="54" customFormat="1" ht="30" customHeight="1">
      <c r="A12" s="87">
        <v>4</v>
      </c>
      <c r="B12" s="180">
        <v>1610050042</v>
      </c>
      <c r="C12" s="181" t="s">
        <v>60</v>
      </c>
      <c r="D12" s="179" t="s">
        <v>61</v>
      </c>
      <c r="E12" s="154"/>
      <c r="F12" s="155"/>
      <c r="G12" s="155"/>
      <c r="H12" s="133"/>
      <c r="I12" s="133"/>
      <c r="J12" s="155"/>
      <c r="K12" s="155" t="s">
        <v>10</v>
      </c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33"/>
      <c r="AH12" s="155"/>
      <c r="AI12" s="161"/>
      <c r="AJ12" s="87">
        <f t="shared" si="2"/>
        <v>0</v>
      </c>
      <c r="AK12" s="87">
        <f t="shared" si="0"/>
        <v>0</v>
      </c>
      <c r="AL12" s="87">
        <f t="shared" si="1"/>
        <v>1</v>
      </c>
      <c r="AM12" s="86"/>
      <c r="AN12" s="86"/>
      <c r="AO12" s="86"/>
    </row>
    <row r="13" spans="1:41" s="54" customFormat="1" ht="30" customHeight="1">
      <c r="A13" s="87">
        <v>5</v>
      </c>
      <c r="B13" s="180">
        <v>1610050041</v>
      </c>
      <c r="C13" s="181" t="s">
        <v>62</v>
      </c>
      <c r="D13" s="179" t="s">
        <v>63</v>
      </c>
      <c r="E13" s="154"/>
      <c r="F13" s="155"/>
      <c r="G13" s="155"/>
      <c r="H13" s="133"/>
      <c r="I13" s="133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 t="s">
        <v>10</v>
      </c>
      <c r="AF13" s="155"/>
      <c r="AG13" s="133" t="s">
        <v>8</v>
      </c>
      <c r="AH13" s="155"/>
      <c r="AI13" s="161"/>
      <c r="AJ13" s="87">
        <f t="shared" si="2"/>
        <v>1</v>
      </c>
      <c r="AK13" s="87">
        <f t="shared" si="0"/>
        <v>0</v>
      </c>
      <c r="AL13" s="87">
        <f t="shared" si="1"/>
        <v>1</v>
      </c>
      <c r="AM13" s="86"/>
      <c r="AN13" s="86"/>
      <c r="AO13" s="86"/>
    </row>
    <row r="14" spans="1:41" s="54" customFormat="1" ht="30" customHeight="1">
      <c r="A14" s="87">
        <v>6</v>
      </c>
      <c r="B14" s="177" t="s">
        <v>64</v>
      </c>
      <c r="C14" s="178" t="s">
        <v>65</v>
      </c>
      <c r="D14" s="179" t="s">
        <v>63</v>
      </c>
      <c r="E14" s="154"/>
      <c r="F14" s="155"/>
      <c r="G14" s="155" t="s">
        <v>8</v>
      </c>
      <c r="H14" s="133"/>
      <c r="I14" s="133"/>
      <c r="J14" s="155" t="s">
        <v>8</v>
      </c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33"/>
      <c r="AH14" s="155"/>
      <c r="AI14" s="161"/>
      <c r="AJ14" s="87">
        <f t="shared" si="2"/>
        <v>2</v>
      </c>
      <c r="AK14" s="87">
        <f t="shared" si="0"/>
        <v>0</v>
      </c>
      <c r="AL14" s="87">
        <f t="shared" si="1"/>
        <v>0</v>
      </c>
      <c r="AM14" s="86"/>
      <c r="AN14" s="86"/>
      <c r="AO14" s="86"/>
    </row>
    <row r="15" spans="1:41" s="54" customFormat="1" ht="30" customHeight="1">
      <c r="A15" s="87">
        <v>7</v>
      </c>
      <c r="B15" s="177" t="s">
        <v>66</v>
      </c>
      <c r="C15" s="178" t="s">
        <v>67</v>
      </c>
      <c r="D15" s="179" t="s">
        <v>68</v>
      </c>
      <c r="E15" s="156" t="s">
        <v>10</v>
      </c>
      <c r="F15" s="157"/>
      <c r="G15" s="157"/>
      <c r="H15" s="133"/>
      <c r="I15" s="133"/>
      <c r="J15" s="157"/>
      <c r="K15" s="157" t="s">
        <v>10</v>
      </c>
      <c r="L15" s="157" t="s">
        <v>10</v>
      </c>
      <c r="M15" s="157"/>
      <c r="N15" s="157"/>
      <c r="O15" s="157"/>
      <c r="P15" s="157"/>
      <c r="Q15" s="157" t="s">
        <v>8</v>
      </c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33" t="s">
        <v>10</v>
      </c>
      <c r="AH15" s="155"/>
      <c r="AI15" s="171"/>
      <c r="AJ15" s="87">
        <f t="shared" si="2"/>
        <v>1</v>
      </c>
      <c r="AK15" s="87">
        <f t="shared" si="0"/>
        <v>0</v>
      </c>
      <c r="AL15" s="87">
        <f t="shared" si="1"/>
        <v>4</v>
      </c>
      <c r="AM15" s="86"/>
      <c r="AN15" s="86"/>
      <c r="AO15" s="86"/>
    </row>
    <row r="16" spans="1:41" s="54" customFormat="1" ht="30" customHeight="1">
      <c r="A16" s="87">
        <v>8</v>
      </c>
      <c r="B16" s="177" t="s">
        <v>69</v>
      </c>
      <c r="C16" s="178" t="s">
        <v>70</v>
      </c>
      <c r="D16" s="179" t="s">
        <v>71</v>
      </c>
      <c r="E16" s="154" t="s">
        <v>10</v>
      </c>
      <c r="F16" s="155"/>
      <c r="G16" s="155"/>
      <c r="H16" s="133"/>
      <c r="I16" s="133"/>
      <c r="J16" s="155"/>
      <c r="K16" s="155" t="s">
        <v>10</v>
      </c>
      <c r="L16" s="155"/>
      <c r="M16" s="155" t="s">
        <v>10</v>
      </c>
      <c r="N16" s="155"/>
      <c r="O16" s="155"/>
      <c r="P16" s="155"/>
      <c r="Q16" s="155"/>
      <c r="R16" s="155"/>
      <c r="S16" s="155" t="s">
        <v>10</v>
      </c>
      <c r="T16" s="155"/>
      <c r="U16" s="155" t="s">
        <v>9</v>
      </c>
      <c r="V16" s="155"/>
      <c r="W16" s="155"/>
      <c r="X16" s="155"/>
      <c r="Y16" s="155"/>
      <c r="Z16" s="155"/>
      <c r="AA16" s="155"/>
      <c r="AB16" s="155"/>
      <c r="AC16" s="155"/>
      <c r="AD16" s="155"/>
      <c r="AE16" s="155" t="s">
        <v>10</v>
      </c>
      <c r="AF16" s="155" t="s">
        <v>10</v>
      </c>
      <c r="AG16" s="133" t="s">
        <v>8</v>
      </c>
      <c r="AH16" s="155"/>
      <c r="AI16" s="161"/>
      <c r="AJ16" s="87">
        <f t="shared" si="2"/>
        <v>1</v>
      </c>
      <c r="AK16" s="87">
        <f t="shared" si="0"/>
        <v>1</v>
      </c>
      <c r="AL16" s="87">
        <f t="shared" si="1"/>
        <v>6</v>
      </c>
      <c r="AM16" s="86"/>
      <c r="AN16" s="86"/>
      <c r="AO16" s="86"/>
    </row>
    <row r="17" spans="1:41" s="54" customFormat="1" ht="30" customHeight="1">
      <c r="A17" s="87">
        <v>9</v>
      </c>
      <c r="B17" s="177" t="s">
        <v>72</v>
      </c>
      <c r="C17" s="178" t="s">
        <v>73</v>
      </c>
      <c r="D17" s="179" t="s">
        <v>71</v>
      </c>
      <c r="E17" s="154"/>
      <c r="F17" s="155"/>
      <c r="G17" s="155"/>
      <c r="H17" s="133"/>
      <c r="I17" s="133"/>
      <c r="J17" s="155"/>
      <c r="K17" s="155" t="s">
        <v>10</v>
      </c>
      <c r="L17" s="155" t="s">
        <v>10</v>
      </c>
      <c r="M17" s="155" t="s">
        <v>8</v>
      </c>
      <c r="N17" s="155"/>
      <c r="O17" s="155"/>
      <c r="P17" s="155"/>
      <c r="Q17" s="155"/>
      <c r="R17" s="155" t="s">
        <v>9</v>
      </c>
      <c r="S17" s="155" t="s">
        <v>10</v>
      </c>
      <c r="T17" s="155"/>
      <c r="U17" s="155" t="s">
        <v>10</v>
      </c>
      <c r="V17" s="155"/>
      <c r="W17" s="155"/>
      <c r="X17" s="155"/>
      <c r="Y17" s="155" t="s">
        <v>747</v>
      </c>
      <c r="Z17" s="155"/>
      <c r="AA17" s="155"/>
      <c r="AB17" s="155"/>
      <c r="AC17" s="155"/>
      <c r="AD17" s="155"/>
      <c r="AE17" s="155" t="s">
        <v>10</v>
      </c>
      <c r="AF17" s="155"/>
      <c r="AG17" s="133" t="s">
        <v>10</v>
      </c>
      <c r="AH17" s="155"/>
      <c r="AI17" s="161"/>
      <c r="AJ17" s="87">
        <f t="shared" si="2"/>
        <v>1</v>
      </c>
      <c r="AK17" s="87">
        <f t="shared" si="0"/>
        <v>1</v>
      </c>
      <c r="AL17" s="87">
        <f t="shared" si="1"/>
        <v>6</v>
      </c>
      <c r="AM17" s="86"/>
      <c r="AN17" s="86"/>
      <c r="AO17" s="86"/>
    </row>
    <row r="18" spans="1:41" s="54" customFormat="1" ht="30" customHeight="1">
      <c r="A18" s="87">
        <v>10</v>
      </c>
      <c r="B18" s="177" t="s">
        <v>74</v>
      </c>
      <c r="C18" s="178" t="s">
        <v>75</v>
      </c>
      <c r="D18" s="179" t="s">
        <v>76</v>
      </c>
      <c r="E18" s="154"/>
      <c r="F18" s="155"/>
      <c r="G18" s="155"/>
      <c r="H18" s="133"/>
      <c r="I18" s="133"/>
      <c r="J18" s="155" t="s">
        <v>10</v>
      </c>
      <c r="K18" s="155" t="s">
        <v>10</v>
      </c>
      <c r="L18" s="155" t="s">
        <v>10</v>
      </c>
      <c r="M18" s="155"/>
      <c r="N18" s="155"/>
      <c r="O18" s="155"/>
      <c r="P18" s="155"/>
      <c r="Q18" s="155"/>
      <c r="R18" s="155" t="s">
        <v>10</v>
      </c>
      <c r="S18" s="155" t="s">
        <v>10</v>
      </c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 t="s">
        <v>10</v>
      </c>
      <c r="AF18" s="155" t="s">
        <v>10</v>
      </c>
      <c r="AG18" s="133"/>
      <c r="AH18" s="155"/>
      <c r="AI18" s="161"/>
      <c r="AJ18" s="87">
        <f t="shared" si="2"/>
        <v>0</v>
      </c>
      <c r="AK18" s="87">
        <f t="shared" si="0"/>
        <v>0</v>
      </c>
      <c r="AL18" s="87">
        <f t="shared" si="1"/>
        <v>7</v>
      </c>
      <c r="AM18" s="86"/>
      <c r="AN18" s="86"/>
      <c r="AO18" s="86"/>
    </row>
    <row r="19" spans="1:41" s="54" customFormat="1" ht="30" customHeight="1">
      <c r="A19" s="87">
        <v>11</v>
      </c>
      <c r="B19" s="177" t="s">
        <v>77</v>
      </c>
      <c r="C19" s="178" t="s">
        <v>78</v>
      </c>
      <c r="D19" s="179" t="s">
        <v>79</v>
      </c>
      <c r="E19" s="154"/>
      <c r="F19" s="155"/>
      <c r="G19" s="155"/>
      <c r="H19" s="133"/>
      <c r="I19" s="133"/>
      <c r="J19" s="155"/>
      <c r="K19" s="155" t="s">
        <v>10</v>
      </c>
      <c r="L19" s="155" t="s">
        <v>10</v>
      </c>
      <c r="M19" s="155"/>
      <c r="N19" s="155"/>
      <c r="O19" s="155"/>
      <c r="P19" s="155"/>
      <c r="Q19" s="155"/>
      <c r="R19" s="155" t="s">
        <v>10</v>
      </c>
      <c r="S19" s="155" t="s">
        <v>10</v>
      </c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 t="s">
        <v>10</v>
      </c>
      <c r="AG19" s="133"/>
      <c r="AH19" s="155"/>
      <c r="AI19" s="161"/>
      <c r="AJ19" s="87">
        <f t="shared" si="2"/>
        <v>0</v>
      </c>
      <c r="AK19" s="87">
        <f t="shared" si="0"/>
        <v>0</v>
      </c>
      <c r="AL19" s="87">
        <f t="shared" si="1"/>
        <v>5</v>
      </c>
      <c r="AM19" s="86"/>
      <c r="AN19" s="86"/>
      <c r="AO19" s="86"/>
    </row>
    <row r="20" spans="1:41" s="54" customFormat="1" ht="30" customHeight="1">
      <c r="A20" s="87">
        <v>12</v>
      </c>
      <c r="B20" s="182" t="s">
        <v>474</v>
      </c>
      <c r="C20" s="183" t="s">
        <v>475</v>
      </c>
      <c r="D20" s="184" t="s">
        <v>80</v>
      </c>
      <c r="E20" s="154"/>
      <c r="F20" s="155"/>
      <c r="G20" s="155"/>
      <c r="H20" s="133"/>
      <c r="I20" s="133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 t="s">
        <v>10</v>
      </c>
      <c r="AG20" s="133"/>
      <c r="AH20" s="155"/>
      <c r="AI20" s="161"/>
      <c r="AJ20" s="87">
        <f t="shared" si="2"/>
        <v>0</v>
      </c>
      <c r="AK20" s="87">
        <f t="shared" si="0"/>
        <v>0</v>
      </c>
      <c r="AL20" s="87">
        <f t="shared" si="1"/>
        <v>1</v>
      </c>
      <c r="AM20" s="86"/>
      <c r="AN20" s="86"/>
      <c r="AO20" s="86"/>
    </row>
    <row r="21" spans="1:41" s="54" customFormat="1" ht="30" customHeight="1">
      <c r="A21" s="87">
        <v>13</v>
      </c>
      <c r="B21" s="111"/>
      <c r="C21" s="112"/>
      <c r="D21" s="113"/>
      <c r="E21" s="158"/>
      <c r="F21" s="158"/>
      <c r="G21" s="158"/>
      <c r="H21" s="133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9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38"/>
      <c r="AJ21" s="87">
        <f t="shared" si="2"/>
        <v>0</v>
      </c>
      <c r="AK21" s="87">
        <f t="shared" si="0"/>
        <v>0</v>
      </c>
      <c r="AL21" s="87">
        <f t="shared" si="1"/>
        <v>0</v>
      </c>
      <c r="AM21" s="86"/>
      <c r="AN21" s="86"/>
      <c r="AO21" s="86"/>
    </row>
    <row r="22" spans="1:41" s="54" customFormat="1" ht="30" customHeight="1">
      <c r="A22" s="87">
        <v>14</v>
      </c>
      <c r="B22" s="45"/>
      <c r="C22" s="7"/>
      <c r="D22" s="8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7">
        <f t="shared" si="2"/>
        <v>0</v>
      </c>
      <c r="AK22" s="87">
        <f t="shared" si="0"/>
        <v>0</v>
      </c>
      <c r="AL22" s="87">
        <f t="shared" si="1"/>
        <v>0</v>
      </c>
      <c r="AM22" s="231"/>
      <c r="AN22" s="232"/>
      <c r="AO22" s="86"/>
    </row>
    <row r="23" spans="1:41" s="54" customFormat="1" ht="30" customHeight="1">
      <c r="A23" s="3">
        <v>15</v>
      </c>
      <c r="B23" s="45"/>
      <c r="C23" s="7"/>
      <c r="D23" s="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45"/>
      <c r="C24" s="7"/>
      <c r="D24" s="8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45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45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45"/>
      <c r="C28" s="7"/>
      <c r="D28" s="8"/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45"/>
      <c r="C29" s="7"/>
      <c r="D29" s="8"/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45"/>
      <c r="C30" s="7"/>
      <c r="D30" s="8"/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45"/>
      <c r="C31" s="7"/>
      <c r="D31" s="8"/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45"/>
      <c r="C32" s="7"/>
      <c r="D32" s="8"/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33" t="s">
        <v>12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3">
        <f>SUM(AJ9:AJ53)</f>
        <v>7</v>
      </c>
      <c r="AK54" s="3">
        <f>SUM(AK9:AK53)</f>
        <v>2</v>
      </c>
      <c r="AL54" s="3">
        <f>SUM(AL9:AL53)</f>
        <v>32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35" t="s">
        <v>13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6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37" t="s">
        <v>7</v>
      </c>
      <c r="D57" s="23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177" t="s">
        <v>48</v>
      </c>
      <c r="C58" s="178" t="s">
        <v>49</v>
      </c>
      <c r="D58" s="179" t="s">
        <v>50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1"/>
      <c r="AQ58" s="232"/>
    </row>
    <row r="59" spans="1:44" s="54" customFormat="1" ht="30" customHeight="1">
      <c r="A59" s="3">
        <v>2</v>
      </c>
      <c r="B59" s="177" t="s">
        <v>51</v>
      </c>
      <c r="C59" s="178" t="s">
        <v>52</v>
      </c>
      <c r="D59" s="179" t="s">
        <v>53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177" t="s">
        <v>56</v>
      </c>
      <c r="C60" s="178" t="s">
        <v>57</v>
      </c>
      <c r="D60" s="179" t="s">
        <v>58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180">
        <v>1610050042</v>
      </c>
      <c r="C61" s="181" t="s">
        <v>60</v>
      </c>
      <c r="D61" s="179" t="s">
        <v>61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180">
        <v>1610050041</v>
      </c>
      <c r="C62" s="181" t="s">
        <v>62</v>
      </c>
      <c r="D62" s="179" t="s">
        <v>63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177" t="s">
        <v>64</v>
      </c>
      <c r="C63" s="178" t="s">
        <v>65</v>
      </c>
      <c r="D63" s="179" t="s">
        <v>63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177" t="s">
        <v>66</v>
      </c>
      <c r="C64" s="178" t="s">
        <v>67</v>
      </c>
      <c r="D64" s="179" t="s">
        <v>68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177" t="s">
        <v>69</v>
      </c>
      <c r="C65" s="178" t="s">
        <v>70</v>
      </c>
      <c r="D65" s="179" t="s">
        <v>71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177" t="s">
        <v>72</v>
      </c>
      <c r="C66" s="178" t="s">
        <v>73</v>
      </c>
      <c r="D66" s="179" t="s">
        <v>71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177" t="s">
        <v>74</v>
      </c>
      <c r="C67" s="178" t="s">
        <v>75</v>
      </c>
      <c r="D67" s="179" t="s">
        <v>76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177" t="s">
        <v>77</v>
      </c>
      <c r="C68" s="178" t="s">
        <v>78</v>
      </c>
      <c r="D68" s="179" t="s">
        <v>79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182" t="s">
        <v>474</v>
      </c>
      <c r="C69" s="183" t="s">
        <v>475</v>
      </c>
      <c r="D69" s="184" t="s">
        <v>80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49"/>
      <c r="C70" s="5"/>
      <c r="D70" s="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49"/>
      <c r="C71" s="7"/>
      <c r="D71" s="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1"/>
      <c r="AQ71" s="232"/>
    </row>
    <row r="72" spans="1:43" s="54" customFormat="1" ht="30" customHeight="1">
      <c r="A72" s="3">
        <v>15</v>
      </c>
      <c r="B72" s="49"/>
      <c r="C72" s="7"/>
      <c r="D72" s="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49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49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49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49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49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49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49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49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49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49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49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49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49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3" t="s">
        <v>12</v>
      </c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34"/>
      <c r="D93" s="23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34"/>
      <c r="D96" s="23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34"/>
      <c r="D97" s="234"/>
      <c r="E97" s="234"/>
      <c r="F97" s="234"/>
      <c r="G97" s="23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34"/>
      <c r="D98" s="234"/>
      <c r="E98" s="23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34"/>
      <c r="D99" s="23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8"/>
  <sheetViews>
    <sheetView topLeftCell="A15" zoomScale="55" zoomScaleNormal="55" workbookViewId="0">
      <selection activeCell="AE28" sqref="AD28:AE28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2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2">
      <c r="A5" s="239" t="s">
        <v>743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40" t="s">
        <v>478</v>
      </c>
      <c r="AG6" s="240"/>
      <c r="AH6" s="240"/>
      <c r="AI6" s="240"/>
      <c r="AJ6" s="240"/>
      <c r="AK6" s="240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111">
        <v>1</v>
      </c>
      <c r="B9" s="111" t="s">
        <v>543</v>
      </c>
      <c r="C9" s="112" t="s">
        <v>544</v>
      </c>
      <c r="D9" s="113" t="s">
        <v>130</v>
      </c>
      <c r="E9" s="121"/>
      <c r="F9" s="122" t="s">
        <v>8</v>
      </c>
      <c r="G9" s="122"/>
      <c r="H9" s="122"/>
      <c r="I9" s="122"/>
      <c r="J9" s="122"/>
      <c r="K9" s="122" t="s">
        <v>10</v>
      </c>
      <c r="L9" s="122"/>
      <c r="M9" s="122"/>
      <c r="N9" s="122"/>
      <c r="O9" s="122"/>
      <c r="P9" s="122"/>
      <c r="Q9" s="122" t="s">
        <v>748</v>
      </c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82">
        <f>COUNTIF(E9:AI9,"K")+2*COUNTIF(E9:AI9,"2K")+COUNTIF(E9:AI9,"TK")+COUNTIF(E9:AI9,"KT")</f>
        <v>1</v>
      </c>
      <c r="AK9" s="82">
        <f t="shared" ref="AK9:AK42" si="0">COUNTIF(E9:AI9,"P")+2*COUNTIF(F9:AJ9,"2P")</f>
        <v>0</v>
      </c>
      <c r="AL9" s="82">
        <f t="shared" ref="AL9:AL42" si="1">COUNTIF(E9:AI9,"T")+2*COUNTIF(E9:AI9,"2T")+COUNTIF(E9:AI9,"TK")+COUNTIF(E9:AI9,"KT")</f>
        <v>1</v>
      </c>
      <c r="AM9" s="127"/>
      <c r="AN9" s="128"/>
      <c r="AO9" s="129"/>
      <c r="AP9" s="126"/>
    </row>
    <row r="10" spans="1:42" s="104" customFormat="1" ht="30" customHeight="1">
      <c r="A10" s="111">
        <v>2</v>
      </c>
      <c r="B10" s="111" t="s">
        <v>545</v>
      </c>
      <c r="C10" s="112" t="s">
        <v>546</v>
      </c>
      <c r="D10" s="113" t="s">
        <v>90</v>
      </c>
      <c r="E10" s="121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82">
        <f t="shared" ref="AJ10:AJ42" si="2">COUNTIF(E10:AI10,"K")+2*COUNTIF(E10:AI10,"2K")+COUNTIF(E10:AI10,"TK")+COUNTIF(E10:AI10,"KT")</f>
        <v>0</v>
      </c>
      <c r="AK10" s="82">
        <f>COUNTIF(E10:AI10,"P")+2*COUNTIF(F10:AJ10,"2P")</f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111">
        <v>3</v>
      </c>
      <c r="B11" s="111" t="s">
        <v>547</v>
      </c>
      <c r="C11" s="112" t="s">
        <v>548</v>
      </c>
      <c r="D11" s="113" t="s">
        <v>58</v>
      </c>
      <c r="E11" s="121"/>
      <c r="F11" s="122" t="s">
        <v>9</v>
      </c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 t="s">
        <v>8</v>
      </c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82">
        <f t="shared" si="2"/>
        <v>1</v>
      </c>
      <c r="AK11" s="82">
        <f t="shared" si="0"/>
        <v>1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11">
        <v>4</v>
      </c>
      <c r="B12" s="111" t="s">
        <v>549</v>
      </c>
      <c r="C12" s="112" t="s">
        <v>550</v>
      </c>
      <c r="D12" s="113" t="s">
        <v>58</v>
      </c>
      <c r="E12" s="121"/>
      <c r="F12" s="122"/>
      <c r="G12" s="122"/>
      <c r="H12" s="122"/>
      <c r="I12" s="122"/>
      <c r="J12" s="122" t="s">
        <v>9</v>
      </c>
      <c r="K12" s="122" t="s">
        <v>9</v>
      </c>
      <c r="L12" s="122"/>
      <c r="M12" s="122"/>
      <c r="N12" s="122"/>
      <c r="O12" s="122"/>
      <c r="P12" s="122"/>
      <c r="Q12" s="122"/>
      <c r="R12" s="122"/>
      <c r="S12" s="122"/>
      <c r="T12" s="122" t="s">
        <v>8</v>
      </c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82">
        <f t="shared" si="2"/>
        <v>1</v>
      </c>
      <c r="AK12" s="82">
        <f t="shared" si="0"/>
        <v>2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11">
        <v>5</v>
      </c>
      <c r="B13" s="111" t="s">
        <v>551</v>
      </c>
      <c r="C13" s="112" t="s">
        <v>552</v>
      </c>
      <c r="D13" s="113" t="s">
        <v>58</v>
      </c>
      <c r="E13" s="121"/>
      <c r="F13" s="122" t="s">
        <v>9</v>
      </c>
      <c r="G13" s="122"/>
      <c r="H13" s="122"/>
      <c r="I13" s="122"/>
      <c r="J13" s="122"/>
      <c r="K13" s="122"/>
      <c r="L13" s="122"/>
      <c r="M13" s="122" t="s">
        <v>8</v>
      </c>
      <c r="N13" s="122"/>
      <c r="O13" s="122"/>
      <c r="P13" s="122"/>
      <c r="Q13" s="122"/>
      <c r="R13" s="122" t="s">
        <v>8</v>
      </c>
      <c r="S13" s="122" t="s">
        <v>8</v>
      </c>
      <c r="T13" s="122" t="s">
        <v>8</v>
      </c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 t="s">
        <v>9</v>
      </c>
      <c r="AH13" s="122"/>
      <c r="AI13" s="122"/>
      <c r="AJ13" s="82">
        <f t="shared" si="2"/>
        <v>4</v>
      </c>
      <c r="AK13" s="82">
        <f t="shared" si="0"/>
        <v>2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11">
        <v>6</v>
      </c>
      <c r="B14" s="111" t="s">
        <v>553</v>
      </c>
      <c r="C14" s="112" t="s">
        <v>344</v>
      </c>
      <c r="D14" s="113" t="s">
        <v>43</v>
      </c>
      <c r="E14" s="121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11">
        <v>7</v>
      </c>
      <c r="B15" s="111" t="s">
        <v>554</v>
      </c>
      <c r="C15" s="112" t="s">
        <v>555</v>
      </c>
      <c r="D15" s="113" t="s">
        <v>59</v>
      </c>
      <c r="E15" s="123"/>
      <c r="F15" s="124"/>
      <c r="G15" s="124"/>
      <c r="H15" s="124"/>
      <c r="I15" s="124"/>
      <c r="J15" s="124"/>
      <c r="K15" s="124"/>
      <c r="L15" s="122"/>
      <c r="M15" s="122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06">
        <f t="shared" si="2"/>
        <v>0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11">
        <v>8</v>
      </c>
      <c r="B16" s="111" t="s">
        <v>720</v>
      </c>
      <c r="C16" s="112" t="s">
        <v>721</v>
      </c>
      <c r="D16" s="113" t="s">
        <v>96</v>
      </c>
      <c r="E16" s="121"/>
      <c r="F16" s="122"/>
      <c r="G16" s="122"/>
      <c r="H16" s="122"/>
      <c r="I16" s="122"/>
      <c r="J16" s="122" t="s">
        <v>9</v>
      </c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06">
        <f t="shared" si="2"/>
        <v>0</v>
      </c>
      <c r="AK16" s="106">
        <f t="shared" si="0"/>
        <v>1</v>
      </c>
      <c r="AL16" s="106">
        <f t="shared" si="1"/>
        <v>0</v>
      </c>
      <c r="AM16" s="103"/>
      <c r="AN16" s="103"/>
      <c r="AO16" s="103"/>
    </row>
    <row r="17" spans="1:41" s="104" customFormat="1" ht="30" customHeight="1">
      <c r="A17" s="111">
        <v>9</v>
      </c>
      <c r="B17" s="111" t="s">
        <v>556</v>
      </c>
      <c r="C17" s="112" t="s">
        <v>246</v>
      </c>
      <c r="D17" s="113" t="s">
        <v>96</v>
      </c>
      <c r="E17" s="121"/>
      <c r="F17" s="122" t="s">
        <v>8</v>
      </c>
      <c r="G17" s="122"/>
      <c r="H17" s="122"/>
      <c r="I17" s="122"/>
      <c r="J17" s="122" t="s">
        <v>9</v>
      </c>
      <c r="K17" s="122"/>
      <c r="L17" s="122" t="s">
        <v>10</v>
      </c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06">
        <f t="shared" si="2"/>
        <v>1</v>
      </c>
      <c r="AK17" s="106">
        <f t="shared" si="0"/>
        <v>1</v>
      </c>
      <c r="AL17" s="106">
        <f t="shared" si="1"/>
        <v>1</v>
      </c>
      <c r="AM17" s="103"/>
      <c r="AN17" s="103"/>
      <c r="AO17" s="103"/>
    </row>
    <row r="18" spans="1:41" s="104" customFormat="1" ht="30" customHeight="1">
      <c r="A18" s="111">
        <v>10</v>
      </c>
      <c r="B18" s="111" t="s">
        <v>557</v>
      </c>
      <c r="C18" s="112" t="s">
        <v>395</v>
      </c>
      <c r="D18" s="113" t="s">
        <v>96</v>
      </c>
      <c r="E18" s="121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06">
        <f t="shared" si="2"/>
        <v>0</v>
      </c>
      <c r="AK18" s="106">
        <f t="shared" si="0"/>
        <v>0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11">
        <v>11</v>
      </c>
      <c r="B19" s="111" t="s">
        <v>558</v>
      </c>
      <c r="C19" s="112" t="s">
        <v>143</v>
      </c>
      <c r="D19" s="113" t="s">
        <v>542</v>
      </c>
      <c r="E19" s="121"/>
      <c r="F19" s="122" t="s">
        <v>8</v>
      </c>
      <c r="G19" s="122"/>
      <c r="H19" s="122"/>
      <c r="I19" s="122"/>
      <c r="J19" s="122"/>
      <c r="K19" s="122"/>
      <c r="L19" s="122" t="s">
        <v>9</v>
      </c>
      <c r="M19" s="122"/>
      <c r="N19" s="122"/>
      <c r="O19" s="122"/>
      <c r="P19" s="122"/>
      <c r="Q19" s="122"/>
      <c r="R19" s="122" t="s">
        <v>9</v>
      </c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06">
        <f t="shared" si="2"/>
        <v>1</v>
      </c>
      <c r="AK19" s="106">
        <f t="shared" si="0"/>
        <v>2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11">
        <v>12</v>
      </c>
      <c r="B20" s="111" t="s">
        <v>541</v>
      </c>
      <c r="C20" s="112" t="s">
        <v>28</v>
      </c>
      <c r="D20" s="113" t="s">
        <v>542</v>
      </c>
      <c r="E20" s="121"/>
      <c r="F20" s="122"/>
      <c r="G20" s="122"/>
      <c r="H20" s="122"/>
      <c r="I20" s="122"/>
      <c r="J20" s="122"/>
      <c r="K20" s="122"/>
      <c r="L20" s="122" t="s">
        <v>9</v>
      </c>
      <c r="M20" s="122"/>
      <c r="N20" s="122"/>
      <c r="O20" s="122"/>
      <c r="P20" s="122"/>
      <c r="Q20" s="122" t="s">
        <v>10</v>
      </c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 t="s">
        <v>9</v>
      </c>
      <c r="AF20" s="122"/>
      <c r="AG20" s="122"/>
      <c r="AH20" s="122"/>
      <c r="AI20" s="122"/>
      <c r="AJ20" s="106">
        <f t="shared" si="2"/>
        <v>0</v>
      </c>
      <c r="AK20" s="106">
        <f t="shared" si="0"/>
        <v>2</v>
      </c>
      <c r="AL20" s="106">
        <f t="shared" si="1"/>
        <v>1</v>
      </c>
      <c r="AM20" s="103"/>
      <c r="AN20" s="103"/>
      <c r="AO20" s="103"/>
    </row>
    <row r="21" spans="1:41" s="104" customFormat="1" ht="30" customHeight="1">
      <c r="A21" s="111">
        <v>13</v>
      </c>
      <c r="B21" s="111" t="s">
        <v>559</v>
      </c>
      <c r="C21" s="112" t="s">
        <v>560</v>
      </c>
      <c r="D21" s="113" t="s">
        <v>561</v>
      </c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83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06">
        <f t="shared" si="2"/>
        <v>0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11">
        <v>14</v>
      </c>
      <c r="B22" s="111" t="s">
        <v>562</v>
      </c>
      <c r="C22" s="112" t="s">
        <v>28</v>
      </c>
      <c r="D22" s="113" t="s">
        <v>317</v>
      </c>
      <c r="E22" s="121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5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54"/>
      <c r="AN22" s="239"/>
      <c r="AO22" s="103"/>
    </row>
    <row r="23" spans="1:41" s="104" customFormat="1" ht="30" customHeight="1">
      <c r="A23" s="111">
        <v>15</v>
      </c>
      <c r="B23" s="111" t="s">
        <v>722</v>
      </c>
      <c r="C23" s="112" t="s">
        <v>723</v>
      </c>
      <c r="D23" s="113" t="s">
        <v>317</v>
      </c>
      <c r="E23" s="121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11">
        <v>16</v>
      </c>
      <c r="B24" s="111" t="s">
        <v>563</v>
      </c>
      <c r="C24" s="112" t="s">
        <v>725</v>
      </c>
      <c r="D24" s="113" t="s">
        <v>141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11">
        <v>17</v>
      </c>
      <c r="B25" s="111" t="s">
        <v>564</v>
      </c>
      <c r="C25" s="112" t="s">
        <v>565</v>
      </c>
      <c r="D25" s="113" t="s">
        <v>36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11">
        <v>18</v>
      </c>
      <c r="B26" s="111" t="s">
        <v>566</v>
      </c>
      <c r="C26" s="112" t="s">
        <v>565</v>
      </c>
      <c r="D26" s="113" t="s">
        <v>107</v>
      </c>
      <c r="E26" s="9"/>
      <c r="F26" s="10"/>
      <c r="G26" s="10"/>
      <c r="H26" s="10"/>
      <c r="I26" s="10"/>
      <c r="J26" s="10" t="s">
        <v>9</v>
      </c>
      <c r="K26" s="10"/>
      <c r="L26" s="10" t="s">
        <v>9</v>
      </c>
      <c r="M26" s="10"/>
      <c r="N26" s="10"/>
      <c r="O26" s="10"/>
      <c r="P26" s="10"/>
      <c r="Q26" s="10"/>
      <c r="R26" s="10"/>
      <c r="S26" s="10"/>
      <c r="T26" s="10" t="s">
        <v>9</v>
      </c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6">
        <f t="shared" si="2"/>
        <v>0</v>
      </c>
      <c r="AK26" s="106">
        <f t="shared" si="0"/>
        <v>3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11">
        <v>19</v>
      </c>
      <c r="B27" s="111">
        <v>1910090094</v>
      </c>
      <c r="C27" s="112" t="s">
        <v>726</v>
      </c>
      <c r="D27" s="113" t="s">
        <v>727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11">
        <v>20</v>
      </c>
      <c r="B28" s="111" t="s">
        <v>719</v>
      </c>
      <c r="C28" s="112" t="s">
        <v>509</v>
      </c>
      <c r="D28" s="113" t="s">
        <v>165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11">
        <v>21</v>
      </c>
      <c r="B29" s="111" t="s">
        <v>567</v>
      </c>
      <c r="C29" s="112" t="s">
        <v>568</v>
      </c>
      <c r="D29" s="113" t="s">
        <v>165</v>
      </c>
      <c r="E29" s="9"/>
      <c r="F29" s="10"/>
      <c r="G29" s="10"/>
      <c r="H29" s="10"/>
      <c r="I29" s="10"/>
      <c r="J29" s="10"/>
      <c r="K29" s="10"/>
      <c r="L29" s="10" t="s">
        <v>10</v>
      </c>
      <c r="M29" s="10"/>
      <c r="N29" s="10"/>
      <c r="O29" s="10"/>
      <c r="P29" s="10"/>
      <c r="Q29" s="10"/>
      <c r="R29" s="10"/>
      <c r="S29" s="10"/>
      <c r="T29" s="10" t="s">
        <v>8</v>
      </c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6">
        <f t="shared" si="2"/>
        <v>1</v>
      </c>
      <c r="AK29" s="106">
        <f t="shared" si="0"/>
        <v>0</v>
      </c>
      <c r="AL29" s="106">
        <f t="shared" si="1"/>
        <v>1</v>
      </c>
      <c r="AM29" s="103"/>
      <c r="AN29" s="103"/>
      <c r="AO29" s="103"/>
    </row>
    <row r="30" spans="1:41" s="104" customFormat="1" ht="30" customHeight="1">
      <c r="A30" s="111">
        <v>22</v>
      </c>
      <c r="B30" s="111" t="s">
        <v>569</v>
      </c>
      <c r="C30" s="112" t="s">
        <v>570</v>
      </c>
      <c r="D30" s="113" t="s">
        <v>165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11">
        <v>23</v>
      </c>
      <c r="B31" s="111" t="s">
        <v>571</v>
      </c>
      <c r="C31" s="112" t="s">
        <v>572</v>
      </c>
      <c r="D31" s="113" t="s">
        <v>170</v>
      </c>
      <c r="E31" s="9"/>
      <c r="F31" s="10" t="s">
        <v>735</v>
      </c>
      <c r="G31" s="10"/>
      <c r="H31" s="10"/>
      <c r="I31" s="10"/>
      <c r="J31" s="10" t="s">
        <v>9</v>
      </c>
      <c r="K31" s="10"/>
      <c r="L31" s="10" t="s">
        <v>10</v>
      </c>
      <c r="M31" s="10"/>
      <c r="N31" s="10"/>
      <c r="O31" s="10"/>
      <c r="P31" s="10"/>
      <c r="Q31" s="10"/>
      <c r="R31" s="10"/>
      <c r="S31" s="10"/>
      <c r="T31" s="10" t="s">
        <v>8</v>
      </c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6">
        <f t="shared" si="2"/>
        <v>1</v>
      </c>
      <c r="AK31" s="106">
        <f t="shared" si="0"/>
        <v>3</v>
      </c>
      <c r="AL31" s="106">
        <f t="shared" si="1"/>
        <v>1</v>
      </c>
      <c r="AM31" s="103"/>
      <c r="AN31" s="103"/>
      <c r="AO31" s="103"/>
    </row>
    <row r="32" spans="1:41" s="104" customFormat="1" ht="30" customHeight="1">
      <c r="A32" s="111">
        <v>24</v>
      </c>
      <c r="B32" s="111" t="s">
        <v>573</v>
      </c>
      <c r="C32" s="112" t="s">
        <v>574</v>
      </c>
      <c r="D32" s="113" t="s">
        <v>575</v>
      </c>
      <c r="E32" s="9" t="s">
        <v>9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6">
        <f t="shared" si="2"/>
        <v>0</v>
      </c>
      <c r="AK32" s="106">
        <f t="shared" si="0"/>
        <v>1</v>
      </c>
      <c r="AL32" s="106">
        <f t="shared" si="1"/>
        <v>0</v>
      </c>
      <c r="AM32" s="103"/>
      <c r="AN32" s="103"/>
      <c r="AO32" s="103"/>
    </row>
    <row r="33" spans="1:44" s="104" customFormat="1" ht="30" customHeight="1">
      <c r="A33" s="111">
        <v>25</v>
      </c>
      <c r="B33" s="111"/>
      <c r="C33" s="112" t="s">
        <v>730</v>
      </c>
      <c r="D33" s="113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4" s="104" customFormat="1" ht="30" customHeight="1">
      <c r="A34" s="111">
        <v>26</v>
      </c>
      <c r="B34" s="111"/>
      <c r="C34" s="112" t="s">
        <v>57</v>
      </c>
      <c r="D34" s="113" t="s">
        <v>11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4" s="104" customFormat="1" ht="30" customHeight="1">
      <c r="A35" s="111">
        <v>27</v>
      </c>
      <c r="B35" s="111">
        <v>1910090070</v>
      </c>
      <c r="C35" s="112" t="s">
        <v>731</v>
      </c>
      <c r="D35" s="113" t="s">
        <v>732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4" s="104" customFormat="1" ht="30" customHeight="1">
      <c r="A36" s="111">
        <v>28</v>
      </c>
      <c r="B36" s="111">
        <v>1910090011</v>
      </c>
      <c r="C36" s="112" t="s">
        <v>123</v>
      </c>
      <c r="D36" s="113" t="s">
        <v>29</v>
      </c>
      <c r="E36" s="9"/>
      <c r="F36" s="10" t="s">
        <v>8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 t="s">
        <v>9</v>
      </c>
      <c r="AH36" s="10"/>
      <c r="AI36" s="10"/>
      <c r="AJ36" s="106">
        <f t="shared" si="2"/>
        <v>1</v>
      </c>
      <c r="AK36" s="106">
        <f t="shared" si="0"/>
        <v>1</v>
      </c>
      <c r="AL36" s="106">
        <f t="shared" si="1"/>
        <v>0</v>
      </c>
      <c r="AM36" s="103"/>
      <c r="AN36" s="103"/>
      <c r="AO36" s="103"/>
    </row>
    <row r="37" spans="1:44" s="104" customFormat="1" ht="30" customHeight="1">
      <c r="A37" s="111">
        <v>29</v>
      </c>
      <c r="B37" s="111"/>
      <c r="C37" s="142" t="s">
        <v>736</v>
      </c>
      <c r="D37" s="228" t="s">
        <v>737</v>
      </c>
      <c r="E37" s="229"/>
      <c r="F37" s="230" t="s">
        <v>738</v>
      </c>
      <c r="G37" s="23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6">
        <f t="shared" si="2"/>
        <v>1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4" s="104" customFormat="1" ht="30" customHeight="1">
      <c r="A38" s="111">
        <v>30</v>
      </c>
      <c r="B38" s="111"/>
      <c r="C38" s="112"/>
      <c r="D38" s="113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4" s="104" customFormat="1" ht="30" customHeight="1">
      <c r="A39" s="111">
        <v>31</v>
      </c>
      <c r="B39" s="111"/>
      <c r="C39" s="112"/>
      <c r="D39" s="113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4" s="104" customFormat="1" ht="30" customHeight="1">
      <c r="A40" s="111">
        <v>32</v>
      </c>
      <c r="B40" s="111"/>
      <c r="C40" s="112"/>
      <c r="D40" s="113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4" s="147" customFormat="1" ht="30" customHeight="1">
      <c r="A41" s="111">
        <v>33</v>
      </c>
      <c r="B41" s="111"/>
      <c r="C41" s="112"/>
      <c r="D41" s="113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48"/>
      <c r="AK41" s="148"/>
      <c r="AL41" s="148"/>
      <c r="AM41" s="146"/>
      <c r="AN41" s="146"/>
      <c r="AO41" s="146"/>
    </row>
    <row r="42" spans="1:44" s="104" customFormat="1" ht="30" customHeight="1">
      <c r="A42" s="106">
        <v>34</v>
      </c>
      <c r="B42" s="132"/>
      <c r="C42" s="132"/>
      <c r="D42" s="132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4" s="104" customFormat="1" ht="48" customHeight="1">
      <c r="A43" s="233" t="s">
        <v>12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106">
        <f>SUM(AJ9:AJ42)</f>
        <v>13</v>
      </c>
      <c r="AK43" s="106">
        <f>SUM(AK9:AK42)</f>
        <v>19</v>
      </c>
      <c r="AL43" s="106">
        <f>SUM(AL9:AL42)</f>
        <v>5</v>
      </c>
      <c r="AM43" s="103"/>
      <c r="AN43" s="29"/>
      <c r="AO43" s="29"/>
      <c r="AP43" s="62"/>
      <c r="AQ43" s="62"/>
      <c r="AR43" s="62"/>
    </row>
    <row r="44" spans="1:44" s="104" customFormat="1" ht="30" customHeight="1">
      <c r="A44" s="13"/>
      <c r="B44" s="13"/>
      <c r="C44" s="14"/>
      <c r="D44" s="14"/>
      <c r="E44" s="15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13"/>
      <c r="AK44" s="13"/>
      <c r="AL44" s="13"/>
      <c r="AM44" s="103"/>
      <c r="AN44" s="103"/>
      <c r="AO44" s="103"/>
    </row>
    <row r="45" spans="1:44" s="104" customFormat="1" ht="41.25" customHeight="1">
      <c r="A45" s="235" t="s">
        <v>13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6"/>
      <c r="AJ45" s="46" t="s">
        <v>14</v>
      </c>
      <c r="AK45" s="46" t="s">
        <v>15</v>
      </c>
      <c r="AL45" s="46" t="s">
        <v>16</v>
      </c>
      <c r="AM45" s="46" t="s">
        <v>17</v>
      </c>
      <c r="AN45" s="46" t="s">
        <v>18</v>
      </c>
      <c r="AO45" s="46" t="s">
        <v>19</v>
      </c>
    </row>
    <row r="46" spans="1:44" s="104" customFormat="1" ht="30" customHeight="1">
      <c r="A46" s="106" t="s">
        <v>5</v>
      </c>
      <c r="B46" s="105"/>
      <c r="C46" s="237" t="s">
        <v>7</v>
      </c>
      <c r="D46" s="238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33" t="s">
        <v>24</v>
      </c>
      <c r="AO46" s="33" t="s">
        <v>25</v>
      </c>
    </row>
    <row r="47" spans="1:44" s="104" customFormat="1" ht="30" customHeight="1">
      <c r="A47" s="106">
        <v>1</v>
      </c>
      <c r="B47" s="111" t="s">
        <v>543</v>
      </c>
      <c r="C47" s="112" t="s">
        <v>544</v>
      </c>
      <c r="D47" s="113" t="s">
        <v>130</v>
      </c>
      <c r="E47" s="121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54"/>
      <c r="AQ47" s="239"/>
    </row>
    <row r="48" spans="1:44" s="104" customFormat="1" ht="30" customHeight="1">
      <c r="A48" s="106">
        <v>2</v>
      </c>
      <c r="B48" s="111" t="s">
        <v>545</v>
      </c>
      <c r="C48" s="112" t="s">
        <v>546</v>
      </c>
      <c r="D48" s="113" t="s">
        <v>90</v>
      </c>
      <c r="E48" s="121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103"/>
      <c r="AQ48" s="103"/>
    </row>
    <row r="49" spans="1:43" s="104" customFormat="1" ht="30" customHeight="1">
      <c r="A49" s="106">
        <v>3</v>
      </c>
      <c r="B49" s="111" t="s">
        <v>547</v>
      </c>
      <c r="C49" s="112" t="s">
        <v>548</v>
      </c>
      <c r="D49" s="113" t="s">
        <v>58</v>
      </c>
      <c r="E49" s="121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03"/>
      <c r="AQ49" s="103"/>
    </row>
    <row r="50" spans="1:43" s="104" customFormat="1" ht="30" customHeight="1">
      <c r="A50" s="106">
        <v>4</v>
      </c>
      <c r="B50" s="111" t="s">
        <v>549</v>
      </c>
      <c r="C50" s="112" t="s">
        <v>550</v>
      </c>
      <c r="D50" s="113" t="s">
        <v>58</v>
      </c>
      <c r="E50" s="121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03"/>
      <c r="AQ50" s="103"/>
    </row>
    <row r="51" spans="1:43" s="104" customFormat="1" ht="30" customHeight="1">
      <c r="A51" s="106">
        <v>5</v>
      </c>
      <c r="B51" s="111" t="s">
        <v>551</v>
      </c>
      <c r="C51" s="112" t="s">
        <v>552</v>
      </c>
      <c r="D51" s="113" t="s">
        <v>58</v>
      </c>
      <c r="E51" s="121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03"/>
      <c r="AQ51" s="103"/>
    </row>
    <row r="52" spans="1:43" s="104" customFormat="1" ht="30" customHeight="1">
      <c r="A52" s="106">
        <v>6</v>
      </c>
      <c r="B52" s="111" t="s">
        <v>553</v>
      </c>
      <c r="C52" s="112" t="s">
        <v>344</v>
      </c>
      <c r="D52" s="113" t="s">
        <v>43</v>
      </c>
      <c r="E52" s="121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03"/>
      <c r="AQ52" s="103"/>
    </row>
    <row r="53" spans="1:43" s="104" customFormat="1" ht="30" customHeight="1">
      <c r="A53" s="106">
        <v>7</v>
      </c>
      <c r="B53" s="111" t="s">
        <v>554</v>
      </c>
      <c r="C53" s="112" t="s">
        <v>555</v>
      </c>
      <c r="D53" s="113" t="s">
        <v>59</v>
      </c>
      <c r="E53" s="123"/>
      <c r="F53" s="124"/>
      <c r="G53" s="124"/>
      <c r="H53" s="124"/>
      <c r="I53" s="124"/>
      <c r="J53" s="124"/>
      <c r="K53" s="124"/>
      <c r="L53" s="122"/>
      <c r="M53" s="122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03"/>
      <c r="AQ53" s="103"/>
    </row>
    <row r="54" spans="1:43" s="104" customFormat="1" ht="30" customHeight="1">
      <c r="A54" s="106">
        <v>8</v>
      </c>
      <c r="B54" s="111" t="s">
        <v>720</v>
      </c>
      <c r="C54" s="112" t="s">
        <v>721</v>
      </c>
      <c r="D54" s="113" t="s">
        <v>96</v>
      </c>
      <c r="E54" s="121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03"/>
      <c r="AQ54" s="103"/>
    </row>
    <row r="55" spans="1:43" s="104" customFormat="1" ht="30" customHeight="1">
      <c r="A55" s="106">
        <v>9</v>
      </c>
      <c r="B55" s="111" t="s">
        <v>556</v>
      </c>
      <c r="C55" s="112" t="s">
        <v>246</v>
      </c>
      <c r="D55" s="113" t="s">
        <v>96</v>
      </c>
      <c r="E55" s="121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03"/>
      <c r="AQ55" s="103"/>
    </row>
    <row r="56" spans="1:43" s="104" customFormat="1" ht="30" customHeight="1">
      <c r="A56" s="106">
        <v>10</v>
      </c>
      <c r="B56" s="111" t="s">
        <v>557</v>
      </c>
      <c r="C56" s="112" t="s">
        <v>395</v>
      </c>
      <c r="D56" s="113" t="s">
        <v>96</v>
      </c>
      <c r="E56" s="121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03"/>
      <c r="AQ56" s="103"/>
    </row>
    <row r="57" spans="1:43" s="104" customFormat="1" ht="30" customHeight="1">
      <c r="A57" s="106">
        <v>11</v>
      </c>
      <c r="B57" s="111" t="s">
        <v>558</v>
      </c>
      <c r="C57" s="112" t="s">
        <v>143</v>
      </c>
      <c r="D57" s="113" t="s">
        <v>542</v>
      </c>
      <c r="E57" s="121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03"/>
      <c r="AQ57" s="103"/>
    </row>
    <row r="58" spans="1:43" s="104" customFormat="1" ht="30" customHeight="1">
      <c r="A58" s="106">
        <v>12</v>
      </c>
      <c r="B58" s="111" t="s">
        <v>541</v>
      </c>
      <c r="C58" s="112" t="s">
        <v>28</v>
      </c>
      <c r="D58" s="113" t="s">
        <v>542</v>
      </c>
      <c r="E58" s="121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3"/>
      <c r="AQ58" s="103"/>
    </row>
    <row r="59" spans="1:43" s="104" customFormat="1" ht="30" customHeight="1">
      <c r="A59" s="106">
        <v>13</v>
      </c>
      <c r="B59" s="111" t="s">
        <v>559</v>
      </c>
      <c r="C59" s="112" t="s">
        <v>560</v>
      </c>
      <c r="D59" s="113" t="s">
        <v>561</v>
      </c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83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3"/>
      <c r="AQ59" s="103"/>
    </row>
    <row r="60" spans="1:43" s="104" customFormat="1" ht="30" customHeight="1">
      <c r="A60" s="106">
        <v>14</v>
      </c>
      <c r="B60" s="111" t="s">
        <v>562</v>
      </c>
      <c r="C60" s="112" t="s">
        <v>28</v>
      </c>
      <c r="D60" s="113" t="s">
        <v>317</v>
      </c>
      <c r="E60" s="121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5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54"/>
      <c r="AQ60" s="239"/>
    </row>
    <row r="61" spans="1:43" s="104" customFormat="1" ht="30" customHeight="1">
      <c r="A61" s="106">
        <v>15</v>
      </c>
      <c r="B61" s="111" t="s">
        <v>722</v>
      </c>
      <c r="C61" s="112" t="s">
        <v>723</v>
      </c>
      <c r="D61" s="113" t="s">
        <v>317</v>
      </c>
      <c r="E61" s="121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04" customFormat="1" ht="30" customHeight="1">
      <c r="A62" s="106">
        <v>16</v>
      </c>
      <c r="B62" s="111" t="s">
        <v>563</v>
      </c>
      <c r="C62" s="112" t="s">
        <v>725</v>
      </c>
      <c r="D62" s="113" t="s">
        <v>141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04" customFormat="1" ht="30" customHeight="1">
      <c r="A63" s="106">
        <v>17</v>
      </c>
      <c r="B63" s="111" t="s">
        <v>564</v>
      </c>
      <c r="C63" s="112" t="s">
        <v>565</v>
      </c>
      <c r="D63" s="113" t="s">
        <v>36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04" customFormat="1" ht="30" customHeight="1">
      <c r="A64" s="106">
        <v>18</v>
      </c>
      <c r="B64" s="111" t="s">
        <v>566</v>
      </c>
      <c r="C64" s="112" t="s">
        <v>565</v>
      </c>
      <c r="D64" s="113" t="s">
        <v>107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04" customFormat="1" ht="30" customHeight="1">
      <c r="A65" s="106">
        <v>19</v>
      </c>
      <c r="B65" s="111">
        <v>1910090094</v>
      </c>
      <c r="C65" s="112" t="s">
        <v>726</v>
      </c>
      <c r="D65" s="113" t="s">
        <v>727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04" customFormat="1" ht="30" customHeight="1">
      <c r="A66" s="106">
        <v>20</v>
      </c>
      <c r="B66" s="111" t="s">
        <v>719</v>
      </c>
      <c r="C66" s="112" t="s">
        <v>509</v>
      </c>
      <c r="D66" s="113" t="s">
        <v>165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04" customFormat="1" ht="30" customHeight="1">
      <c r="A67" s="106">
        <v>21</v>
      </c>
      <c r="B67" s="111" t="s">
        <v>567</v>
      </c>
      <c r="C67" s="112" t="s">
        <v>568</v>
      </c>
      <c r="D67" s="113" t="s">
        <v>165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04" customFormat="1" ht="30" customHeight="1">
      <c r="A68" s="106">
        <v>22</v>
      </c>
      <c r="B68" s="111" t="s">
        <v>569</v>
      </c>
      <c r="C68" s="112" t="s">
        <v>570</v>
      </c>
      <c r="D68" s="113" t="s">
        <v>165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04" customFormat="1" ht="30" customHeight="1">
      <c r="A69" s="106">
        <v>23</v>
      </c>
      <c r="B69" s="111" t="s">
        <v>571</v>
      </c>
      <c r="C69" s="112" t="s">
        <v>572</v>
      </c>
      <c r="D69" s="113" t="s">
        <v>170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04" customFormat="1" ht="30" customHeight="1">
      <c r="A70" s="106">
        <v>24</v>
      </c>
      <c r="B70" s="111" t="s">
        <v>573</v>
      </c>
      <c r="C70" s="112" t="s">
        <v>574</v>
      </c>
      <c r="D70" s="113" t="s">
        <v>575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04" customFormat="1" ht="30" customHeight="1">
      <c r="A71" s="106">
        <v>25</v>
      </c>
      <c r="B71" s="111"/>
      <c r="C71" s="168"/>
      <c r="D71" s="113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04" customFormat="1" ht="30" customHeight="1">
      <c r="A72" s="106">
        <v>26</v>
      </c>
      <c r="B72" s="111"/>
      <c r="C72" s="168"/>
      <c r="D72" s="113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04" customFormat="1" ht="30" customHeight="1">
      <c r="A73" s="106">
        <v>27</v>
      </c>
      <c r="B73" s="111"/>
      <c r="C73" s="168"/>
      <c r="D73" s="113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04" customFormat="1" ht="30" customHeight="1">
      <c r="A74" s="106">
        <v>28</v>
      </c>
      <c r="B74" s="111"/>
      <c r="C74" s="168"/>
      <c r="D74" s="113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04" customFormat="1" ht="30" customHeight="1">
      <c r="A75" s="106">
        <v>29</v>
      </c>
      <c r="B75" s="111"/>
      <c r="C75" s="168"/>
      <c r="D75" s="113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04" customFormat="1" ht="30" customHeight="1">
      <c r="A76" s="106">
        <v>30</v>
      </c>
      <c r="B76" s="111"/>
      <c r="C76" s="168"/>
      <c r="D76" s="113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04" customFormat="1" ht="30" customHeight="1">
      <c r="A77" s="106">
        <v>31</v>
      </c>
      <c r="B77" s="111"/>
      <c r="C77" s="168"/>
      <c r="D77" s="113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04" customFormat="1" ht="30" customHeight="1">
      <c r="A78" s="106">
        <v>32</v>
      </c>
      <c r="B78" s="111"/>
      <c r="C78" s="168"/>
      <c r="D78" s="113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104" customFormat="1" ht="30.75" customHeight="1">
      <c r="A79" s="106">
        <v>33</v>
      </c>
      <c r="B79" s="111"/>
      <c r="C79" s="168"/>
      <c r="D79" s="113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104" customFormat="1" ht="30.75" customHeight="1">
      <c r="A80" s="106">
        <v>34</v>
      </c>
      <c r="B80" s="105"/>
      <c r="C80" s="11"/>
      <c r="D80" s="12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33" t="s">
        <v>12</v>
      </c>
      <c r="B81" s="233"/>
      <c r="C81" s="233"/>
      <c r="D81" s="233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3"/>
      <c r="U81" s="233"/>
      <c r="V81" s="233"/>
      <c r="W81" s="233"/>
      <c r="X81" s="233"/>
      <c r="Y81" s="233"/>
      <c r="Z81" s="233"/>
      <c r="AA81" s="233"/>
      <c r="AB81" s="233"/>
      <c r="AC81" s="233"/>
      <c r="AD81" s="233"/>
      <c r="AE81" s="233"/>
      <c r="AF81" s="233"/>
      <c r="AG81" s="233"/>
      <c r="AH81" s="233"/>
      <c r="AI81" s="233"/>
      <c r="AJ81" s="106">
        <f t="shared" ref="AJ81:AO81" si="9">SUM(AJ47:AJ80)</f>
        <v>0</v>
      </c>
      <c r="AK81" s="106">
        <f t="shared" si="9"/>
        <v>0</v>
      </c>
      <c r="AL81" s="106">
        <f t="shared" si="9"/>
        <v>0</v>
      </c>
      <c r="AM81" s="106">
        <f t="shared" si="9"/>
        <v>0</v>
      </c>
      <c r="AN81" s="106">
        <f t="shared" si="9"/>
        <v>0</v>
      </c>
      <c r="AO81" s="106">
        <f t="shared" si="9"/>
        <v>0</v>
      </c>
    </row>
    <row r="82" spans="1:41" ht="15.75" customHeight="1">
      <c r="A82" s="29"/>
      <c r="B82" s="29"/>
      <c r="C82" s="234"/>
      <c r="D82" s="234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107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107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34"/>
      <c r="D85" s="234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34"/>
      <c r="D86" s="234"/>
      <c r="E86" s="234"/>
      <c r="F86" s="234"/>
      <c r="G86" s="234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34"/>
      <c r="D87" s="234"/>
      <c r="E87" s="234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34"/>
      <c r="D88" s="234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AG14" sqref="AG14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2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2">
      <c r="A5" s="239" t="s">
        <v>743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40" t="s">
        <v>479</v>
      </c>
      <c r="AG6" s="240"/>
      <c r="AH6" s="240"/>
      <c r="AI6" s="240"/>
      <c r="AJ6" s="240"/>
      <c r="AK6" s="240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195" t="s">
        <v>576</v>
      </c>
      <c r="C9" s="196" t="s">
        <v>129</v>
      </c>
      <c r="D9" s="222" t="s">
        <v>130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 t="s">
        <v>10</v>
      </c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1</v>
      </c>
      <c r="AM9" s="127"/>
      <c r="AN9" s="128"/>
      <c r="AO9" s="129"/>
      <c r="AP9" s="126"/>
    </row>
    <row r="10" spans="1:42" s="104" customFormat="1" ht="30" customHeight="1">
      <c r="A10" s="82">
        <v>2</v>
      </c>
      <c r="B10" s="198" t="s">
        <v>728</v>
      </c>
      <c r="C10" s="199" t="s">
        <v>40</v>
      </c>
      <c r="D10" s="223" t="s">
        <v>53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201" t="s">
        <v>577</v>
      </c>
      <c r="C11" s="202" t="s">
        <v>578</v>
      </c>
      <c r="D11" s="224" t="s">
        <v>53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06">
        <v>4</v>
      </c>
      <c r="B12" s="192" t="s">
        <v>579</v>
      </c>
      <c r="C12" s="193" t="s">
        <v>580</v>
      </c>
      <c r="D12" s="225" t="s">
        <v>58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 t="s">
        <v>733</v>
      </c>
      <c r="AG12" s="158"/>
      <c r="AH12" s="158"/>
      <c r="AI12" s="158"/>
      <c r="AJ12" s="82">
        <f t="shared" si="2"/>
        <v>2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06">
        <v>5</v>
      </c>
      <c r="B13" s="182" t="s">
        <v>553</v>
      </c>
      <c r="C13" s="183" t="s">
        <v>344</v>
      </c>
      <c r="D13" s="226" t="s">
        <v>43</v>
      </c>
      <c r="E13" s="158"/>
      <c r="F13" s="158" t="s">
        <v>8</v>
      </c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 t="s">
        <v>8</v>
      </c>
      <c r="AG13" s="158" t="s">
        <v>10</v>
      </c>
      <c r="AH13" s="158"/>
      <c r="AI13" s="158"/>
      <c r="AJ13" s="82">
        <f t="shared" si="2"/>
        <v>2</v>
      </c>
      <c r="AK13" s="82">
        <f t="shared" si="0"/>
        <v>0</v>
      </c>
      <c r="AL13" s="82">
        <f t="shared" si="1"/>
        <v>1</v>
      </c>
      <c r="AM13" s="129"/>
      <c r="AN13" s="129"/>
      <c r="AO13" s="129"/>
      <c r="AP13" s="126"/>
    </row>
    <row r="14" spans="1:42" s="104" customFormat="1" ht="30" customHeight="1">
      <c r="A14" s="106">
        <v>6</v>
      </c>
      <c r="B14" s="192" t="s">
        <v>581</v>
      </c>
      <c r="C14" s="193" t="s">
        <v>582</v>
      </c>
      <c r="D14" s="225" t="s">
        <v>169</v>
      </c>
      <c r="E14" s="158"/>
      <c r="F14" s="158"/>
      <c r="G14" s="158"/>
      <c r="H14" s="158"/>
      <c r="I14" s="158"/>
      <c r="J14" s="158" t="s">
        <v>9</v>
      </c>
      <c r="K14" s="158"/>
      <c r="L14" s="158"/>
      <c r="M14" s="158"/>
      <c r="N14" s="158"/>
      <c r="O14" s="158"/>
      <c r="P14" s="158"/>
      <c r="Q14" s="158"/>
      <c r="R14" s="158"/>
      <c r="S14" s="158"/>
      <c r="T14" s="158" t="s">
        <v>9</v>
      </c>
      <c r="U14" s="158" t="s">
        <v>9</v>
      </c>
      <c r="V14" s="158" t="s">
        <v>9</v>
      </c>
      <c r="W14" s="158" t="s">
        <v>9</v>
      </c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82">
        <f t="shared" si="2"/>
        <v>0</v>
      </c>
      <c r="AK14" s="82">
        <f t="shared" si="0"/>
        <v>5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06">
        <v>7</v>
      </c>
      <c r="B15" s="192" t="s">
        <v>583</v>
      </c>
      <c r="C15" s="193" t="s">
        <v>584</v>
      </c>
      <c r="D15" s="225" t="s">
        <v>35</v>
      </c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 t="s">
        <v>8</v>
      </c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 t="s">
        <v>8</v>
      </c>
      <c r="AF15" s="158" t="s">
        <v>8</v>
      </c>
      <c r="AG15" s="158"/>
      <c r="AH15" s="158"/>
      <c r="AI15" s="158"/>
      <c r="AJ15" s="106">
        <f t="shared" si="2"/>
        <v>3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06">
        <v>8</v>
      </c>
      <c r="B16" s="192" t="s">
        <v>585</v>
      </c>
      <c r="C16" s="193" t="s">
        <v>586</v>
      </c>
      <c r="D16" s="225" t="s">
        <v>93</v>
      </c>
      <c r="E16" s="158"/>
      <c r="F16" s="158" t="s">
        <v>10</v>
      </c>
      <c r="G16" s="158"/>
      <c r="H16" s="158"/>
      <c r="I16" s="158"/>
      <c r="J16" s="158"/>
      <c r="K16" s="158" t="s">
        <v>8</v>
      </c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 t="s">
        <v>8</v>
      </c>
      <c r="AG16" s="158" t="s">
        <v>10</v>
      </c>
      <c r="AH16" s="158"/>
      <c r="AI16" s="158"/>
      <c r="AJ16" s="106">
        <f t="shared" si="2"/>
        <v>2</v>
      </c>
      <c r="AK16" s="106">
        <f t="shared" si="0"/>
        <v>0</v>
      </c>
      <c r="AL16" s="106">
        <f t="shared" si="1"/>
        <v>2</v>
      </c>
      <c r="AM16" s="103"/>
      <c r="AN16" s="103"/>
      <c r="AO16" s="103"/>
    </row>
    <row r="17" spans="1:41" s="104" customFormat="1" ht="30" customHeight="1">
      <c r="A17" s="106">
        <v>9</v>
      </c>
      <c r="B17" s="192" t="s">
        <v>587</v>
      </c>
      <c r="C17" s="193" t="s">
        <v>588</v>
      </c>
      <c r="D17" s="225" t="s">
        <v>96</v>
      </c>
      <c r="E17" s="158" t="s">
        <v>8</v>
      </c>
      <c r="F17" s="158" t="s">
        <v>8</v>
      </c>
      <c r="G17" s="158" t="s">
        <v>8</v>
      </c>
      <c r="H17" s="158"/>
      <c r="I17" s="158"/>
      <c r="J17" s="158" t="s">
        <v>8</v>
      </c>
      <c r="K17" s="158" t="s">
        <v>8</v>
      </c>
      <c r="L17" s="158"/>
      <c r="M17" s="158" t="s">
        <v>8</v>
      </c>
      <c r="N17" s="158"/>
      <c r="O17" s="158"/>
      <c r="P17" s="158"/>
      <c r="Q17" s="158" t="s">
        <v>8</v>
      </c>
      <c r="R17" s="158"/>
      <c r="S17" s="158" t="s">
        <v>8</v>
      </c>
      <c r="T17" s="158" t="s">
        <v>8</v>
      </c>
      <c r="U17" s="158" t="s">
        <v>8</v>
      </c>
      <c r="V17" s="158"/>
      <c r="W17" s="158"/>
      <c r="X17" s="158"/>
      <c r="Y17" s="158"/>
      <c r="Z17" s="158"/>
      <c r="AA17" s="158"/>
      <c r="AB17" s="158"/>
      <c r="AC17" s="158"/>
      <c r="AD17" s="158"/>
      <c r="AE17" s="158" t="s">
        <v>8</v>
      </c>
      <c r="AF17" s="158" t="s">
        <v>8</v>
      </c>
      <c r="AG17" s="158" t="s">
        <v>8</v>
      </c>
      <c r="AH17" s="158"/>
      <c r="AI17" s="158"/>
      <c r="AJ17" s="106">
        <f t="shared" si="2"/>
        <v>13</v>
      </c>
      <c r="AK17" s="106">
        <f t="shared" si="0"/>
        <v>0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06">
        <v>10</v>
      </c>
      <c r="B18" s="192" t="s">
        <v>589</v>
      </c>
      <c r="C18" s="193" t="s">
        <v>590</v>
      </c>
      <c r="D18" s="225" t="s">
        <v>158</v>
      </c>
      <c r="E18" s="158"/>
      <c r="F18" s="158" t="s">
        <v>10</v>
      </c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 t="s">
        <v>8</v>
      </c>
      <c r="AG18" s="158" t="s">
        <v>10</v>
      </c>
      <c r="AH18" s="158"/>
      <c r="AI18" s="158"/>
      <c r="AJ18" s="106">
        <f t="shared" si="2"/>
        <v>1</v>
      </c>
      <c r="AK18" s="106">
        <f t="shared" si="0"/>
        <v>0</v>
      </c>
      <c r="AL18" s="106">
        <f t="shared" si="1"/>
        <v>2</v>
      </c>
      <c r="AM18" s="103"/>
      <c r="AN18" s="103"/>
      <c r="AO18" s="103"/>
    </row>
    <row r="19" spans="1:41" s="104" customFormat="1" ht="30" customHeight="1">
      <c r="A19" s="106">
        <v>11</v>
      </c>
      <c r="B19" s="192" t="s">
        <v>593</v>
      </c>
      <c r="C19" s="193" t="s">
        <v>123</v>
      </c>
      <c r="D19" s="225" t="s">
        <v>163</v>
      </c>
      <c r="E19" s="158" t="s">
        <v>8</v>
      </c>
      <c r="F19" s="158"/>
      <c r="G19" s="158" t="s">
        <v>8</v>
      </c>
      <c r="H19" s="158"/>
      <c r="I19" s="158"/>
      <c r="J19" s="158" t="s">
        <v>8</v>
      </c>
      <c r="K19" s="158" t="s">
        <v>8</v>
      </c>
      <c r="L19" s="158"/>
      <c r="M19" s="158" t="s">
        <v>8</v>
      </c>
      <c r="N19" s="158" t="s">
        <v>8</v>
      </c>
      <c r="O19" s="158"/>
      <c r="P19" s="158"/>
      <c r="Q19" s="158" t="s">
        <v>8</v>
      </c>
      <c r="R19" s="158"/>
      <c r="S19" s="158"/>
      <c r="T19" s="158"/>
      <c r="U19" s="158" t="s">
        <v>8</v>
      </c>
      <c r="V19" s="158"/>
      <c r="W19" s="158"/>
      <c r="X19" s="158"/>
      <c r="Y19" s="158"/>
      <c r="Z19" s="158"/>
      <c r="AA19" s="158"/>
      <c r="AB19" s="158"/>
      <c r="AC19" s="158"/>
      <c r="AD19" s="158"/>
      <c r="AE19" s="158" t="s">
        <v>8</v>
      </c>
      <c r="AF19" s="158" t="s">
        <v>733</v>
      </c>
      <c r="AG19" s="158" t="s">
        <v>8</v>
      </c>
      <c r="AH19" s="158"/>
      <c r="AI19" s="158"/>
      <c r="AJ19" s="106">
        <f t="shared" si="2"/>
        <v>12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06">
        <v>12</v>
      </c>
      <c r="B20" s="192" t="s">
        <v>594</v>
      </c>
      <c r="C20" s="193" t="s">
        <v>45</v>
      </c>
      <c r="D20" s="225" t="s">
        <v>163</v>
      </c>
      <c r="E20" s="158"/>
      <c r="F20" s="158" t="s">
        <v>9</v>
      </c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 t="s">
        <v>749</v>
      </c>
      <c r="AG20" s="158" t="s">
        <v>10</v>
      </c>
      <c r="AH20" s="158"/>
      <c r="AI20" s="158"/>
      <c r="AJ20" s="106">
        <f t="shared" si="2"/>
        <v>1</v>
      </c>
      <c r="AK20" s="106">
        <f t="shared" si="0"/>
        <v>1</v>
      </c>
      <c r="AL20" s="106">
        <f t="shared" si="1"/>
        <v>2</v>
      </c>
      <c r="AM20" s="103"/>
      <c r="AN20" s="103"/>
      <c r="AO20" s="103"/>
    </row>
    <row r="21" spans="1:41" s="104" customFormat="1" ht="30" customHeight="1">
      <c r="A21" s="106">
        <v>13</v>
      </c>
      <c r="B21" s="192" t="s">
        <v>591</v>
      </c>
      <c r="C21" s="193" t="s">
        <v>592</v>
      </c>
      <c r="D21" s="225" t="s">
        <v>163</v>
      </c>
      <c r="E21" s="158"/>
      <c r="F21" s="158"/>
      <c r="G21" s="158"/>
      <c r="H21" s="158"/>
      <c r="I21" s="158"/>
      <c r="J21" s="158"/>
      <c r="K21" s="158" t="s">
        <v>9</v>
      </c>
      <c r="L21" s="158"/>
      <c r="M21" s="158"/>
      <c r="N21" s="158"/>
      <c r="O21" s="158"/>
      <c r="P21" s="158"/>
      <c r="Q21" s="158"/>
      <c r="R21" s="158"/>
      <c r="S21" s="158"/>
      <c r="T21" s="158"/>
      <c r="U21" s="158" t="s">
        <v>9</v>
      </c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 t="s">
        <v>8</v>
      </c>
      <c r="AH21" s="158"/>
      <c r="AI21" s="158"/>
      <c r="AJ21" s="106">
        <f t="shared" si="2"/>
        <v>1</v>
      </c>
      <c r="AK21" s="106">
        <f t="shared" si="0"/>
        <v>2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06">
        <v>14</v>
      </c>
      <c r="B22" s="192" t="s">
        <v>595</v>
      </c>
      <c r="C22" s="193" t="s">
        <v>596</v>
      </c>
      <c r="D22" s="225" t="s">
        <v>272</v>
      </c>
      <c r="E22" s="158"/>
      <c r="F22" s="158" t="s">
        <v>10</v>
      </c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06">
        <f t="shared" si="2"/>
        <v>0</v>
      </c>
      <c r="AK22" s="106">
        <f t="shared" si="0"/>
        <v>0</v>
      </c>
      <c r="AL22" s="106">
        <f t="shared" si="1"/>
        <v>1</v>
      </c>
      <c r="AM22" s="254"/>
      <c r="AN22" s="239"/>
      <c r="AO22" s="103"/>
    </row>
    <row r="23" spans="1:41" s="104" customFormat="1" ht="30" customHeight="1">
      <c r="A23" s="106">
        <v>15</v>
      </c>
      <c r="B23" s="182" t="s">
        <v>722</v>
      </c>
      <c r="C23" s="112" t="s">
        <v>723</v>
      </c>
      <c r="D23" s="226" t="s">
        <v>317</v>
      </c>
      <c r="E23" s="158"/>
      <c r="F23" s="158" t="s">
        <v>8</v>
      </c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 t="s">
        <v>10</v>
      </c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 t="s">
        <v>8</v>
      </c>
      <c r="AG23" s="158" t="s">
        <v>10</v>
      </c>
      <c r="AH23" s="158"/>
      <c r="AI23" s="158"/>
      <c r="AJ23" s="106">
        <f t="shared" si="2"/>
        <v>2</v>
      </c>
      <c r="AK23" s="106">
        <f t="shared" si="0"/>
        <v>0</v>
      </c>
      <c r="AL23" s="106">
        <f t="shared" si="1"/>
        <v>2</v>
      </c>
      <c r="AM23" s="103"/>
      <c r="AN23" s="103"/>
      <c r="AO23" s="103"/>
    </row>
    <row r="24" spans="1:41" s="104" customFormat="1" ht="30" customHeight="1">
      <c r="A24" s="106">
        <v>16</v>
      </c>
      <c r="B24" s="192" t="s">
        <v>597</v>
      </c>
      <c r="C24" s="193" t="s">
        <v>598</v>
      </c>
      <c r="D24" s="225" t="s">
        <v>599</v>
      </c>
      <c r="E24" s="158"/>
      <c r="F24" s="158" t="s">
        <v>10</v>
      </c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 t="s">
        <v>10</v>
      </c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 t="s">
        <v>10</v>
      </c>
      <c r="AF24" s="158"/>
      <c r="AG24" s="158"/>
      <c r="AH24" s="158"/>
      <c r="AI24" s="158"/>
      <c r="AJ24" s="106">
        <f t="shared" si="2"/>
        <v>0</v>
      </c>
      <c r="AK24" s="106">
        <f t="shared" si="0"/>
        <v>0</v>
      </c>
      <c r="AL24" s="106">
        <f t="shared" si="1"/>
        <v>3</v>
      </c>
      <c r="AM24" s="103"/>
      <c r="AN24" s="103"/>
      <c r="AO24" s="103"/>
    </row>
    <row r="25" spans="1:41" s="104" customFormat="1" ht="30" customHeight="1">
      <c r="A25" s="106">
        <v>17</v>
      </c>
      <c r="B25" s="192" t="s">
        <v>600</v>
      </c>
      <c r="C25" s="193" t="s">
        <v>601</v>
      </c>
      <c r="D25" s="225" t="s">
        <v>324</v>
      </c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 t="s">
        <v>9</v>
      </c>
      <c r="AG25" s="158"/>
      <c r="AH25" s="158"/>
      <c r="AI25" s="158"/>
      <c r="AJ25" s="106">
        <f t="shared" si="2"/>
        <v>0</v>
      </c>
      <c r="AK25" s="106">
        <f t="shared" si="0"/>
        <v>1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06">
        <v>18</v>
      </c>
      <c r="B26" s="192" t="s">
        <v>602</v>
      </c>
      <c r="C26" s="166" t="s">
        <v>603</v>
      </c>
      <c r="D26" s="225" t="s">
        <v>604</v>
      </c>
      <c r="E26" s="158"/>
      <c r="F26" s="158"/>
      <c r="G26" s="158"/>
      <c r="H26" s="158"/>
      <c r="I26" s="158"/>
      <c r="J26" s="158" t="s">
        <v>8</v>
      </c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06">
        <f t="shared" si="2"/>
        <v>1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06">
        <v>19</v>
      </c>
      <c r="B27" s="192" t="s">
        <v>605</v>
      </c>
      <c r="C27" s="193" t="s">
        <v>524</v>
      </c>
      <c r="D27" s="225" t="s">
        <v>63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06">
        <v>20</v>
      </c>
      <c r="B28" s="192" t="s">
        <v>606</v>
      </c>
      <c r="C28" s="193" t="s">
        <v>152</v>
      </c>
      <c r="D28" s="225" t="s">
        <v>63</v>
      </c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06">
        <v>21</v>
      </c>
      <c r="B29" s="192" t="s">
        <v>607</v>
      </c>
      <c r="C29" s="166" t="s">
        <v>608</v>
      </c>
      <c r="D29" s="174" t="s">
        <v>609</v>
      </c>
      <c r="E29" s="158"/>
      <c r="F29" s="158"/>
      <c r="G29" s="158"/>
      <c r="H29" s="158"/>
      <c r="I29" s="158"/>
      <c r="J29" s="158"/>
      <c r="K29" s="158"/>
      <c r="L29" s="158"/>
      <c r="M29" s="158"/>
      <c r="N29" s="158" t="s">
        <v>8</v>
      </c>
      <c r="O29" s="158"/>
      <c r="P29" s="158"/>
      <c r="Q29" s="158"/>
      <c r="R29" s="158"/>
      <c r="S29" s="158"/>
      <c r="T29" s="158" t="s">
        <v>9</v>
      </c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06">
        <f t="shared" si="2"/>
        <v>1</v>
      </c>
      <c r="AK29" s="106">
        <f t="shared" si="0"/>
        <v>1</v>
      </c>
      <c r="AL29" s="106">
        <f t="shared" si="1"/>
        <v>0</v>
      </c>
      <c r="AM29" s="103"/>
      <c r="AN29" s="103"/>
      <c r="AO29" s="103"/>
    </row>
    <row r="30" spans="1:41" s="104" customFormat="1" ht="30" customHeight="1">
      <c r="A30" s="106">
        <v>22</v>
      </c>
      <c r="B30" s="192" t="s">
        <v>610</v>
      </c>
      <c r="C30" s="193" t="s">
        <v>611</v>
      </c>
      <c r="D30" s="225" t="s">
        <v>113</v>
      </c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 t="s">
        <v>9</v>
      </c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06">
        <f t="shared" si="2"/>
        <v>0</v>
      </c>
      <c r="AK30" s="106">
        <f t="shared" si="0"/>
        <v>1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06">
        <v>23</v>
      </c>
      <c r="B31" s="192" t="s">
        <v>612</v>
      </c>
      <c r="C31" s="193" t="s">
        <v>366</v>
      </c>
      <c r="D31" s="225" t="s">
        <v>165</v>
      </c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06">
        <v>24</v>
      </c>
      <c r="B32" s="192" t="s">
        <v>613</v>
      </c>
      <c r="C32" s="193" t="s">
        <v>614</v>
      </c>
      <c r="D32" s="225" t="s">
        <v>11</v>
      </c>
      <c r="E32" s="158"/>
      <c r="F32" s="158" t="s">
        <v>10</v>
      </c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06">
        <f t="shared" si="2"/>
        <v>0</v>
      </c>
      <c r="AK32" s="106">
        <f t="shared" si="0"/>
        <v>0</v>
      </c>
      <c r="AL32" s="106">
        <f t="shared" si="1"/>
        <v>1</v>
      </c>
      <c r="AM32" s="103"/>
      <c r="AN32" s="103"/>
      <c r="AO32" s="103"/>
    </row>
    <row r="33" spans="1:41" s="104" customFormat="1" ht="30" customHeight="1">
      <c r="A33" s="106">
        <v>25</v>
      </c>
      <c r="B33" s="192" t="s">
        <v>615</v>
      </c>
      <c r="C33" s="193" t="s">
        <v>40</v>
      </c>
      <c r="D33" s="225" t="s">
        <v>119</v>
      </c>
      <c r="E33" s="158"/>
      <c r="F33" s="158" t="s">
        <v>10</v>
      </c>
      <c r="G33" s="158"/>
      <c r="H33" s="158"/>
      <c r="I33" s="158"/>
      <c r="J33" s="158"/>
      <c r="K33" s="158" t="s">
        <v>9</v>
      </c>
      <c r="L33" s="158"/>
      <c r="M33" s="158"/>
      <c r="N33" s="158"/>
      <c r="O33" s="158"/>
      <c r="P33" s="158"/>
      <c r="Q33" s="158" t="s">
        <v>10</v>
      </c>
      <c r="R33" s="158"/>
      <c r="S33" s="158"/>
      <c r="T33" s="158"/>
      <c r="U33" s="158" t="s">
        <v>8</v>
      </c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 t="s">
        <v>8</v>
      </c>
      <c r="AG33" s="158"/>
      <c r="AH33" s="158"/>
      <c r="AI33" s="158"/>
      <c r="AJ33" s="106">
        <f t="shared" si="2"/>
        <v>2</v>
      </c>
      <c r="AK33" s="106">
        <f t="shared" si="0"/>
        <v>1</v>
      </c>
      <c r="AL33" s="106">
        <f t="shared" si="1"/>
        <v>2</v>
      </c>
      <c r="AM33" s="103"/>
      <c r="AN33" s="103"/>
      <c r="AO33" s="103"/>
    </row>
    <row r="34" spans="1:41" s="104" customFormat="1" ht="30" customHeight="1">
      <c r="A34" s="106">
        <v>26</v>
      </c>
      <c r="B34" s="192" t="s">
        <v>616</v>
      </c>
      <c r="C34" s="193" t="s">
        <v>617</v>
      </c>
      <c r="D34" s="225" t="s">
        <v>119</v>
      </c>
      <c r="E34" s="158"/>
      <c r="F34" s="158" t="s">
        <v>10</v>
      </c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 t="s">
        <v>8</v>
      </c>
      <c r="AG34" s="158" t="s">
        <v>10</v>
      </c>
      <c r="AH34" s="158"/>
      <c r="AI34" s="158"/>
      <c r="AJ34" s="106">
        <f t="shared" si="2"/>
        <v>1</v>
      </c>
      <c r="AK34" s="106">
        <f t="shared" si="0"/>
        <v>0</v>
      </c>
      <c r="AL34" s="106">
        <f t="shared" si="1"/>
        <v>2</v>
      </c>
      <c r="AM34" s="103"/>
      <c r="AN34" s="103"/>
      <c r="AO34" s="103"/>
    </row>
    <row r="35" spans="1:41" s="104" customFormat="1" ht="30" customHeight="1">
      <c r="A35" s="106">
        <v>27</v>
      </c>
      <c r="B35" s="192" t="s">
        <v>618</v>
      </c>
      <c r="C35" s="193" t="s">
        <v>619</v>
      </c>
      <c r="D35" s="225" t="s">
        <v>167</v>
      </c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 t="s">
        <v>8</v>
      </c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 t="s">
        <v>733</v>
      </c>
      <c r="AG35" s="158"/>
      <c r="AH35" s="158"/>
      <c r="AI35" s="158"/>
      <c r="AJ35" s="106">
        <f t="shared" si="2"/>
        <v>3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06">
        <v>28</v>
      </c>
      <c r="B36" s="192" t="s">
        <v>620</v>
      </c>
      <c r="C36" s="193" t="s">
        <v>112</v>
      </c>
      <c r="D36" s="225" t="s">
        <v>380</v>
      </c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06">
        <v>29</v>
      </c>
      <c r="B37" s="192" t="s">
        <v>621</v>
      </c>
      <c r="C37" s="193" t="s">
        <v>622</v>
      </c>
      <c r="D37" s="225" t="s">
        <v>623</v>
      </c>
      <c r="E37" s="158"/>
      <c r="F37" s="158"/>
      <c r="G37" s="158"/>
      <c r="H37" s="158"/>
      <c r="I37" s="158"/>
      <c r="J37" s="158"/>
      <c r="K37" s="158" t="s">
        <v>9</v>
      </c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06">
        <f t="shared" si="2"/>
        <v>0</v>
      </c>
      <c r="AK37" s="106">
        <f t="shared" si="0"/>
        <v>1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06">
        <v>30</v>
      </c>
      <c r="B38" s="165"/>
      <c r="C38" s="166"/>
      <c r="D38" s="167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06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06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06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06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06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06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06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06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06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0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3" t="s">
        <v>12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106">
        <f>SUM(AJ9:AJ53)</f>
        <v>47</v>
      </c>
      <c r="AK54" s="106">
        <f>SUM(AK9:AK53)</f>
        <v>13</v>
      </c>
      <c r="AL54" s="106">
        <f>SUM(AL9:AL53)</f>
        <v>19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5" t="s">
        <v>13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6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7" t="s">
        <v>7</v>
      </c>
      <c r="D57" s="23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195" t="s">
        <v>576</v>
      </c>
      <c r="C58" s="196" t="s">
        <v>129</v>
      </c>
      <c r="D58" s="197" t="s">
        <v>130</v>
      </c>
      <c r="E58" s="121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9"/>
    </row>
    <row r="59" spans="1:44" s="104" customFormat="1" ht="30" customHeight="1">
      <c r="A59" s="106">
        <v>2</v>
      </c>
      <c r="B59" s="198" t="s">
        <v>728</v>
      </c>
      <c r="C59" s="199" t="s">
        <v>40</v>
      </c>
      <c r="D59" s="200" t="s">
        <v>53</v>
      </c>
      <c r="E59" s="121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35">
        <f t="shared" ref="AJ59:AJ91" si="3">COUNTIF(E59:AI59,"BT")</f>
        <v>0</v>
      </c>
      <c r="AK59" s="35">
        <f>COUNTIF(F59:AJ59,"D")</f>
        <v>0</v>
      </c>
      <c r="AL59" s="35">
        <f t="shared" ref="AL59:AL91" si="4">COUNTIF(G59:AK59,"ĐP")</f>
        <v>0</v>
      </c>
      <c r="AM59" s="35">
        <f t="shared" ref="AM59:AM91" si="5">COUNTIF(H59:AL59,"CT")</f>
        <v>0</v>
      </c>
      <c r="AN59" s="35">
        <f t="shared" ref="AN59:AN91" si="6">COUNTIF(I59:AM59,"HT")</f>
        <v>0</v>
      </c>
      <c r="AO59" s="35">
        <f t="shared" ref="AO59:AO91" si="7">COUNTIF(J59:AN59,"VK")</f>
        <v>0</v>
      </c>
      <c r="AP59" s="103"/>
      <c r="AQ59" s="103"/>
    </row>
    <row r="60" spans="1:44" s="104" customFormat="1" ht="30" customHeight="1">
      <c r="A60" s="106">
        <v>3</v>
      </c>
      <c r="B60" s="201" t="s">
        <v>577</v>
      </c>
      <c r="C60" s="202" t="s">
        <v>578</v>
      </c>
      <c r="D60" s="203" t="s">
        <v>53</v>
      </c>
      <c r="E60" s="121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35">
        <f t="shared" si="3"/>
        <v>0</v>
      </c>
      <c r="AK60" s="35">
        <f t="shared" ref="AK60:AK91" si="8">COUNTIF(F60:AJ60,"D")</f>
        <v>0</v>
      </c>
      <c r="AL60" s="35">
        <f t="shared" si="4"/>
        <v>0</v>
      </c>
      <c r="AM60" s="35">
        <f t="shared" si="5"/>
        <v>0</v>
      </c>
      <c r="AN60" s="35">
        <f t="shared" si="6"/>
        <v>0</v>
      </c>
      <c r="AO60" s="35">
        <f t="shared" si="7"/>
        <v>0</v>
      </c>
      <c r="AP60" s="103"/>
      <c r="AQ60" s="103"/>
    </row>
    <row r="61" spans="1:44" s="104" customFormat="1" ht="30" customHeight="1">
      <c r="A61" s="106">
        <v>4</v>
      </c>
      <c r="B61" s="192" t="s">
        <v>579</v>
      </c>
      <c r="C61" s="193" t="s">
        <v>580</v>
      </c>
      <c r="D61" s="194" t="s">
        <v>58</v>
      </c>
      <c r="E61" s="121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35">
        <f t="shared" si="3"/>
        <v>0</v>
      </c>
      <c r="AK61" s="35">
        <f t="shared" si="8"/>
        <v>0</v>
      </c>
      <c r="AL61" s="35">
        <f t="shared" si="4"/>
        <v>0</v>
      </c>
      <c r="AM61" s="35">
        <f t="shared" si="5"/>
        <v>0</v>
      </c>
      <c r="AN61" s="35">
        <f t="shared" si="6"/>
        <v>0</v>
      </c>
      <c r="AO61" s="35">
        <f t="shared" si="7"/>
        <v>0</v>
      </c>
      <c r="AP61" s="103"/>
      <c r="AQ61" s="103"/>
    </row>
    <row r="62" spans="1:44" s="104" customFormat="1" ht="30" customHeight="1">
      <c r="A62" s="106">
        <v>5</v>
      </c>
      <c r="B62" s="182" t="s">
        <v>553</v>
      </c>
      <c r="C62" s="183" t="s">
        <v>344</v>
      </c>
      <c r="D62" s="184" t="s">
        <v>43</v>
      </c>
      <c r="E62" s="121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35">
        <f t="shared" si="3"/>
        <v>0</v>
      </c>
      <c r="AK62" s="35">
        <f t="shared" si="8"/>
        <v>0</v>
      </c>
      <c r="AL62" s="35">
        <f t="shared" si="4"/>
        <v>0</v>
      </c>
      <c r="AM62" s="35">
        <f t="shared" si="5"/>
        <v>0</v>
      </c>
      <c r="AN62" s="35">
        <f t="shared" si="6"/>
        <v>0</v>
      </c>
      <c r="AO62" s="35">
        <f t="shared" si="7"/>
        <v>0</v>
      </c>
      <c r="AP62" s="103"/>
      <c r="AQ62" s="103"/>
    </row>
    <row r="63" spans="1:44" s="104" customFormat="1" ht="30" customHeight="1">
      <c r="A63" s="106">
        <v>6</v>
      </c>
      <c r="B63" s="192" t="s">
        <v>581</v>
      </c>
      <c r="C63" s="193" t="s">
        <v>582</v>
      </c>
      <c r="D63" s="194" t="s">
        <v>169</v>
      </c>
      <c r="E63" s="121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35">
        <f t="shared" si="3"/>
        <v>0</v>
      </c>
      <c r="AK63" s="35">
        <f t="shared" si="8"/>
        <v>0</v>
      </c>
      <c r="AL63" s="35">
        <f t="shared" si="4"/>
        <v>0</v>
      </c>
      <c r="AM63" s="35">
        <f t="shared" si="5"/>
        <v>0</v>
      </c>
      <c r="AN63" s="35">
        <f t="shared" si="6"/>
        <v>0</v>
      </c>
      <c r="AO63" s="35">
        <f t="shared" si="7"/>
        <v>0</v>
      </c>
      <c r="AP63" s="103"/>
      <c r="AQ63" s="103"/>
    </row>
    <row r="64" spans="1:44" s="104" customFormat="1" ht="30" customHeight="1">
      <c r="A64" s="106">
        <v>7</v>
      </c>
      <c r="B64" s="192" t="s">
        <v>583</v>
      </c>
      <c r="C64" s="193" t="s">
        <v>584</v>
      </c>
      <c r="D64" s="194" t="s">
        <v>35</v>
      </c>
      <c r="E64" s="123"/>
      <c r="F64" s="124"/>
      <c r="G64" s="124"/>
      <c r="H64" s="124"/>
      <c r="I64" s="124"/>
      <c r="J64" s="124"/>
      <c r="K64" s="124"/>
      <c r="L64" s="122"/>
      <c r="M64" s="122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35">
        <f t="shared" si="3"/>
        <v>0</v>
      </c>
      <c r="AK64" s="35">
        <f t="shared" si="8"/>
        <v>0</v>
      </c>
      <c r="AL64" s="35">
        <f t="shared" si="4"/>
        <v>0</v>
      </c>
      <c r="AM64" s="35">
        <f t="shared" si="5"/>
        <v>0</v>
      </c>
      <c r="AN64" s="35">
        <f t="shared" si="6"/>
        <v>0</v>
      </c>
      <c r="AO64" s="35">
        <f t="shared" si="7"/>
        <v>0</v>
      </c>
      <c r="AP64" s="103"/>
      <c r="AQ64" s="103"/>
    </row>
    <row r="65" spans="1:43" s="104" customFormat="1" ht="30" customHeight="1">
      <c r="A65" s="106">
        <v>8</v>
      </c>
      <c r="B65" s="192" t="s">
        <v>585</v>
      </c>
      <c r="C65" s="193" t="s">
        <v>586</v>
      </c>
      <c r="D65" s="194" t="s">
        <v>93</v>
      </c>
      <c r="E65" s="121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35">
        <f t="shared" si="3"/>
        <v>0</v>
      </c>
      <c r="AK65" s="35">
        <f t="shared" si="8"/>
        <v>0</v>
      </c>
      <c r="AL65" s="35">
        <f t="shared" si="4"/>
        <v>0</v>
      </c>
      <c r="AM65" s="35">
        <f t="shared" si="5"/>
        <v>0</v>
      </c>
      <c r="AN65" s="35">
        <f t="shared" si="6"/>
        <v>0</v>
      </c>
      <c r="AO65" s="35">
        <f t="shared" si="7"/>
        <v>0</v>
      </c>
      <c r="AP65" s="103"/>
      <c r="AQ65" s="103"/>
    </row>
    <row r="66" spans="1:43" s="104" customFormat="1" ht="30" customHeight="1">
      <c r="A66" s="106">
        <v>9</v>
      </c>
      <c r="B66" s="192" t="s">
        <v>587</v>
      </c>
      <c r="C66" s="193" t="s">
        <v>588</v>
      </c>
      <c r="D66" s="194" t="s">
        <v>96</v>
      </c>
      <c r="E66" s="121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35">
        <f t="shared" si="3"/>
        <v>0</v>
      </c>
      <c r="AK66" s="35">
        <f t="shared" si="8"/>
        <v>0</v>
      </c>
      <c r="AL66" s="35">
        <f t="shared" si="4"/>
        <v>0</v>
      </c>
      <c r="AM66" s="35">
        <f t="shared" si="5"/>
        <v>0</v>
      </c>
      <c r="AN66" s="35">
        <f t="shared" si="6"/>
        <v>0</v>
      </c>
      <c r="AO66" s="35">
        <f t="shared" si="7"/>
        <v>0</v>
      </c>
      <c r="AP66" s="103"/>
      <c r="AQ66" s="103"/>
    </row>
    <row r="67" spans="1:43" s="104" customFormat="1" ht="30" customHeight="1">
      <c r="A67" s="106">
        <v>10</v>
      </c>
      <c r="B67" s="192" t="s">
        <v>589</v>
      </c>
      <c r="C67" s="193" t="s">
        <v>590</v>
      </c>
      <c r="D67" s="194" t="s">
        <v>158</v>
      </c>
      <c r="E67" s="121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35">
        <f t="shared" si="3"/>
        <v>0</v>
      </c>
      <c r="AK67" s="35">
        <f t="shared" si="8"/>
        <v>0</v>
      </c>
      <c r="AL67" s="35">
        <f t="shared" si="4"/>
        <v>0</v>
      </c>
      <c r="AM67" s="35">
        <f t="shared" si="5"/>
        <v>0</v>
      </c>
      <c r="AN67" s="35">
        <f t="shared" si="6"/>
        <v>0</v>
      </c>
      <c r="AO67" s="35">
        <f t="shared" si="7"/>
        <v>0</v>
      </c>
      <c r="AP67" s="103"/>
      <c r="AQ67" s="103"/>
    </row>
    <row r="68" spans="1:43" s="104" customFormat="1" ht="30" customHeight="1">
      <c r="A68" s="106">
        <v>11</v>
      </c>
      <c r="B68" s="192" t="s">
        <v>593</v>
      </c>
      <c r="C68" s="193" t="s">
        <v>123</v>
      </c>
      <c r="D68" s="194" t="s">
        <v>163</v>
      </c>
      <c r="E68" s="121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35">
        <f t="shared" si="3"/>
        <v>0</v>
      </c>
      <c r="AK68" s="35">
        <f t="shared" si="8"/>
        <v>0</v>
      </c>
      <c r="AL68" s="35">
        <f t="shared" si="4"/>
        <v>0</v>
      </c>
      <c r="AM68" s="35">
        <f t="shared" si="5"/>
        <v>0</v>
      </c>
      <c r="AN68" s="35">
        <f t="shared" si="6"/>
        <v>0</v>
      </c>
      <c r="AO68" s="35">
        <f t="shared" si="7"/>
        <v>0</v>
      </c>
      <c r="AP68" s="103"/>
      <c r="AQ68" s="103"/>
    </row>
    <row r="69" spans="1:43" s="104" customFormat="1" ht="30" customHeight="1">
      <c r="A69" s="106">
        <v>12</v>
      </c>
      <c r="B69" s="192" t="s">
        <v>594</v>
      </c>
      <c r="C69" s="193" t="s">
        <v>45</v>
      </c>
      <c r="D69" s="194" t="s">
        <v>163</v>
      </c>
      <c r="E69" s="121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35">
        <f t="shared" si="3"/>
        <v>0</v>
      </c>
      <c r="AK69" s="35">
        <f t="shared" si="8"/>
        <v>0</v>
      </c>
      <c r="AL69" s="35">
        <f t="shared" si="4"/>
        <v>0</v>
      </c>
      <c r="AM69" s="35">
        <f t="shared" si="5"/>
        <v>0</v>
      </c>
      <c r="AN69" s="35">
        <f t="shared" si="6"/>
        <v>0</v>
      </c>
      <c r="AO69" s="35">
        <f t="shared" si="7"/>
        <v>0</v>
      </c>
      <c r="AP69" s="103"/>
      <c r="AQ69" s="103"/>
    </row>
    <row r="70" spans="1:43" s="104" customFormat="1" ht="30" customHeight="1">
      <c r="A70" s="106">
        <v>13</v>
      </c>
      <c r="B70" s="192" t="s">
        <v>591</v>
      </c>
      <c r="C70" s="193" t="s">
        <v>592</v>
      </c>
      <c r="D70" s="194" t="s">
        <v>163</v>
      </c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83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35">
        <f t="shared" si="3"/>
        <v>0</v>
      </c>
      <c r="AK70" s="35">
        <f t="shared" si="8"/>
        <v>0</v>
      </c>
      <c r="AL70" s="35">
        <f t="shared" si="4"/>
        <v>0</v>
      </c>
      <c r="AM70" s="35">
        <f t="shared" si="5"/>
        <v>0</v>
      </c>
      <c r="AN70" s="35">
        <f t="shared" si="6"/>
        <v>0</v>
      </c>
      <c r="AO70" s="35">
        <f t="shared" si="7"/>
        <v>0</v>
      </c>
      <c r="AP70" s="103"/>
      <c r="AQ70" s="103"/>
    </row>
    <row r="71" spans="1:43" s="104" customFormat="1" ht="30" customHeight="1">
      <c r="A71" s="106">
        <v>14</v>
      </c>
      <c r="B71" s="192" t="s">
        <v>595</v>
      </c>
      <c r="C71" s="193" t="s">
        <v>596</v>
      </c>
      <c r="D71" s="194" t="s">
        <v>272</v>
      </c>
      <c r="E71" s="121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5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35">
        <f t="shared" si="3"/>
        <v>0</v>
      </c>
      <c r="AK71" s="35">
        <f t="shared" si="8"/>
        <v>0</v>
      </c>
      <c r="AL71" s="35">
        <f t="shared" si="4"/>
        <v>0</v>
      </c>
      <c r="AM71" s="35">
        <f t="shared" si="5"/>
        <v>0</v>
      </c>
      <c r="AN71" s="35">
        <f t="shared" si="6"/>
        <v>0</v>
      </c>
      <c r="AO71" s="35">
        <f t="shared" si="7"/>
        <v>0</v>
      </c>
      <c r="AP71" s="254"/>
      <c r="AQ71" s="239"/>
    </row>
    <row r="72" spans="1:43" s="104" customFormat="1" ht="30" customHeight="1">
      <c r="A72" s="106">
        <v>15</v>
      </c>
      <c r="B72" s="182" t="s">
        <v>722</v>
      </c>
      <c r="C72" s="112" t="s">
        <v>723</v>
      </c>
      <c r="D72" s="184" t="s">
        <v>317</v>
      </c>
      <c r="E72" s="121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35">
        <f t="shared" si="3"/>
        <v>0</v>
      </c>
      <c r="AK72" s="35">
        <f t="shared" si="8"/>
        <v>0</v>
      </c>
      <c r="AL72" s="35">
        <f t="shared" si="4"/>
        <v>0</v>
      </c>
      <c r="AM72" s="35">
        <f t="shared" si="5"/>
        <v>0</v>
      </c>
      <c r="AN72" s="35">
        <f t="shared" si="6"/>
        <v>0</v>
      </c>
      <c r="AO72" s="35">
        <f t="shared" si="7"/>
        <v>0</v>
      </c>
    </row>
    <row r="73" spans="1:43" s="104" customFormat="1" ht="30" customHeight="1">
      <c r="A73" s="106">
        <v>16</v>
      </c>
      <c r="B73" s="192" t="s">
        <v>597</v>
      </c>
      <c r="C73" s="193" t="s">
        <v>598</v>
      </c>
      <c r="D73" s="194" t="s">
        <v>599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8"/>
        <v>0</v>
      </c>
      <c r="AL73" s="35">
        <f t="shared" si="4"/>
        <v>0</v>
      </c>
      <c r="AM73" s="35">
        <f t="shared" si="5"/>
        <v>0</v>
      </c>
      <c r="AN73" s="35">
        <f t="shared" si="6"/>
        <v>0</v>
      </c>
      <c r="AO73" s="35">
        <f t="shared" si="7"/>
        <v>0</v>
      </c>
    </row>
    <row r="74" spans="1:43" s="104" customFormat="1" ht="30" customHeight="1">
      <c r="A74" s="106">
        <v>17</v>
      </c>
      <c r="B74" s="192" t="s">
        <v>600</v>
      </c>
      <c r="C74" s="193" t="s">
        <v>601</v>
      </c>
      <c r="D74" s="194" t="s">
        <v>324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8"/>
        <v>0</v>
      </c>
      <c r="AL74" s="35">
        <f t="shared" si="4"/>
        <v>0</v>
      </c>
      <c r="AM74" s="35">
        <f t="shared" si="5"/>
        <v>0</v>
      </c>
      <c r="AN74" s="35">
        <f t="shared" si="6"/>
        <v>0</v>
      </c>
      <c r="AO74" s="35">
        <f t="shared" si="7"/>
        <v>0</v>
      </c>
    </row>
    <row r="75" spans="1:43" s="104" customFormat="1" ht="30" customHeight="1">
      <c r="A75" s="106">
        <v>18</v>
      </c>
      <c r="B75" s="192" t="s">
        <v>602</v>
      </c>
      <c r="C75" s="166" t="s">
        <v>603</v>
      </c>
      <c r="D75" s="194" t="s">
        <v>604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8"/>
        <v>0</v>
      </c>
      <c r="AL75" s="35">
        <f t="shared" si="4"/>
        <v>0</v>
      </c>
      <c r="AM75" s="35">
        <f t="shared" si="5"/>
        <v>0</v>
      </c>
      <c r="AN75" s="35">
        <f t="shared" si="6"/>
        <v>0</v>
      </c>
      <c r="AO75" s="35">
        <f t="shared" si="7"/>
        <v>0</v>
      </c>
    </row>
    <row r="76" spans="1:43" s="104" customFormat="1" ht="30" customHeight="1">
      <c r="A76" s="106">
        <v>19</v>
      </c>
      <c r="B76" s="192" t="s">
        <v>605</v>
      </c>
      <c r="C76" s="193" t="s">
        <v>524</v>
      </c>
      <c r="D76" s="194" t="s">
        <v>63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8"/>
        <v>0</v>
      </c>
      <c r="AL76" s="35">
        <f t="shared" si="4"/>
        <v>0</v>
      </c>
      <c r="AM76" s="35">
        <f t="shared" si="5"/>
        <v>0</v>
      </c>
      <c r="AN76" s="35">
        <f t="shared" si="6"/>
        <v>0</v>
      </c>
      <c r="AO76" s="35">
        <f t="shared" si="7"/>
        <v>0</v>
      </c>
    </row>
    <row r="77" spans="1:43" s="104" customFormat="1" ht="30" customHeight="1">
      <c r="A77" s="106">
        <v>20</v>
      </c>
      <c r="B77" s="192" t="s">
        <v>606</v>
      </c>
      <c r="C77" s="193" t="s">
        <v>152</v>
      </c>
      <c r="D77" s="194" t="s">
        <v>63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8"/>
        <v>0</v>
      </c>
      <c r="AL77" s="35">
        <f t="shared" si="4"/>
        <v>0</v>
      </c>
      <c r="AM77" s="35">
        <f t="shared" si="5"/>
        <v>0</v>
      </c>
      <c r="AN77" s="35">
        <f t="shared" si="6"/>
        <v>0</v>
      </c>
      <c r="AO77" s="35">
        <f t="shared" si="7"/>
        <v>0</v>
      </c>
    </row>
    <row r="78" spans="1:43" s="104" customFormat="1" ht="30" customHeight="1">
      <c r="A78" s="106">
        <v>21</v>
      </c>
      <c r="B78" s="192" t="s">
        <v>607</v>
      </c>
      <c r="C78" s="166" t="s">
        <v>608</v>
      </c>
      <c r="D78" s="167" t="s">
        <v>609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8"/>
        <v>0</v>
      </c>
      <c r="AL78" s="35">
        <f t="shared" si="4"/>
        <v>0</v>
      </c>
      <c r="AM78" s="35">
        <f t="shared" si="5"/>
        <v>0</v>
      </c>
      <c r="AN78" s="35">
        <f t="shared" si="6"/>
        <v>0</v>
      </c>
      <c r="AO78" s="35">
        <f t="shared" si="7"/>
        <v>0</v>
      </c>
    </row>
    <row r="79" spans="1:43" s="104" customFormat="1" ht="30" customHeight="1">
      <c r="A79" s="106">
        <v>22</v>
      </c>
      <c r="B79" s="192" t="s">
        <v>610</v>
      </c>
      <c r="C79" s="193" t="s">
        <v>611</v>
      </c>
      <c r="D79" s="194" t="s">
        <v>113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8"/>
        <v>0</v>
      </c>
      <c r="AL79" s="35">
        <f t="shared" si="4"/>
        <v>0</v>
      </c>
      <c r="AM79" s="35">
        <f t="shared" si="5"/>
        <v>0</v>
      </c>
      <c r="AN79" s="35">
        <f t="shared" si="6"/>
        <v>0</v>
      </c>
      <c r="AO79" s="35">
        <f t="shared" si="7"/>
        <v>0</v>
      </c>
    </row>
    <row r="80" spans="1:43" s="104" customFormat="1" ht="30" customHeight="1">
      <c r="A80" s="106">
        <v>23</v>
      </c>
      <c r="B80" s="192" t="s">
        <v>612</v>
      </c>
      <c r="C80" s="193" t="s">
        <v>366</v>
      </c>
      <c r="D80" s="194" t="s">
        <v>165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22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8"/>
        <v>0</v>
      </c>
      <c r="AL80" s="35">
        <f t="shared" si="4"/>
        <v>0</v>
      </c>
      <c r="AM80" s="35">
        <f t="shared" si="5"/>
        <v>0</v>
      </c>
      <c r="AN80" s="35">
        <f t="shared" si="6"/>
        <v>0</v>
      </c>
      <c r="AO80" s="35">
        <f t="shared" si="7"/>
        <v>0</v>
      </c>
    </row>
    <row r="81" spans="1:41" s="104" customFormat="1" ht="30" customHeight="1">
      <c r="A81" s="106">
        <v>24</v>
      </c>
      <c r="B81" s="192" t="s">
        <v>613</v>
      </c>
      <c r="C81" s="193" t="s">
        <v>614</v>
      </c>
      <c r="D81" s="194" t="s">
        <v>11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22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8"/>
        <v>0</v>
      </c>
      <c r="AL81" s="35">
        <f t="shared" si="4"/>
        <v>0</v>
      </c>
      <c r="AM81" s="35">
        <f t="shared" si="5"/>
        <v>0</v>
      </c>
      <c r="AN81" s="35">
        <f t="shared" si="6"/>
        <v>0</v>
      </c>
      <c r="AO81" s="35">
        <f t="shared" si="7"/>
        <v>0</v>
      </c>
    </row>
    <row r="82" spans="1:41" s="104" customFormat="1" ht="30" customHeight="1">
      <c r="A82" s="106">
        <v>25</v>
      </c>
      <c r="B82" s="192" t="s">
        <v>615</v>
      </c>
      <c r="C82" s="193" t="s">
        <v>40</v>
      </c>
      <c r="D82" s="194" t="s">
        <v>119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8"/>
        <v>0</v>
      </c>
      <c r="AL82" s="35">
        <f t="shared" si="4"/>
        <v>0</v>
      </c>
      <c r="AM82" s="35">
        <f t="shared" si="5"/>
        <v>0</v>
      </c>
      <c r="AN82" s="35">
        <f t="shared" si="6"/>
        <v>0</v>
      </c>
      <c r="AO82" s="35">
        <f t="shared" si="7"/>
        <v>0</v>
      </c>
    </row>
    <row r="83" spans="1:41" s="104" customFormat="1" ht="30" customHeight="1">
      <c r="A83" s="106">
        <v>26</v>
      </c>
      <c r="B83" s="192" t="s">
        <v>616</v>
      </c>
      <c r="C83" s="193" t="s">
        <v>617</v>
      </c>
      <c r="D83" s="194" t="s">
        <v>119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8"/>
        <v>0</v>
      </c>
      <c r="AL83" s="35">
        <f t="shared" si="4"/>
        <v>0</v>
      </c>
      <c r="AM83" s="35">
        <f t="shared" si="5"/>
        <v>0</v>
      </c>
      <c r="AN83" s="35">
        <f t="shared" si="6"/>
        <v>0</v>
      </c>
      <c r="AO83" s="35">
        <f t="shared" si="7"/>
        <v>0</v>
      </c>
    </row>
    <row r="84" spans="1:41" s="104" customFormat="1" ht="30" customHeight="1">
      <c r="A84" s="106">
        <v>27</v>
      </c>
      <c r="B84" s="192" t="s">
        <v>618</v>
      </c>
      <c r="C84" s="193" t="s">
        <v>619</v>
      </c>
      <c r="D84" s="194" t="s">
        <v>167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8"/>
        <v>0</v>
      </c>
      <c r="AL84" s="35">
        <f t="shared" si="4"/>
        <v>0</v>
      </c>
      <c r="AM84" s="35">
        <f t="shared" si="5"/>
        <v>0</v>
      </c>
      <c r="AN84" s="35">
        <f t="shared" si="6"/>
        <v>0</v>
      </c>
      <c r="AO84" s="35">
        <f t="shared" si="7"/>
        <v>0</v>
      </c>
    </row>
    <row r="85" spans="1:41" s="104" customFormat="1" ht="30" customHeight="1">
      <c r="A85" s="106">
        <v>28</v>
      </c>
      <c r="B85" s="192" t="s">
        <v>620</v>
      </c>
      <c r="C85" s="193" t="s">
        <v>112</v>
      </c>
      <c r="D85" s="194" t="s">
        <v>380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8"/>
        <v>0</v>
      </c>
      <c r="AL85" s="35">
        <f t="shared" si="4"/>
        <v>0</v>
      </c>
      <c r="AM85" s="35">
        <f t="shared" si="5"/>
        <v>0</v>
      </c>
      <c r="AN85" s="35">
        <f t="shared" si="6"/>
        <v>0</v>
      </c>
      <c r="AO85" s="35">
        <f t="shared" si="7"/>
        <v>0</v>
      </c>
    </row>
    <row r="86" spans="1:41" s="104" customFormat="1" ht="30" customHeight="1">
      <c r="A86" s="106">
        <v>29</v>
      </c>
      <c r="B86" s="192" t="s">
        <v>621</v>
      </c>
      <c r="C86" s="193" t="s">
        <v>622</v>
      </c>
      <c r="D86" s="194" t="s">
        <v>623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8"/>
        <v>0</v>
      </c>
      <c r="AL86" s="35">
        <f t="shared" si="4"/>
        <v>0</v>
      </c>
      <c r="AM86" s="35">
        <f t="shared" si="5"/>
        <v>0</v>
      </c>
      <c r="AN86" s="35">
        <f t="shared" si="6"/>
        <v>0</v>
      </c>
      <c r="AO86" s="35">
        <f t="shared" si="7"/>
        <v>0</v>
      </c>
    </row>
    <row r="87" spans="1:41" s="104" customFormat="1" ht="30" customHeight="1">
      <c r="A87" s="106">
        <v>30</v>
      </c>
      <c r="B87" s="165"/>
      <c r="C87" s="166"/>
      <c r="D87" s="167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8"/>
        <v>0</v>
      </c>
      <c r="AL87" s="35">
        <f t="shared" si="4"/>
        <v>0</v>
      </c>
      <c r="AM87" s="35">
        <f t="shared" si="5"/>
        <v>0</v>
      </c>
      <c r="AN87" s="35">
        <f t="shared" si="6"/>
        <v>0</v>
      </c>
      <c r="AO87" s="35">
        <f t="shared" si="7"/>
        <v>0</v>
      </c>
    </row>
    <row r="88" spans="1:41" s="104" customFormat="1" ht="30" customHeight="1">
      <c r="A88" s="106">
        <v>31</v>
      </c>
      <c r="B88" s="45"/>
      <c r="C88" s="5"/>
      <c r="D88" s="6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8"/>
        <v>0</v>
      </c>
      <c r="AL88" s="35">
        <f t="shared" si="4"/>
        <v>0</v>
      </c>
      <c r="AM88" s="35">
        <f t="shared" si="5"/>
        <v>0</v>
      </c>
      <c r="AN88" s="35">
        <f t="shared" si="6"/>
        <v>0</v>
      </c>
      <c r="AO88" s="35">
        <f t="shared" si="7"/>
        <v>0</v>
      </c>
    </row>
    <row r="89" spans="1:41" s="104" customFormat="1" ht="30" customHeight="1">
      <c r="A89" s="106">
        <v>32</v>
      </c>
      <c r="B89" s="105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8"/>
        <v>0</v>
      </c>
      <c r="AL89" s="35">
        <f t="shared" si="4"/>
        <v>0</v>
      </c>
      <c r="AM89" s="35">
        <f t="shared" si="5"/>
        <v>0</v>
      </c>
      <c r="AN89" s="35">
        <f t="shared" si="6"/>
        <v>0</v>
      </c>
      <c r="AO89" s="35">
        <f t="shared" si="7"/>
        <v>0</v>
      </c>
    </row>
    <row r="90" spans="1:41" s="104" customFormat="1" ht="30.75" customHeight="1">
      <c r="A90" s="106">
        <v>33</v>
      </c>
      <c r="B90" s="105"/>
      <c r="C90" s="11"/>
      <c r="D90" s="12"/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8"/>
        <v>0</v>
      </c>
      <c r="AL90" s="35">
        <f t="shared" si="4"/>
        <v>0</v>
      </c>
      <c r="AM90" s="35">
        <f t="shared" si="5"/>
        <v>0</v>
      </c>
      <c r="AN90" s="35">
        <f t="shared" si="6"/>
        <v>0</v>
      </c>
      <c r="AO90" s="35">
        <f t="shared" si="7"/>
        <v>0</v>
      </c>
    </row>
    <row r="91" spans="1:41" s="104" customFormat="1" ht="30.75" customHeight="1">
      <c r="A91" s="106">
        <v>34</v>
      </c>
      <c r="B91" s="105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8"/>
        <v>0</v>
      </c>
      <c r="AL91" s="35">
        <f t="shared" si="4"/>
        <v>0</v>
      </c>
      <c r="AM91" s="35">
        <f t="shared" si="5"/>
        <v>0</v>
      </c>
      <c r="AN91" s="35">
        <f t="shared" si="6"/>
        <v>0</v>
      </c>
      <c r="AO91" s="35">
        <f t="shared" si="7"/>
        <v>0</v>
      </c>
    </row>
    <row r="92" spans="1:41" ht="51" customHeight="1">
      <c r="A92" s="233" t="s">
        <v>12</v>
      </c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106">
        <f t="shared" ref="AJ92:AO92" si="9">SUM(AJ58:AJ91)</f>
        <v>0</v>
      </c>
      <c r="AK92" s="106">
        <f t="shared" si="9"/>
        <v>0</v>
      </c>
      <c r="AL92" s="106">
        <f t="shared" si="9"/>
        <v>0</v>
      </c>
      <c r="AM92" s="106">
        <f t="shared" si="9"/>
        <v>0</v>
      </c>
      <c r="AN92" s="106">
        <f t="shared" si="9"/>
        <v>0</v>
      </c>
      <c r="AO92" s="106">
        <f t="shared" si="9"/>
        <v>0</v>
      </c>
    </row>
    <row r="93" spans="1:41" ht="15.75" customHeight="1">
      <c r="A93" s="29"/>
      <c r="B93" s="29"/>
      <c r="C93" s="234"/>
      <c r="D93" s="23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34"/>
      <c r="D96" s="23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34"/>
      <c r="D97" s="234"/>
      <c r="E97" s="234"/>
      <c r="F97" s="234"/>
      <c r="G97" s="23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34"/>
      <c r="D98" s="234"/>
      <c r="E98" s="23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34"/>
      <c r="D99" s="23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E13" sqref="AE13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2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2">
      <c r="A5" s="239" t="s">
        <v>741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40" t="s">
        <v>480</v>
      </c>
      <c r="AG6" s="240"/>
      <c r="AH6" s="240"/>
      <c r="AI6" s="240"/>
      <c r="AJ6" s="240"/>
      <c r="AK6" s="240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204" t="s">
        <v>624</v>
      </c>
      <c r="C9" s="193" t="s">
        <v>625</v>
      </c>
      <c r="D9" s="225" t="s">
        <v>50</v>
      </c>
      <c r="E9" s="158"/>
      <c r="F9" s="158" t="s">
        <v>10</v>
      </c>
      <c r="G9" s="158"/>
      <c r="H9" s="158"/>
      <c r="I9" s="158"/>
      <c r="J9" s="158" t="s">
        <v>9</v>
      </c>
      <c r="K9" s="158"/>
      <c r="L9" s="158"/>
      <c r="M9" s="158"/>
      <c r="N9" s="158"/>
      <c r="O9" s="158"/>
      <c r="P9" s="158"/>
      <c r="Q9" s="158" t="s">
        <v>8</v>
      </c>
      <c r="R9" s="158" t="s">
        <v>10</v>
      </c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 t="s">
        <v>8</v>
      </c>
      <c r="AF9" s="158"/>
      <c r="AG9" s="158" t="s">
        <v>8</v>
      </c>
      <c r="AH9" s="158"/>
      <c r="AI9" s="158"/>
      <c r="AJ9" s="82">
        <f>COUNTIF(E9:AI9,"K")+2*COUNTIF(E9:AI9,"2K")+COUNTIF(E9:AI9,"TK")+COUNTIF(E9:AI9,"KT")</f>
        <v>3</v>
      </c>
      <c r="AK9" s="82">
        <f t="shared" ref="AK9:AK53" si="0">COUNTIF(E9:AI9,"P")+2*COUNTIF(F9:AJ9,"2P")</f>
        <v>1</v>
      </c>
      <c r="AL9" s="82">
        <f t="shared" ref="AL9:AL53" si="1">COUNTIF(E9:AI9,"T")+2*COUNTIF(E9:AI9,"2T")+COUNTIF(E9:AI9,"TK")+COUNTIF(E9:AI9,"KT")</f>
        <v>2</v>
      </c>
      <c r="AM9" s="127"/>
      <c r="AN9" s="128"/>
      <c r="AO9" s="129"/>
      <c r="AP9" s="126"/>
    </row>
    <row r="10" spans="1:42" s="104" customFormat="1" ht="30" customHeight="1">
      <c r="A10" s="82">
        <v>2</v>
      </c>
      <c r="B10" s="205" t="s">
        <v>626</v>
      </c>
      <c r="C10" s="206" t="s">
        <v>627</v>
      </c>
      <c r="D10" s="227" t="s">
        <v>53</v>
      </c>
      <c r="E10" s="158"/>
      <c r="F10" s="158"/>
      <c r="G10" s="158"/>
      <c r="H10" s="158"/>
      <c r="I10" s="158"/>
      <c r="J10" s="158" t="s">
        <v>8</v>
      </c>
      <c r="K10" s="158"/>
      <c r="L10" s="158"/>
      <c r="M10" s="158"/>
      <c r="N10" s="158"/>
      <c r="O10" s="158"/>
      <c r="P10" s="158"/>
      <c r="Q10" s="158" t="s">
        <v>733</v>
      </c>
      <c r="R10" s="158" t="s">
        <v>10</v>
      </c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82">
        <f t="shared" ref="AJ10:AJ53" si="2">COUNTIF(E10:AI10,"K")+2*COUNTIF(E10:AI10,"2K")+COUNTIF(E10:AI10,"TK")+COUNTIF(E10:AI10,"KT")</f>
        <v>3</v>
      </c>
      <c r="AK10" s="82">
        <f t="shared" si="0"/>
        <v>0</v>
      </c>
      <c r="AL10" s="82">
        <f t="shared" si="1"/>
        <v>1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204" t="s">
        <v>628</v>
      </c>
      <c r="C11" s="193" t="s">
        <v>629</v>
      </c>
      <c r="D11" s="225" t="s">
        <v>630</v>
      </c>
      <c r="E11" s="158" t="s">
        <v>8</v>
      </c>
      <c r="F11" s="158" t="s">
        <v>10</v>
      </c>
      <c r="G11" s="158"/>
      <c r="H11" s="158"/>
      <c r="I11" s="158"/>
      <c r="J11" s="158" t="s">
        <v>8</v>
      </c>
      <c r="K11" s="158"/>
      <c r="L11" s="158"/>
      <c r="M11" s="158"/>
      <c r="N11" s="158"/>
      <c r="O11" s="158"/>
      <c r="P11" s="158"/>
      <c r="Q11" s="158" t="s">
        <v>8</v>
      </c>
      <c r="R11" s="158" t="s">
        <v>8</v>
      </c>
      <c r="S11" s="158" t="s">
        <v>9</v>
      </c>
      <c r="T11" s="158" t="s">
        <v>9</v>
      </c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 t="s">
        <v>10</v>
      </c>
      <c r="AF11" s="158"/>
      <c r="AG11" s="158"/>
      <c r="AH11" s="158"/>
      <c r="AI11" s="158"/>
      <c r="AJ11" s="82">
        <f t="shared" si="2"/>
        <v>4</v>
      </c>
      <c r="AK11" s="82">
        <f t="shared" si="0"/>
        <v>2</v>
      </c>
      <c r="AL11" s="82">
        <f t="shared" si="1"/>
        <v>2</v>
      </c>
      <c r="AM11" s="129"/>
      <c r="AN11" s="129"/>
      <c r="AO11" s="129"/>
      <c r="AP11" s="126"/>
    </row>
    <row r="12" spans="1:42" s="104" customFormat="1" ht="30" customHeight="1">
      <c r="A12" s="106">
        <v>4</v>
      </c>
      <c r="B12" s="204" t="s">
        <v>631</v>
      </c>
      <c r="C12" s="193" t="s">
        <v>57</v>
      </c>
      <c r="D12" s="225" t="s">
        <v>58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06">
        <v>5</v>
      </c>
      <c r="B13" s="204" t="s">
        <v>632</v>
      </c>
      <c r="C13" s="193" t="s">
        <v>524</v>
      </c>
      <c r="D13" s="225" t="s">
        <v>169</v>
      </c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06">
        <v>6</v>
      </c>
      <c r="B14" s="204" t="s">
        <v>633</v>
      </c>
      <c r="C14" s="193" t="s">
        <v>634</v>
      </c>
      <c r="D14" s="225" t="s">
        <v>59</v>
      </c>
      <c r="E14" s="158"/>
      <c r="F14" s="158"/>
      <c r="G14" s="158"/>
      <c r="H14" s="158"/>
      <c r="I14" s="158"/>
      <c r="J14" s="158" t="s">
        <v>9</v>
      </c>
      <c r="K14" s="158"/>
      <c r="L14" s="158" t="s">
        <v>9</v>
      </c>
      <c r="M14" s="158"/>
      <c r="N14" s="158"/>
      <c r="O14" s="158"/>
      <c r="P14" s="158"/>
      <c r="Q14" s="158"/>
      <c r="R14" s="158" t="s">
        <v>8</v>
      </c>
      <c r="S14" s="158" t="s">
        <v>9</v>
      </c>
      <c r="T14" s="158" t="s">
        <v>9</v>
      </c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 t="s">
        <v>8</v>
      </c>
      <c r="AH14" s="158"/>
      <c r="AI14" s="158"/>
      <c r="AJ14" s="82">
        <f t="shared" si="2"/>
        <v>2</v>
      </c>
      <c r="AK14" s="82">
        <f t="shared" si="0"/>
        <v>4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06">
        <v>7</v>
      </c>
      <c r="B15" s="204" t="s">
        <v>637</v>
      </c>
      <c r="C15" s="193" t="s">
        <v>638</v>
      </c>
      <c r="D15" s="225" t="s">
        <v>61</v>
      </c>
      <c r="E15" s="158"/>
      <c r="F15" s="158"/>
      <c r="G15" s="158"/>
      <c r="H15" s="158"/>
      <c r="I15" s="158"/>
      <c r="J15" s="158" t="s">
        <v>8</v>
      </c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06">
        <f t="shared" si="2"/>
        <v>1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06">
        <v>8</v>
      </c>
      <c r="B16" s="204" t="s">
        <v>635</v>
      </c>
      <c r="C16" s="193" t="s">
        <v>636</v>
      </c>
      <c r="D16" s="225" t="s">
        <v>61</v>
      </c>
      <c r="E16" s="158"/>
      <c r="F16" s="158"/>
      <c r="G16" s="158"/>
      <c r="H16" s="158"/>
      <c r="I16" s="158"/>
      <c r="J16" s="158" t="s">
        <v>10</v>
      </c>
      <c r="K16" s="158"/>
      <c r="L16" s="158"/>
      <c r="M16" s="158"/>
      <c r="N16" s="158"/>
      <c r="O16" s="158"/>
      <c r="P16" s="158"/>
      <c r="Q16" s="158" t="s">
        <v>733</v>
      </c>
      <c r="R16" s="158" t="s">
        <v>10</v>
      </c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06">
        <f t="shared" si="2"/>
        <v>2</v>
      </c>
      <c r="AK16" s="106">
        <f t="shared" si="0"/>
        <v>0</v>
      </c>
      <c r="AL16" s="106">
        <f t="shared" si="1"/>
        <v>2</v>
      </c>
      <c r="AM16" s="103"/>
      <c r="AN16" s="103"/>
      <c r="AO16" s="103"/>
    </row>
    <row r="17" spans="1:41" s="104" customFormat="1" ht="30" customHeight="1">
      <c r="A17" s="106">
        <v>9</v>
      </c>
      <c r="B17" s="204" t="s">
        <v>639</v>
      </c>
      <c r="C17" s="193" t="s">
        <v>640</v>
      </c>
      <c r="D17" s="225" t="s">
        <v>272</v>
      </c>
      <c r="E17" s="158" t="s">
        <v>8</v>
      </c>
      <c r="F17" s="158"/>
      <c r="G17" s="158"/>
      <c r="H17" s="158"/>
      <c r="I17" s="158"/>
      <c r="J17" s="158"/>
      <c r="K17" s="158"/>
      <c r="L17" s="158" t="s">
        <v>8</v>
      </c>
      <c r="M17" s="158"/>
      <c r="N17" s="158"/>
      <c r="O17" s="158"/>
      <c r="P17" s="158"/>
      <c r="Q17" s="158" t="s">
        <v>8</v>
      </c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 t="s">
        <v>8</v>
      </c>
      <c r="AG17" s="158" t="s">
        <v>10</v>
      </c>
      <c r="AH17" s="158"/>
      <c r="AI17" s="158"/>
      <c r="AJ17" s="106">
        <f t="shared" si="2"/>
        <v>4</v>
      </c>
      <c r="AK17" s="106">
        <f t="shared" si="0"/>
        <v>0</v>
      </c>
      <c r="AL17" s="106">
        <f t="shared" si="1"/>
        <v>1</v>
      </c>
      <c r="AM17" s="103"/>
      <c r="AN17" s="103"/>
      <c r="AO17" s="103"/>
    </row>
    <row r="18" spans="1:41" s="104" customFormat="1" ht="30" customHeight="1">
      <c r="A18" s="106">
        <v>10</v>
      </c>
      <c r="B18" s="204" t="s">
        <v>641</v>
      </c>
      <c r="C18" s="193" t="s">
        <v>642</v>
      </c>
      <c r="D18" s="225" t="s">
        <v>324</v>
      </c>
      <c r="E18" s="158"/>
      <c r="F18" s="158"/>
      <c r="G18" s="158"/>
      <c r="H18" s="158"/>
      <c r="I18" s="158"/>
      <c r="J18" s="158" t="s">
        <v>8</v>
      </c>
      <c r="K18" s="158"/>
      <c r="L18" s="158"/>
      <c r="M18" s="158"/>
      <c r="N18" s="158"/>
      <c r="O18" s="158"/>
      <c r="P18" s="158"/>
      <c r="Q18" s="158"/>
      <c r="R18" s="158" t="s">
        <v>10</v>
      </c>
      <c r="S18" s="158"/>
      <c r="T18" s="158" t="s">
        <v>9</v>
      </c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06">
        <f t="shared" si="2"/>
        <v>1</v>
      </c>
      <c r="AK18" s="106">
        <f t="shared" si="0"/>
        <v>1</v>
      </c>
      <c r="AL18" s="106">
        <f t="shared" si="1"/>
        <v>1</v>
      </c>
      <c r="AM18" s="103"/>
      <c r="AN18" s="103"/>
      <c r="AO18" s="103"/>
    </row>
    <row r="19" spans="1:41" s="104" customFormat="1" ht="30" customHeight="1">
      <c r="A19" s="106">
        <v>11</v>
      </c>
      <c r="B19" s="204" t="s">
        <v>643</v>
      </c>
      <c r="C19" s="193" t="s">
        <v>644</v>
      </c>
      <c r="D19" s="225" t="s">
        <v>645</v>
      </c>
      <c r="E19" s="158"/>
      <c r="F19" s="158"/>
      <c r="G19" s="158"/>
      <c r="H19" s="158"/>
      <c r="I19" s="158"/>
      <c r="J19" s="158"/>
      <c r="K19" s="158"/>
      <c r="L19" s="158" t="s">
        <v>8</v>
      </c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06">
        <f t="shared" si="2"/>
        <v>1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06">
        <v>12</v>
      </c>
      <c r="B20" s="204" t="s">
        <v>646</v>
      </c>
      <c r="C20" s="193" t="s">
        <v>647</v>
      </c>
      <c r="D20" s="225" t="s">
        <v>107</v>
      </c>
      <c r="E20" s="158"/>
      <c r="F20" s="158"/>
      <c r="G20" s="158"/>
      <c r="H20" s="158"/>
      <c r="I20" s="158"/>
      <c r="J20" s="158" t="s">
        <v>8</v>
      </c>
      <c r="K20" s="158"/>
      <c r="L20" s="158"/>
      <c r="M20" s="158"/>
      <c r="N20" s="158"/>
      <c r="O20" s="158"/>
      <c r="P20" s="158"/>
      <c r="Q20" s="158"/>
      <c r="R20" s="158"/>
      <c r="S20" s="158"/>
      <c r="T20" s="158" t="s">
        <v>9</v>
      </c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06">
        <f t="shared" si="2"/>
        <v>1</v>
      </c>
      <c r="AK20" s="106">
        <f t="shared" si="0"/>
        <v>1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06">
        <v>13</v>
      </c>
      <c r="B21" s="204" t="s">
        <v>648</v>
      </c>
      <c r="C21" s="193" t="s">
        <v>95</v>
      </c>
      <c r="D21" s="225" t="s">
        <v>649</v>
      </c>
      <c r="E21" s="158"/>
      <c r="F21" s="158"/>
      <c r="G21" s="158"/>
      <c r="H21" s="158"/>
      <c r="I21" s="158"/>
      <c r="J21" s="158" t="s">
        <v>744</v>
      </c>
      <c r="K21" s="158" t="s">
        <v>8</v>
      </c>
      <c r="L21" s="158" t="s">
        <v>9</v>
      </c>
      <c r="M21" s="158" t="s">
        <v>9</v>
      </c>
      <c r="N21" s="158"/>
      <c r="O21" s="158"/>
      <c r="P21" s="158"/>
      <c r="Q21" s="158"/>
      <c r="R21" s="158"/>
      <c r="S21" s="158" t="s">
        <v>10</v>
      </c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06">
        <f t="shared" si="2"/>
        <v>1</v>
      </c>
      <c r="AK21" s="106">
        <f t="shared" si="0"/>
        <v>2</v>
      </c>
      <c r="AL21" s="106">
        <f t="shared" si="1"/>
        <v>1</v>
      </c>
      <c r="AM21" s="103"/>
      <c r="AN21" s="103"/>
      <c r="AO21" s="103"/>
    </row>
    <row r="22" spans="1:41" s="104" customFormat="1" ht="30" customHeight="1">
      <c r="A22" s="106">
        <v>14</v>
      </c>
      <c r="B22" s="204" t="s">
        <v>650</v>
      </c>
      <c r="C22" s="193" t="s">
        <v>651</v>
      </c>
      <c r="D22" s="225" t="s">
        <v>652</v>
      </c>
      <c r="E22" s="158"/>
      <c r="F22" s="158"/>
      <c r="G22" s="158"/>
      <c r="H22" s="158"/>
      <c r="I22" s="158"/>
      <c r="J22" s="158" t="s">
        <v>8</v>
      </c>
      <c r="K22" s="158"/>
      <c r="L22" s="158"/>
      <c r="M22" s="158"/>
      <c r="N22" s="158"/>
      <c r="O22" s="158"/>
      <c r="P22" s="158"/>
      <c r="Q22" s="158"/>
      <c r="R22" s="158"/>
      <c r="S22" s="158"/>
      <c r="T22" s="158" t="s">
        <v>8</v>
      </c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06">
        <f t="shared" si="2"/>
        <v>2</v>
      </c>
      <c r="AK22" s="106">
        <f t="shared" si="0"/>
        <v>0</v>
      </c>
      <c r="AL22" s="106">
        <f t="shared" si="1"/>
        <v>0</v>
      </c>
      <c r="AM22" s="254"/>
      <c r="AN22" s="239"/>
      <c r="AO22" s="103"/>
    </row>
    <row r="23" spans="1:41" s="104" customFormat="1" ht="30" customHeight="1">
      <c r="A23" s="106">
        <v>15</v>
      </c>
      <c r="B23" s="204" t="s">
        <v>655</v>
      </c>
      <c r="C23" s="193" t="s">
        <v>656</v>
      </c>
      <c r="D23" s="225" t="s">
        <v>32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06">
        <v>16</v>
      </c>
      <c r="B24" s="204" t="s">
        <v>653</v>
      </c>
      <c r="C24" s="193" t="s">
        <v>654</v>
      </c>
      <c r="D24" s="225" t="s">
        <v>32</v>
      </c>
      <c r="E24" s="158"/>
      <c r="F24" s="158" t="s">
        <v>10</v>
      </c>
      <c r="G24" s="158"/>
      <c r="H24" s="158"/>
      <c r="I24" s="158"/>
      <c r="J24" s="158" t="s">
        <v>8</v>
      </c>
      <c r="K24" s="158"/>
      <c r="L24" s="158"/>
      <c r="M24" s="158"/>
      <c r="N24" s="158"/>
      <c r="O24" s="158"/>
      <c r="P24" s="158"/>
      <c r="Q24" s="158" t="s">
        <v>8</v>
      </c>
      <c r="R24" s="158" t="s">
        <v>8</v>
      </c>
      <c r="S24" s="158" t="s">
        <v>10</v>
      </c>
      <c r="T24" s="158" t="s">
        <v>8</v>
      </c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 t="s">
        <v>8</v>
      </c>
      <c r="AG24" s="158" t="s">
        <v>10</v>
      </c>
      <c r="AH24" s="158"/>
      <c r="AI24" s="158"/>
      <c r="AJ24" s="106">
        <f t="shared" si="2"/>
        <v>5</v>
      </c>
      <c r="AK24" s="106">
        <f t="shared" si="0"/>
        <v>0</v>
      </c>
      <c r="AL24" s="106">
        <f t="shared" si="1"/>
        <v>3</v>
      </c>
      <c r="AM24" s="103"/>
      <c r="AN24" s="103"/>
      <c r="AO24" s="103"/>
    </row>
    <row r="25" spans="1:41" s="104" customFormat="1" ht="30" customHeight="1">
      <c r="A25" s="106">
        <v>17</v>
      </c>
      <c r="B25" s="204" t="s">
        <v>657</v>
      </c>
      <c r="C25" s="193" t="s">
        <v>150</v>
      </c>
      <c r="D25" s="225" t="s">
        <v>166</v>
      </c>
      <c r="E25" s="158" t="s">
        <v>10</v>
      </c>
      <c r="F25" s="158" t="s">
        <v>10</v>
      </c>
      <c r="G25" s="158"/>
      <c r="H25" s="158"/>
      <c r="I25" s="158"/>
      <c r="J25" s="158"/>
      <c r="K25" s="158"/>
      <c r="L25" s="158" t="s">
        <v>10</v>
      </c>
      <c r="M25" s="158" t="s">
        <v>10</v>
      </c>
      <c r="N25" s="158"/>
      <c r="O25" s="158"/>
      <c r="P25" s="158"/>
      <c r="Q25" s="158" t="s">
        <v>8</v>
      </c>
      <c r="R25" s="158" t="s">
        <v>10</v>
      </c>
      <c r="S25" s="158" t="s">
        <v>10</v>
      </c>
      <c r="T25" s="158" t="s">
        <v>740</v>
      </c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 t="s">
        <v>10</v>
      </c>
      <c r="AH25" s="158"/>
      <c r="AI25" s="158"/>
      <c r="AJ25" s="106">
        <f t="shared" si="2"/>
        <v>1</v>
      </c>
      <c r="AK25" s="106">
        <f t="shared" si="0"/>
        <v>0</v>
      </c>
      <c r="AL25" s="106">
        <f t="shared" si="1"/>
        <v>7</v>
      </c>
      <c r="AM25" s="103"/>
      <c r="AN25" s="103"/>
      <c r="AO25" s="103"/>
    </row>
    <row r="26" spans="1:41" s="104" customFormat="1" ht="30" customHeight="1">
      <c r="A26" s="106">
        <v>18</v>
      </c>
      <c r="B26" s="204" t="s">
        <v>658</v>
      </c>
      <c r="C26" s="193" t="s">
        <v>659</v>
      </c>
      <c r="D26" s="225" t="s">
        <v>68</v>
      </c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06">
        <f t="shared" si="2"/>
        <v>0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06">
        <v>19</v>
      </c>
      <c r="B27" s="204" t="s">
        <v>660</v>
      </c>
      <c r="C27" s="193" t="s">
        <v>661</v>
      </c>
      <c r="D27" s="225" t="s">
        <v>11</v>
      </c>
      <c r="E27" s="158"/>
      <c r="F27" s="158" t="s">
        <v>8</v>
      </c>
      <c r="G27" s="158"/>
      <c r="H27" s="158"/>
      <c r="I27" s="158"/>
      <c r="J27" s="158" t="s">
        <v>8</v>
      </c>
      <c r="K27" s="158"/>
      <c r="L27" s="158"/>
      <c r="M27" s="158" t="s">
        <v>9</v>
      </c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06">
        <f t="shared" si="2"/>
        <v>2</v>
      </c>
      <c r="AK27" s="106">
        <f t="shared" si="0"/>
        <v>1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06">
        <v>20</v>
      </c>
      <c r="B28" s="204" t="s">
        <v>664</v>
      </c>
      <c r="C28" s="193" t="s">
        <v>665</v>
      </c>
      <c r="D28" s="225" t="s">
        <v>459</v>
      </c>
      <c r="E28" s="158"/>
      <c r="F28" s="158"/>
      <c r="G28" s="158"/>
      <c r="H28" s="158"/>
      <c r="I28" s="158"/>
      <c r="J28" s="158" t="s">
        <v>9</v>
      </c>
      <c r="K28" s="158"/>
      <c r="L28" s="158"/>
      <c r="M28" s="158"/>
      <c r="N28" s="158"/>
      <c r="O28" s="158"/>
      <c r="P28" s="158"/>
      <c r="Q28" s="158"/>
      <c r="R28" s="158" t="s">
        <v>10</v>
      </c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06">
        <f t="shared" si="2"/>
        <v>0</v>
      </c>
      <c r="AK28" s="106">
        <f t="shared" si="0"/>
        <v>1</v>
      </c>
      <c r="AL28" s="106">
        <f t="shared" si="1"/>
        <v>1</v>
      </c>
      <c r="AM28" s="103"/>
      <c r="AN28" s="103"/>
      <c r="AO28" s="103"/>
    </row>
    <row r="29" spans="1:41" s="95" customFormat="1" ht="30" customHeight="1">
      <c r="A29" s="46">
        <v>21</v>
      </c>
      <c r="B29" s="204" t="s">
        <v>662</v>
      </c>
      <c r="C29" s="193" t="s">
        <v>663</v>
      </c>
      <c r="D29" s="225" t="s">
        <v>459</v>
      </c>
      <c r="E29" s="158"/>
      <c r="F29" s="158"/>
      <c r="G29" s="158"/>
      <c r="H29" s="158"/>
      <c r="I29" s="158"/>
      <c r="J29" s="158" t="s">
        <v>9</v>
      </c>
      <c r="K29" s="158"/>
      <c r="L29" s="158" t="s">
        <v>10</v>
      </c>
      <c r="M29" s="158"/>
      <c r="N29" s="158"/>
      <c r="O29" s="158"/>
      <c r="P29" s="158"/>
      <c r="Q29" s="158"/>
      <c r="R29" s="158"/>
      <c r="S29" s="158" t="s">
        <v>9</v>
      </c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46">
        <f t="shared" si="2"/>
        <v>0</v>
      </c>
      <c r="AK29" s="46">
        <f t="shared" si="0"/>
        <v>2</v>
      </c>
      <c r="AL29" s="46">
        <f t="shared" si="1"/>
        <v>1</v>
      </c>
      <c r="AM29" s="94"/>
      <c r="AN29" s="94"/>
      <c r="AO29" s="94"/>
    </row>
    <row r="30" spans="1:41" s="95" customFormat="1" ht="30" customHeight="1">
      <c r="A30" s="46">
        <v>22</v>
      </c>
      <c r="B30" s="204" t="s">
        <v>666</v>
      </c>
      <c r="C30" s="193" t="s">
        <v>651</v>
      </c>
      <c r="D30" s="225" t="s">
        <v>167</v>
      </c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46">
        <f t="shared" si="2"/>
        <v>0</v>
      </c>
      <c r="AK30" s="46">
        <f t="shared" si="0"/>
        <v>0</v>
      </c>
      <c r="AL30" s="46">
        <f t="shared" si="1"/>
        <v>0</v>
      </c>
      <c r="AM30" s="94"/>
      <c r="AN30" s="94"/>
      <c r="AO30" s="94"/>
    </row>
    <row r="31" spans="1:41" s="104" customFormat="1" ht="30" customHeight="1">
      <c r="A31" s="106">
        <v>23</v>
      </c>
      <c r="B31" s="204" t="s">
        <v>667</v>
      </c>
      <c r="C31" s="193" t="s">
        <v>98</v>
      </c>
      <c r="D31" s="225" t="s">
        <v>167</v>
      </c>
      <c r="E31" s="158"/>
      <c r="F31" s="158"/>
      <c r="G31" s="158"/>
      <c r="H31" s="158"/>
      <c r="I31" s="158"/>
      <c r="J31" s="158"/>
      <c r="K31" s="158"/>
      <c r="L31" s="158"/>
      <c r="M31" s="158" t="s">
        <v>8</v>
      </c>
      <c r="N31" s="158"/>
      <c r="O31" s="158"/>
      <c r="P31" s="158"/>
      <c r="Q31" s="158"/>
      <c r="R31" s="158" t="s">
        <v>10</v>
      </c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06">
        <f t="shared" si="2"/>
        <v>1</v>
      </c>
      <c r="AK31" s="106">
        <f t="shared" si="0"/>
        <v>0</v>
      </c>
      <c r="AL31" s="106">
        <f t="shared" si="1"/>
        <v>1</v>
      </c>
      <c r="AM31" s="103"/>
      <c r="AN31" s="103"/>
      <c r="AO31" s="103"/>
    </row>
    <row r="32" spans="1:41" s="104" customFormat="1" ht="30" customHeight="1">
      <c r="A32" s="106">
        <v>24</v>
      </c>
      <c r="B32" s="204" t="s">
        <v>668</v>
      </c>
      <c r="C32" s="193" t="s">
        <v>390</v>
      </c>
      <c r="D32" s="225" t="s">
        <v>623</v>
      </c>
      <c r="E32" s="158" t="s">
        <v>10</v>
      </c>
      <c r="F32" s="158"/>
      <c r="G32" s="158"/>
      <c r="H32" s="158"/>
      <c r="I32" s="158"/>
      <c r="J32" s="158"/>
      <c r="K32" s="158"/>
      <c r="L32" s="158" t="s">
        <v>10</v>
      </c>
      <c r="M32" s="158"/>
      <c r="N32" s="158"/>
      <c r="O32" s="158"/>
      <c r="P32" s="158"/>
      <c r="Q32" s="158"/>
      <c r="R32" s="158"/>
      <c r="S32" s="158" t="s">
        <v>10</v>
      </c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 t="s">
        <v>10</v>
      </c>
      <c r="AH32" s="158"/>
      <c r="AI32" s="158"/>
      <c r="AJ32" s="106">
        <f t="shared" si="2"/>
        <v>0</v>
      </c>
      <c r="AK32" s="106">
        <f t="shared" si="0"/>
        <v>0</v>
      </c>
      <c r="AL32" s="106">
        <f t="shared" si="1"/>
        <v>4</v>
      </c>
      <c r="AM32" s="103"/>
      <c r="AN32" s="103"/>
      <c r="AO32" s="103"/>
    </row>
    <row r="33" spans="1:41" s="104" customFormat="1" ht="30" customHeight="1">
      <c r="A33" s="106">
        <v>25</v>
      </c>
      <c r="B33" s="169"/>
      <c r="C33" s="166"/>
      <c r="D33" s="174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06">
        <v>26</v>
      </c>
      <c r="B34" s="169"/>
      <c r="C34" s="166"/>
      <c r="D34" s="174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1" s="104" customFormat="1" ht="30" customHeight="1">
      <c r="A35" s="106">
        <v>27</v>
      </c>
      <c r="B35" s="169"/>
      <c r="C35" s="166"/>
      <c r="D35" s="174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06">
        <v>28</v>
      </c>
      <c r="B36" s="115"/>
      <c r="C36" s="132"/>
      <c r="D36" s="175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06">
        <v>29</v>
      </c>
      <c r="B37" s="115"/>
      <c r="C37" s="132"/>
      <c r="D37" s="175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06">
        <v>30</v>
      </c>
      <c r="B38" s="115"/>
      <c r="C38" s="132"/>
      <c r="D38" s="175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06">
        <v>31</v>
      </c>
      <c r="B39" s="115"/>
      <c r="C39" s="132"/>
      <c r="D39" s="175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06">
        <v>32</v>
      </c>
      <c r="B40" s="115"/>
      <c r="C40" s="132"/>
      <c r="D40" s="175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06">
        <v>33</v>
      </c>
      <c r="B41" s="45"/>
      <c r="C41" s="5"/>
      <c r="D41" s="176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06">
        <v>34</v>
      </c>
      <c r="B42" s="45"/>
      <c r="C42" s="5"/>
      <c r="D42" s="176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06">
        <v>35</v>
      </c>
      <c r="B43" s="45"/>
      <c r="C43" s="5"/>
      <c r="D43" s="176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06">
        <v>36</v>
      </c>
      <c r="B44" s="45"/>
      <c r="C44" s="5"/>
      <c r="D44" s="176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06">
        <v>37</v>
      </c>
      <c r="B45" s="45"/>
      <c r="C45" s="5"/>
      <c r="D45" s="176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06">
        <v>38</v>
      </c>
      <c r="B46" s="45"/>
      <c r="C46" s="5"/>
      <c r="D46" s="176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06">
        <v>39</v>
      </c>
      <c r="B47" s="45"/>
      <c r="C47" s="5"/>
      <c r="D47" s="176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0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3" t="s">
        <v>12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106">
        <f>SUM(AJ9:AJ53)</f>
        <v>34</v>
      </c>
      <c r="AK54" s="106">
        <f>SUM(AK9:AK53)</f>
        <v>15</v>
      </c>
      <c r="AL54" s="106">
        <f>SUM(AL9:AL53)</f>
        <v>27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5" t="s">
        <v>13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6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7" t="s">
        <v>7</v>
      </c>
      <c r="D57" s="23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204" t="s">
        <v>624</v>
      </c>
      <c r="C58" s="193" t="s">
        <v>625</v>
      </c>
      <c r="D58" s="194" t="s">
        <v>50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 t="shared" ref="AM58:AM91" si="3"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9"/>
    </row>
    <row r="59" spans="1:44" s="104" customFormat="1" ht="30" customHeight="1">
      <c r="A59" s="106">
        <v>2</v>
      </c>
      <c r="B59" s="205" t="s">
        <v>626</v>
      </c>
      <c r="C59" s="206" t="s">
        <v>627</v>
      </c>
      <c r="D59" s="207" t="s">
        <v>53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4">COUNTIF(E59:AI59,"BT")</f>
        <v>0</v>
      </c>
      <c r="AK59" s="35">
        <f t="shared" ref="AK59:AK91" si="5">COUNTIF(F59:AJ59,"D")</f>
        <v>0</v>
      </c>
      <c r="AL59" s="35">
        <f t="shared" ref="AL59:AL91" si="6">COUNTIF(G59:AK59,"ĐP")</f>
        <v>0</v>
      </c>
      <c r="AM59" s="35">
        <f t="shared" si="3"/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3"/>
      <c r="AQ59" s="103"/>
    </row>
    <row r="60" spans="1:44" s="104" customFormat="1" ht="30" customHeight="1">
      <c r="A60" s="106">
        <v>3</v>
      </c>
      <c r="B60" s="204" t="s">
        <v>628</v>
      </c>
      <c r="C60" s="193" t="s">
        <v>629</v>
      </c>
      <c r="D60" s="194" t="s">
        <v>630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4"/>
        <v>0</v>
      </c>
      <c r="AK60" s="35">
        <f t="shared" si="5"/>
        <v>0</v>
      </c>
      <c r="AL60" s="35">
        <f t="shared" si="6"/>
        <v>0</v>
      </c>
      <c r="AM60" s="35">
        <f t="shared" si="3"/>
        <v>0</v>
      </c>
      <c r="AN60" s="35">
        <f t="shared" si="7"/>
        <v>0</v>
      </c>
      <c r="AO60" s="35">
        <f t="shared" si="8"/>
        <v>0</v>
      </c>
      <c r="AP60" s="103"/>
      <c r="AQ60" s="103"/>
    </row>
    <row r="61" spans="1:44" s="104" customFormat="1" ht="30" customHeight="1">
      <c r="A61" s="106">
        <v>4</v>
      </c>
      <c r="B61" s="204" t="s">
        <v>631</v>
      </c>
      <c r="C61" s="193" t="s">
        <v>57</v>
      </c>
      <c r="D61" s="194" t="s">
        <v>58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4"/>
        <v>0</v>
      </c>
      <c r="AK61" s="35">
        <f t="shared" si="5"/>
        <v>0</v>
      </c>
      <c r="AL61" s="35">
        <f t="shared" si="6"/>
        <v>0</v>
      </c>
      <c r="AM61" s="35">
        <f t="shared" si="3"/>
        <v>0</v>
      </c>
      <c r="AN61" s="35">
        <f t="shared" si="7"/>
        <v>0</v>
      </c>
      <c r="AO61" s="35">
        <f t="shared" si="8"/>
        <v>0</v>
      </c>
      <c r="AP61" s="103"/>
      <c r="AQ61" s="103"/>
    </row>
    <row r="62" spans="1:44" s="104" customFormat="1" ht="30" customHeight="1">
      <c r="A62" s="106">
        <v>5</v>
      </c>
      <c r="B62" s="204" t="s">
        <v>632</v>
      </c>
      <c r="C62" s="193" t="s">
        <v>524</v>
      </c>
      <c r="D62" s="194" t="s">
        <v>169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4"/>
        <v>0</v>
      </c>
      <c r="AK62" s="35">
        <f t="shared" si="5"/>
        <v>0</v>
      </c>
      <c r="AL62" s="35">
        <f t="shared" si="6"/>
        <v>0</v>
      </c>
      <c r="AM62" s="35">
        <f t="shared" si="3"/>
        <v>0</v>
      </c>
      <c r="AN62" s="35">
        <f t="shared" si="7"/>
        <v>0</v>
      </c>
      <c r="AO62" s="35">
        <f t="shared" si="8"/>
        <v>0</v>
      </c>
      <c r="AP62" s="103"/>
      <c r="AQ62" s="103"/>
    </row>
    <row r="63" spans="1:44" s="104" customFormat="1" ht="30" customHeight="1">
      <c r="A63" s="106">
        <v>6</v>
      </c>
      <c r="B63" s="204" t="s">
        <v>633</v>
      </c>
      <c r="C63" s="193" t="s">
        <v>634</v>
      </c>
      <c r="D63" s="194" t="s">
        <v>59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4"/>
        <v>0</v>
      </c>
      <c r="AK63" s="35">
        <f t="shared" si="5"/>
        <v>0</v>
      </c>
      <c r="AL63" s="35">
        <f t="shared" si="6"/>
        <v>0</v>
      </c>
      <c r="AM63" s="35">
        <f t="shared" si="3"/>
        <v>0</v>
      </c>
      <c r="AN63" s="35">
        <f t="shared" si="7"/>
        <v>0</v>
      </c>
      <c r="AO63" s="35">
        <f t="shared" si="8"/>
        <v>0</v>
      </c>
      <c r="AP63" s="103"/>
      <c r="AQ63" s="103"/>
    </row>
    <row r="64" spans="1:44" s="104" customFormat="1" ht="30" customHeight="1">
      <c r="A64" s="106">
        <v>7</v>
      </c>
      <c r="B64" s="204" t="s">
        <v>637</v>
      </c>
      <c r="C64" s="193" t="s">
        <v>638</v>
      </c>
      <c r="D64" s="194" t="s">
        <v>61</v>
      </c>
      <c r="E64" s="9"/>
      <c r="F64" s="4"/>
      <c r="G64" s="4" t="s">
        <v>19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4"/>
        <v>0</v>
      </c>
      <c r="AK64" s="35">
        <f t="shared" si="5"/>
        <v>0</v>
      </c>
      <c r="AL64" s="35">
        <f t="shared" si="6"/>
        <v>0</v>
      </c>
      <c r="AM64" s="35">
        <f t="shared" si="3"/>
        <v>0</v>
      </c>
      <c r="AN64" s="35">
        <f t="shared" si="7"/>
        <v>0</v>
      </c>
      <c r="AO64" s="35">
        <f t="shared" si="8"/>
        <v>0</v>
      </c>
      <c r="AP64" s="103"/>
      <c r="AQ64" s="103"/>
    </row>
    <row r="65" spans="1:43" s="104" customFormat="1" ht="30" customHeight="1">
      <c r="A65" s="106">
        <v>8</v>
      </c>
      <c r="B65" s="204" t="s">
        <v>635</v>
      </c>
      <c r="C65" s="193" t="s">
        <v>636</v>
      </c>
      <c r="D65" s="194" t="s">
        <v>61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4"/>
        <v>0</v>
      </c>
      <c r="AK65" s="35">
        <f t="shared" si="5"/>
        <v>0</v>
      </c>
      <c r="AL65" s="35">
        <f t="shared" si="6"/>
        <v>0</v>
      </c>
      <c r="AM65" s="35">
        <f t="shared" si="3"/>
        <v>0</v>
      </c>
      <c r="AN65" s="35">
        <f t="shared" si="7"/>
        <v>0</v>
      </c>
      <c r="AO65" s="35">
        <f t="shared" si="8"/>
        <v>0</v>
      </c>
      <c r="AP65" s="103"/>
      <c r="AQ65" s="103"/>
    </row>
    <row r="66" spans="1:43" s="104" customFormat="1" ht="30" customHeight="1">
      <c r="A66" s="106">
        <v>9</v>
      </c>
      <c r="B66" s="204" t="s">
        <v>639</v>
      </c>
      <c r="C66" s="193" t="s">
        <v>640</v>
      </c>
      <c r="D66" s="194" t="s">
        <v>272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4"/>
        <v>0</v>
      </c>
      <c r="AK66" s="35">
        <f t="shared" si="5"/>
        <v>0</v>
      </c>
      <c r="AL66" s="35">
        <f t="shared" si="6"/>
        <v>0</v>
      </c>
      <c r="AM66" s="35">
        <f t="shared" si="3"/>
        <v>0</v>
      </c>
      <c r="AN66" s="35">
        <f t="shared" si="7"/>
        <v>0</v>
      </c>
      <c r="AO66" s="35">
        <f t="shared" si="8"/>
        <v>0</v>
      </c>
      <c r="AP66" s="103"/>
      <c r="AQ66" s="103"/>
    </row>
    <row r="67" spans="1:43" s="104" customFormat="1" ht="30" customHeight="1">
      <c r="A67" s="106">
        <v>10</v>
      </c>
      <c r="B67" s="204" t="s">
        <v>641</v>
      </c>
      <c r="C67" s="193" t="s">
        <v>642</v>
      </c>
      <c r="D67" s="194" t="s">
        <v>324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4"/>
        <v>0</v>
      </c>
      <c r="AK67" s="35">
        <f t="shared" si="5"/>
        <v>0</v>
      </c>
      <c r="AL67" s="35">
        <f t="shared" si="6"/>
        <v>0</v>
      </c>
      <c r="AM67" s="35">
        <f t="shared" si="3"/>
        <v>0</v>
      </c>
      <c r="AN67" s="35">
        <f t="shared" si="7"/>
        <v>0</v>
      </c>
      <c r="AO67" s="35">
        <f t="shared" si="8"/>
        <v>0</v>
      </c>
      <c r="AP67" s="103"/>
      <c r="AQ67" s="103"/>
    </row>
    <row r="68" spans="1:43" s="104" customFormat="1" ht="30" customHeight="1">
      <c r="A68" s="106">
        <v>11</v>
      </c>
      <c r="B68" s="204" t="s">
        <v>643</v>
      </c>
      <c r="C68" s="193" t="s">
        <v>644</v>
      </c>
      <c r="D68" s="194" t="s">
        <v>645</v>
      </c>
      <c r="E68" s="9"/>
      <c r="F68" s="4"/>
      <c r="G68" s="4" t="s">
        <v>19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4"/>
        <v>0</v>
      </c>
      <c r="AK68" s="35">
        <f t="shared" si="5"/>
        <v>0</v>
      </c>
      <c r="AL68" s="35">
        <f t="shared" si="6"/>
        <v>0</v>
      </c>
      <c r="AM68" s="35">
        <f t="shared" si="3"/>
        <v>0</v>
      </c>
      <c r="AN68" s="35">
        <f t="shared" si="7"/>
        <v>0</v>
      </c>
      <c r="AO68" s="35">
        <f t="shared" si="8"/>
        <v>0</v>
      </c>
      <c r="AP68" s="103"/>
      <c r="AQ68" s="103"/>
    </row>
    <row r="69" spans="1:43" s="104" customFormat="1" ht="30" customHeight="1">
      <c r="A69" s="106">
        <v>12</v>
      </c>
      <c r="B69" s="204" t="s">
        <v>646</v>
      </c>
      <c r="C69" s="193" t="s">
        <v>647</v>
      </c>
      <c r="D69" s="194" t="s">
        <v>107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4"/>
        <v>0</v>
      </c>
      <c r="AK69" s="35">
        <f t="shared" si="5"/>
        <v>0</v>
      </c>
      <c r="AL69" s="35">
        <f t="shared" si="6"/>
        <v>0</v>
      </c>
      <c r="AM69" s="35">
        <f t="shared" si="3"/>
        <v>0</v>
      </c>
      <c r="AN69" s="35">
        <f t="shared" si="7"/>
        <v>0</v>
      </c>
      <c r="AO69" s="35">
        <f t="shared" si="8"/>
        <v>0</v>
      </c>
      <c r="AP69" s="103"/>
      <c r="AQ69" s="103"/>
    </row>
    <row r="70" spans="1:43" s="104" customFormat="1" ht="30" customHeight="1">
      <c r="A70" s="106">
        <v>13</v>
      </c>
      <c r="B70" s="204" t="s">
        <v>648</v>
      </c>
      <c r="C70" s="193" t="s">
        <v>95</v>
      </c>
      <c r="D70" s="194" t="s">
        <v>649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4"/>
        <v>0</v>
      </c>
      <c r="AK70" s="35">
        <f t="shared" si="5"/>
        <v>0</v>
      </c>
      <c r="AL70" s="35">
        <f t="shared" si="6"/>
        <v>0</v>
      </c>
      <c r="AM70" s="35">
        <f t="shared" si="3"/>
        <v>0</v>
      </c>
      <c r="AN70" s="35">
        <f t="shared" si="7"/>
        <v>0</v>
      </c>
      <c r="AO70" s="35">
        <f t="shared" si="8"/>
        <v>0</v>
      </c>
      <c r="AP70" s="103"/>
      <c r="AQ70" s="103"/>
    </row>
    <row r="71" spans="1:43" s="104" customFormat="1" ht="30" customHeight="1">
      <c r="A71" s="106">
        <v>14</v>
      </c>
      <c r="B71" s="204" t="s">
        <v>650</v>
      </c>
      <c r="C71" s="193" t="s">
        <v>651</v>
      </c>
      <c r="D71" s="194" t="s">
        <v>652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4"/>
        <v>0</v>
      </c>
      <c r="AK71" s="35">
        <f t="shared" si="5"/>
        <v>0</v>
      </c>
      <c r="AL71" s="35">
        <f t="shared" si="6"/>
        <v>0</v>
      </c>
      <c r="AM71" s="35">
        <f t="shared" si="3"/>
        <v>0</v>
      </c>
      <c r="AN71" s="35">
        <f t="shared" si="7"/>
        <v>0</v>
      </c>
      <c r="AO71" s="35">
        <f t="shared" si="8"/>
        <v>0</v>
      </c>
      <c r="AP71" s="254"/>
      <c r="AQ71" s="239"/>
    </row>
    <row r="72" spans="1:43" s="104" customFormat="1" ht="30" customHeight="1">
      <c r="A72" s="106">
        <v>15</v>
      </c>
      <c r="B72" s="204" t="s">
        <v>655</v>
      </c>
      <c r="C72" s="193" t="s">
        <v>656</v>
      </c>
      <c r="D72" s="194" t="s">
        <v>32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4"/>
        <v>0</v>
      </c>
      <c r="AK72" s="35">
        <f t="shared" si="5"/>
        <v>0</v>
      </c>
      <c r="AL72" s="35">
        <f t="shared" si="6"/>
        <v>0</v>
      </c>
      <c r="AM72" s="35">
        <f t="shared" si="3"/>
        <v>0</v>
      </c>
      <c r="AN72" s="35">
        <f t="shared" si="7"/>
        <v>0</v>
      </c>
      <c r="AO72" s="35">
        <f t="shared" si="8"/>
        <v>0</v>
      </c>
    </row>
    <row r="73" spans="1:43" s="104" customFormat="1" ht="30" customHeight="1">
      <c r="A73" s="106">
        <v>16</v>
      </c>
      <c r="B73" s="204" t="s">
        <v>653</v>
      </c>
      <c r="C73" s="193" t="s">
        <v>654</v>
      </c>
      <c r="D73" s="194" t="s">
        <v>32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 t="s">
        <v>15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4"/>
        <v>0</v>
      </c>
      <c r="AK73" s="35">
        <f t="shared" si="5"/>
        <v>1</v>
      </c>
      <c r="AL73" s="35">
        <f t="shared" si="6"/>
        <v>0</v>
      </c>
      <c r="AM73" s="35">
        <f t="shared" si="3"/>
        <v>0</v>
      </c>
      <c r="AN73" s="35">
        <f t="shared" si="7"/>
        <v>0</v>
      </c>
      <c r="AO73" s="35">
        <f t="shared" si="8"/>
        <v>0</v>
      </c>
    </row>
    <row r="74" spans="1:43" s="104" customFormat="1" ht="30" customHeight="1">
      <c r="A74" s="106">
        <v>17</v>
      </c>
      <c r="B74" s="204" t="s">
        <v>657</v>
      </c>
      <c r="C74" s="193" t="s">
        <v>150</v>
      </c>
      <c r="D74" s="194" t="s">
        <v>166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4"/>
        <v>0</v>
      </c>
      <c r="AK74" s="35">
        <f t="shared" si="5"/>
        <v>0</v>
      </c>
      <c r="AL74" s="35">
        <f t="shared" si="6"/>
        <v>0</v>
      </c>
      <c r="AM74" s="35">
        <f t="shared" si="3"/>
        <v>0</v>
      </c>
      <c r="AN74" s="35">
        <f t="shared" si="7"/>
        <v>0</v>
      </c>
      <c r="AO74" s="35">
        <f t="shared" si="8"/>
        <v>0</v>
      </c>
    </row>
    <row r="75" spans="1:43" s="104" customFormat="1" ht="30" customHeight="1">
      <c r="A75" s="106">
        <v>18</v>
      </c>
      <c r="B75" s="204" t="s">
        <v>658</v>
      </c>
      <c r="C75" s="193" t="s">
        <v>659</v>
      </c>
      <c r="D75" s="194" t="s">
        <v>68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4"/>
        <v>0</v>
      </c>
      <c r="AK75" s="35">
        <f t="shared" si="5"/>
        <v>0</v>
      </c>
      <c r="AL75" s="35">
        <f t="shared" si="6"/>
        <v>0</v>
      </c>
      <c r="AM75" s="35">
        <f t="shared" si="3"/>
        <v>0</v>
      </c>
      <c r="AN75" s="35">
        <f t="shared" si="7"/>
        <v>0</v>
      </c>
      <c r="AO75" s="35">
        <f t="shared" si="8"/>
        <v>0</v>
      </c>
    </row>
    <row r="76" spans="1:43" s="104" customFormat="1" ht="30" customHeight="1">
      <c r="A76" s="106">
        <v>19</v>
      </c>
      <c r="B76" s="204" t="s">
        <v>660</v>
      </c>
      <c r="C76" s="193" t="s">
        <v>661</v>
      </c>
      <c r="D76" s="194" t="s">
        <v>11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4"/>
        <v>0</v>
      </c>
      <c r="AK76" s="35">
        <f t="shared" si="5"/>
        <v>0</v>
      </c>
      <c r="AL76" s="35">
        <f t="shared" si="6"/>
        <v>0</v>
      </c>
      <c r="AM76" s="35">
        <f t="shared" si="3"/>
        <v>0</v>
      </c>
      <c r="AN76" s="35">
        <f t="shared" si="7"/>
        <v>0</v>
      </c>
      <c r="AO76" s="35">
        <f t="shared" si="8"/>
        <v>0</v>
      </c>
    </row>
    <row r="77" spans="1:43" s="104" customFormat="1" ht="30" customHeight="1">
      <c r="A77" s="106">
        <v>20</v>
      </c>
      <c r="B77" s="204" t="s">
        <v>664</v>
      </c>
      <c r="C77" s="193" t="s">
        <v>665</v>
      </c>
      <c r="D77" s="194" t="s">
        <v>459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4"/>
        <v>0</v>
      </c>
      <c r="AK77" s="35">
        <f t="shared" si="5"/>
        <v>0</v>
      </c>
      <c r="AL77" s="35">
        <f t="shared" si="6"/>
        <v>0</v>
      </c>
      <c r="AM77" s="35">
        <f t="shared" si="3"/>
        <v>0</v>
      </c>
      <c r="AN77" s="35">
        <f t="shared" si="7"/>
        <v>0</v>
      </c>
      <c r="AO77" s="35">
        <f t="shared" si="8"/>
        <v>0</v>
      </c>
    </row>
    <row r="78" spans="1:43" s="104" customFormat="1" ht="30" customHeight="1">
      <c r="A78" s="106">
        <v>21</v>
      </c>
      <c r="B78" s="204" t="s">
        <v>662</v>
      </c>
      <c r="C78" s="193" t="s">
        <v>663</v>
      </c>
      <c r="D78" s="194" t="s">
        <v>459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4"/>
        <v>0</v>
      </c>
      <c r="AK78" s="35">
        <f t="shared" si="5"/>
        <v>0</v>
      </c>
      <c r="AL78" s="35">
        <f t="shared" si="6"/>
        <v>0</v>
      </c>
      <c r="AM78" s="35">
        <f t="shared" si="3"/>
        <v>0</v>
      </c>
      <c r="AN78" s="35">
        <f t="shared" si="7"/>
        <v>0</v>
      </c>
      <c r="AO78" s="35">
        <f t="shared" si="8"/>
        <v>0</v>
      </c>
    </row>
    <row r="79" spans="1:43" s="104" customFormat="1" ht="30" customHeight="1">
      <c r="A79" s="106">
        <v>22</v>
      </c>
      <c r="B79" s="204" t="s">
        <v>666</v>
      </c>
      <c r="C79" s="193" t="s">
        <v>651</v>
      </c>
      <c r="D79" s="194" t="s">
        <v>167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4"/>
        <v>0</v>
      </c>
      <c r="AK79" s="35">
        <f t="shared" si="5"/>
        <v>0</v>
      </c>
      <c r="AL79" s="35">
        <f t="shared" si="6"/>
        <v>0</v>
      </c>
      <c r="AM79" s="35">
        <f t="shared" si="3"/>
        <v>0</v>
      </c>
      <c r="AN79" s="35">
        <f t="shared" si="7"/>
        <v>0</v>
      </c>
      <c r="AO79" s="35">
        <f t="shared" si="8"/>
        <v>0</v>
      </c>
    </row>
    <row r="80" spans="1:43" s="104" customFormat="1" ht="30" customHeight="1">
      <c r="A80" s="106">
        <v>23</v>
      </c>
      <c r="B80" s="204" t="s">
        <v>667</v>
      </c>
      <c r="C80" s="193" t="s">
        <v>98</v>
      </c>
      <c r="D80" s="194" t="s">
        <v>167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4"/>
        <v>0</v>
      </c>
      <c r="AK80" s="35">
        <f t="shared" si="5"/>
        <v>0</v>
      </c>
      <c r="AL80" s="35">
        <f t="shared" si="6"/>
        <v>0</v>
      </c>
      <c r="AM80" s="35">
        <f t="shared" si="3"/>
        <v>0</v>
      </c>
      <c r="AN80" s="35">
        <f t="shared" si="7"/>
        <v>0</v>
      </c>
      <c r="AO80" s="35">
        <f t="shared" si="8"/>
        <v>0</v>
      </c>
    </row>
    <row r="81" spans="1:41" s="104" customFormat="1" ht="30" customHeight="1">
      <c r="A81" s="106">
        <v>24</v>
      </c>
      <c r="B81" s="204" t="s">
        <v>668</v>
      </c>
      <c r="C81" s="193" t="s">
        <v>390</v>
      </c>
      <c r="D81" s="194" t="s">
        <v>623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4"/>
        <v>0</v>
      </c>
      <c r="AK81" s="35">
        <f t="shared" si="5"/>
        <v>0</v>
      </c>
      <c r="AL81" s="35">
        <f t="shared" si="6"/>
        <v>0</v>
      </c>
      <c r="AM81" s="35">
        <f t="shared" si="3"/>
        <v>0</v>
      </c>
      <c r="AN81" s="35">
        <f t="shared" si="7"/>
        <v>0</v>
      </c>
      <c r="AO81" s="35">
        <f t="shared" si="8"/>
        <v>0</v>
      </c>
    </row>
    <row r="82" spans="1:41" s="104" customFormat="1" ht="30" customHeight="1">
      <c r="A82" s="106">
        <v>25</v>
      </c>
      <c r="B82" s="169"/>
      <c r="C82" s="166"/>
      <c r="D82" s="167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4"/>
        <v>0</v>
      </c>
      <c r="AK82" s="35">
        <f t="shared" si="5"/>
        <v>0</v>
      </c>
      <c r="AL82" s="35">
        <f t="shared" si="6"/>
        <v>0</v>
      </c>
      <c r="AM82" s="35">
        <f t="shared" si="3"/>
        <v>0</v>
      </c>
      <c r="AN82" s="35">
        <f t="shared" si="7"/>
        <v>0</v>
      </c>
      <c r="AO82" s="35">
        <f t="shared" si="8"/>
        <v>0</v>
      </c>
    </row>
    <row r="83" spans="1:41" s="104" customFormat="1" ht="30" customHeight="1">
      <c r="A83" s="106">
        <v>26</v>
      </c>
      <c r="B83" s="169"/>
      <c r="C83" s="166"/>
      <c r="D83" s="167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4"/>
        <v>0</v>
      </c>
      <c r="AK83" s="35">
        <f t="shared" si="5"/>
        <v>0</v>
      </c>
      <c r="AL83" s="35">
        <f t="shared" si="6"/>
        <v>0</v>
      </c>
      <c r="AM83" s="35">
        <f t="shared" si="3"/>
        <v>0</v>
      </c>
      <c r="AN83" s="35">
        <f t="shared" si="7"/>
        <v>0</v>
      </c>
      <c r="AO83" s="35">
        <f t="shared" si="8"/>
        <v>0</v>
      </c>
    </row>
    <row r="84" spans="1:41" s="104" customFormat="1" ht="30" customHeight="1">
      <c r="A84" s="106">
        <v>27</v>
      </c>
      <c r="B84" s="169"/>
      <c r="C84" s="166"/>
      <c r="D84" s="167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4"/>
        <v>0</v>
      </c>
      <c r="AK84" s="35">
        <f t="shared" si="5"/>
        <v>0</v>
      </c>
      <c r="AL84" s="35">
        <f t="shared" si="6"/>
        <v>0</v>
      </c>
      <c r="AM84" s="35">
        <f t="shared" si="3"/>
        <v>0</v>
      </c>
      <c r="AN84" s="35">
        <f t="shared" si="7"/>
        <v>0</v>
      </c>
      <c r="AO84" s="35">
        <f t="shared" si="8"/>
        <v>0</v>
      </c>
    </row>
    <row r="85" spans="1:41" s="104" customFormat="1" ht="30" customHeight="1">
      <c r="A85" s="106">
        <v>28</v>
      </c>
      <c r="B85" s="105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4"/>
        <v>0</v>
      </c>
      <c r="AK85" s="35">
        <f t="shared" si="5"/>
        <v>0</v>
      </c>
      <c r="AL85" s="35">
        <f t="shared" si="6"/>
        <v>0</v>
      </c>
      <c r="AM85" s="35">
        <f t="shared" si="3"/>
        <v>0</v>
      </c>
      <c r="AN85" s="35">
        <f t="shared" si="7"/>
        <v>0</v>
      </c>
      <c r="AO85" s="35">
        <f t="shared" si="8"/>
        <v>0</v>
      </c>
    </row>
    <row r="86" spans="1:41" s="104" customFormat="1" ht="30" customHeight="1">
      <c r="A86" s="106">
        <v>29</v>
      </c>
      <c r="B86" s="105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4"/>
        <v>0</v>
      </c>
      <c r="AK86" s="35">
        <f t="shared" si="5"/>
        <v>0</v>
      </c>
      <c r="AL86" s="35">
        <f t="shared" si="6"/>
        <v>0</v>
      </c>
      <c r="AM86" s="35">
        <f t="shared" si="3"/>
        <v>0</v>
      </c>
      <c r="AN86" s="35">
        <f t="shared" si="7"/>
        <v>0</v>
      </c>
      <c r="AO86" s="35">
        <f t="shared" si="8"/>
        <v>0</v>
      </c>
    </row>
    <row r="87" spans="1:41" s="104" customFormat="1" ht="30" customHeight="1">
      <c r="A87" s="106">
        <v>30</v>
      </c>
      <c r="B87" s="105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4"/>
        <v>0</v>
      </c>
      <c r="AK87" s="35">
        <f t="shared" si="5"/>
        <v>0</v>
      </c>
      <c r="AL87" s="35">
        <f t="shared" si="6"/>
        <v>0</v>
      </c>
      <c r="AM87" s="35">
        <f t="shared" si="3"/>
        <v>0</v>
      </c>
      <c r="AN87" s="35">
        <f t="shared" si="7"/>
        <v>0</v>
      </c>
      <c r="AO87" s="35">
        <f t="shared" si="8"/>
        <v>0</v>
      </c>
    </row>
    <row r="88" spans="1:41" s="104" customFormat="1" ht="30" customHeight="1">
      <c r="A88" s="106">
        <v>31</v>
      </c>
      <c r="B88" s="105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4"/>
        <v>0</v>
      </c>
      <c r="AK88" s="35">
        <f t="shared" si="5"/>
        <v>0</v>
      </c>
      <c r="AL88" s="35">
        <f t="shared" si="6"/>
        <v>0</v>
      </c>
      <c r="AM88" s="35">
        <f t="shared" si="3"/>
        <v>0</v>
      </c>
      <c r="AN88" s="35">
        <f t="shared" si="7"/>
        <v>0</v>
      </c>
      <c r="AO88" s="35">
        <f t="shared" si="8"/>
        <v>0</v>
      </c>
    </row>
    <row r="89" spans="1:41" s="104" customFormat="1" ht="30" customHeight="1">
      <c r="A89" s="106">
        <v>32</v>
      </c>
      <c r="B89" s="105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4"/>
        <v>0</v>
      </c>
      <c r="AK89" s="35">
        <f t="shared" si="5"/>
        <v>0</v>
      </c>
      <c r="AL89" s="35">
        <f t="shared" si="6"/>
        <v>0</v>
      </c>
      <c r="AM89" s="35">
        <f t="shared" si="3"/>
        <v>0</v>
      </c>
      <c r="AN89" s="35">
        <f t="shared" si="7"/>
        <v>0</v>
      </c>
      <c r="AO89" s="35">
        <f t="shared" si="8"/>
        <v>0</v>
      </c>
    </row>
    <row r="90" spans="1:41" s="104" customFormat="1" ht="30.75" customHeight="1">
      <c r="A90" s="106">
        <v>33</v>
      </c>
      <c r="B90" s="105"/>
      <c r="C90" s="11"/>
      <c r="D90" s="12"/>
      <c r="E90" s="10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4"/>
        <v>0</v>
      </c>
      <c r="AK90" s="35">
        <f t="shared" si="5"/>
        <v>0</v>
      </c>
      <c r="AL90" s="35">
        <f t="shared" si="6"/>
        <v>0</v>
      </c>
      <c r="AM90" s="35">
        <f t="shared" si="3"/>
        <v>0</v>
      </c>
      <c r="AN90" s="35">
        <f t="shared" si="7"/>
        <v>0</v>
      </c>
      <c r="AO90" s="35">
        <f t="shared" si="8"/>
        <v>0</v>
      </c>
    </row>
    <row r="91" spans="1:41" s="104" customFormat="1" ht="30.75" customHeight="1">
      <c r="A91" s="106">
        <v>34</v>
      </c>
      <c r="B91" s="105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4"/>
        <v>0</v>
      </c>
      <c r="AK91" s="35">
        <f t="shared" si="5"/>
        <v>0</v>
      </c>
      <c r="AL91" s="35">
        <f t="shared" si="6"/>
        <v>0</v>
      </c>
      <c r="AM91" s="35">
        <f t="shared" si="3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3" t="s">
        <v>12</v>
      </c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106">
        <f t="shared" ref="AJ92:AO92" si="9">SUM(AJ58:AJ91)</f>
        <v>0</v>
      </c>
      <c r="AK92" s="106">
        <f t="shared" si="9"/>
        <v>1</v>
      </c>
      <c r="AL92" s="106">
        <f t="shared" si="9"/>
        <v>0</v>
      </c>
      <c r="AM92" s="106">
        <f t="shared" si="9"/>
        <v>0</v>
      </c>
      <c r="AN92" s="106">
        <f t="shared" si="9"/>
        <v>0</v>
      </c>
      <c r="AO92" s="106">
        <f t="shared" si="9"/>
        <v>0</v>
      </c>
    </row>
    <row r="93" spans="1:41" ht="15.75" customHeight="1">
      <c r="A93" s="29"/>
      <c r="B93" s="29"/>
      <c r="C93" s="234"/>
      <c r="D93" s="23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34"/>
      <c r="D96" s="23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34"/>
      <c r="D97" s="234"/>
      <c r="E97" s="234"/>
      <c r="F97" s="234"/>
      <c r="G97" s="23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34"/>
      <c r="D98" s="234"/>
      <c r="E98" s="23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34"/>
      <c r="D99" s="23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G17" sqref="AG17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2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2">
      <c r="A5" s="239" t="s">
        <v>742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40" t="s">
        <v>481</v>
      </c>
      <c r="AG6" s="240"/>
      <c r="AH6" s="240"/>
      <c r="AI6" s="240"/>
      <c r="AJ6" s="240"/>
      <c r="AK6" s="240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192" t="s">
        <v>669</v>
      </c>
      <c r="C9" s="193" t="s">
        <v>670</v>
      </c>
      <c r="D9" s="225" t="s">
        <v>130</v>
      </c>
      <c r="E9" s="255" t="s">
        <v>734</v>
      </c>
      <c r="F9" s="258" t="s">
        <v>734</v>
      </c>
      <c r="G9" s="155"/>
      <c r="H9" s="133"/>
      <c r="I9" s="155"/>
      <c r="J9" s="155"/>
      <c r="K9" s="258" t="s">
        <v>734</v>
      </c>
      <c r="L9" s="133"/>
      <c r="M9" s="258" t="s">
        <v>734</v>
      </c>
      <c r="N9" s="155"/>
      <c r="O9" s="155"/>
      <c r="P9" s="155"/>
      <c r="Q9" s="155" t="s">
        <v>748</v>
      </c>
      <c r="R9" s="155" t="s">
        <v>10</v>
      </c>
      <c r="S9" s="155" t="s">
        <v>734</v>
      </c>
      <c r="T9" s="155" t="s">
        <v>734</v>
      </c>
      <c r="U9" s="155"/>
      <c r="V9" s="133"/>
      <c r="W9" s="155"/>
      <c r="X9" s="155"/>
      <c r="Y9" s="155"/>
      <c r="Z9" s="155"/>
      <c r="AA9" s="155"/>
      <c r="AB9" s="155"/>
      <c r="AC9" s="133"/>
      <c r="AD9" s="155"/>
      <c r="AE9" s="155" t="s">
        <v>748</v>
      </c>
      <c r="AF9" s="155"/>
      <c r="AG9" s="155" t="s">
        <v>734</v>
      </c>
      <c r="AH9" s="155"/>
      <c r="AI9" s="155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1</v>
      </c>
      <c r="AM9" s="127"/>
      <c r="AN9" s="128"/>
      <c r="AO9" s="129"/>
      <c r="AP9" s="126"/>
    </row>
    <row r="10" spans="1:42" s="104" customFormat="1" ht="30" customHeight="1">
      <c r="A10" s="82">
        <v>2</v>
      </c>
      <c r="B10" s="192" t="s">
        <v>671</v>
      </c>
      <c r="C10" s="193" t="s">
        <v>672</v>
      </c>
      <c r="D10" s="225" t="s">
        <v>673</v>
      </c>
      <c r="E10" s="256"/>
      <c r="F10" s="259"/>
      <c r="G10" s="155"/>
      <c r="H10" s="133"/>
      <c r="I10" s="155"/>
      <c r="J10" s="155"/>
      <c r="K10" s="259"/>
      <c r="L10" s="133"/>
      <c r="M10" s="259"/>
      <c r="N10" s="133"/>
      <c r="O10" s="155"/>
      <c r="P10" s="155"/>
      <c r="Q10" s="155"/>
      <c r="R10" s="155"/>
      <c r="S10" s="155"/>
      <c r="T10" s="155"/>
      <c r="U10" s="155"/>
      <c r="V10" s="133"/>
      <c r="W10" s="155"/>
      <c r="X10" s="155"/>
      <c r="Y10" s="155"/>
      <c r="Z10" s="155"/>
      <c r="AA10" s="155"/>
      <c r="AB10" s="155"/>
      <c r="AC10" s="133"/>
      <c r="AD10" s="155"/>
      <c r="AE10" s="155"/>
      <c r="AF10" s="155"/>
      <c r="AG10" s="155"/>
      <c r="AH10" s="155"/>
      <c r="AI10" s="155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192" t="s">
        <v>674</v>
      </c>
      <c r="C11" s="208" t="s">
        <v>729</v>
      </c>
      <c r="D11" s="225" t="s">
        <v>675</v>
      </c>
      <c r="E11" s="256"/>
      <c r="F11" s="259"/>
      <c r="G11" s="155"/>
      <c r="H11" s="133"/>
      <c r="I11" s="155"/>
      <c r="J11" s="155"/>
      <c r="K11" s="259"/>
      <c r="L11" s="133"/>
      <c r="M11" s="259"/>
      <c r="N11" s="133"/>
      <c r="O11" s="155"/>
      <c r="P11" s="155"/>
      <c r="Q11" s="155"/>
      <c r="R11" s="155"/>
      <c r="S11" s="155"/>
      <c r="T11" s="155"/>
      <c r="U11" s="155"/>
      <c r="V11" s="133"/>
      <c r="W11" s="155"/>
      <c r="X11" s="155"/>
      <c r="Y11" s="155"/>
      <c r="Z11" s="155"/>
      <c r="AA11" s="155"/>
      <c r="AB11" s="155"/>
      <c r="AC11" s="133"/>
      <c r="AD11" s="155"/>
      <c r="AE11" s="155"/>
      <c r="AF11" s="155"/>
      <c r="AG11" s="155"/>
      <c r="AH11" s="155"/>
      <c r="AI11" s="155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06">
        <v>4</v>
      </c>
      <c r="B12" s="192" t="s">
        <v>676</v>
      </c>
      <c r="C12" s="193" t="s">
        <v>116</v>
      </c>
      <c r="D12" s="225" t="s">
        <v>267</v>
      </c>
      <c r="E12" s="256"/>
      <c r="F12" s="259"/>
      <c r="G12" s="155"/>
      <c r="H12" s="133"/>
      <c r="I12" s="155"/>
      <c r="J12" s="155"/>
      <c r="K12" s="259"/>
      <c r="L12" s="133"/>
      <c r="M12" s="259"/>
      <c r="N12" s="133"/>
      <c r="O12" s="155"/>
      <c r="P12" s="155"/>
      <c r="Q12" s="155"/>
      <c r="R12" s="155"/>
      <c r="S12" s="155"/>
      <c r="T12" s="155"/>
      <c r="U12" s="155"/>
      <c r="V12" s="133"/>
      <c r="W12" s="155"/>
      <c r="X12" s="155"/>
      <c r="Y12" s="155"/>
      <c r="Z12" s="155"/>
      <c r="AA12" s="155"/>
      <c r="AB12" s="155"/>
      <c r="AC12" s="133"/>
      <c r="AD12" s="155"/>
      <c r="AE12" s="155"/>
      <c r="AF12" s="155"/>
      <c r="AG12" s="155"/>
      <c r="AH12" s="155"/>
      <c r="AI12" s="155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06">
        <v>5</v>
      </c>
      <c r="B13" s="192" t="s">
        <v>678</v>
      </c>
      <c r="C13" s="193" t="s">
        <v>679</v>
      </c>
      <c r="D13" s="225" t="s">
        <v>677</v>
      </c>
      <c r="E13" s="256"/>
      <c r="F13" s="259"/>
      <c r="G13" s="155"/>
      <c r="H13" s="133"/>
      <c r="I13" s="155"/>
      <c r="J13" s="155"/>
      <c r="K13" s="259"/>
      <c r="L13" s="133"/>
      <c r="M13" s="259"/>
      <c r="N13" s="133"/>
      <c r="O13" s="155"/>
      <c r="P13" s="155"/>
      <c r="Q13" s="155"/>
      <c r="R13" s="155"/>
      <c r="S13" s="155"/>
      <c r="T13" s="155"/>
      <c r="U13" s="155"/>
      <c r="V13" s="133"/>
      <c r="W13" s="155"/>
      <c r="X13" s="155"/>
      <c r="Y13" s="155"/>
      <c r="Z13" s="155"/>
      <c r="AA13" s="155"/>
      <c r="AB13" s="155"/>
      <c r="AC13" s="133"/>
      <c r="AD13" s="155"/>
      <c r="AE13" s="155"/>
      <c r="AF13" s="155"/>
      <c r="AG13" s="155"/>
      <c r="AH13" s="155"/>
      <c r="AI13" s="155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06">
        <v>6</v>
      </c>
      <c r="B14" s="192" t="s">
        <v>680</v>
      </c>
      <c r="C14" s="193" t="s">
        <v>681</v>
      </c>
      <c r="D14" s="225" t="s">
        <v>27</v>
      </c>
      <c r="E14" s="256"/>
      <c r="F14" s="259"/>
      <c r="G14" s="155"/>
      <c r="H14" s="133"/>
      <c r="I14" s="155"/>
      <c r="J14" s="155"/>
      <c r="K14" s="259"/>
      <c r="L14" s="133"/>
      <c r="M14" s="259"/>
      <c r="N14" s="133"/>
      <c r="O14" s="155"/>
      <c r="P14" s="155"/>
      <c r="Q14" s="155"/>
      <c r="R14" s="155"/>
      <c r="S14" s="155"/>
      <c r="T14" s="155"/>
      <c r="U14" s="155"/>
      <c r="V14" s="133"/>
      <c r="W14" s="155"/>
      <c r="X14" s="155"/>
      <c r="Y14" s="155"/>
      <c r="Z14" s="155"/>
      <c r="AA14" s="155"/>
      <c r="AB14" s="155"/>
      <c r="AC14" s="133"/>
      <c r="AD14" s="155"/>
      <c r="AE14" s="155"/>
      <c r="AF14" s="155"/>
      <c r="AG14" s="155"/>
      <c r="AH14" s="155"/>
      <c r="AI14" s="155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06">
        <v>7</v>
      </c>
      <c r="B15" s="192" t="s">
        <v>682</v>
      </c>
      <c r="C15" s="193" t="s">
        <v>683</v>
      </c>
      <c r="D15" s="225" t="s">
        <v>27</v>
      </c>
      <c r="E15" s="256"/>
      <c r="F15" s="259"/>
      <c r="G15" s="157"/>
      <c r="H15" s="133"/>
      <c r="I15" s="157"/>
      <c r="J15" s="157"/>
      <c r="K15" s="259"/>
      <c r="L15" s="133"/>
      <c r="M15" s="259"/>
      <c r="N15" s="133"/>
      <c r="O15" s="157"/>
      <c r="P15" s="157"/>
      <c r="Q15" s="157"/>
      <c r="R15" s="157"/>
      <c r="S15" s="157"/>
      <c r="T15" s="157"/>
      <c r="U15" s="157"/>
      <c r="V15" s="133"/>
      <c r="W15" s="157"/>
      <c r="X15" s="157"/>
      <c r="Y15" s="157"/>
      <c r="Z15" s="157"/>
      <c r="AA15" s="157"/>
      <c r="AB15" s="157"/>
      <c r="AC15" s="133"/>
      <c r="AD15" s="157"/>
      <c r="AE15" s="157"/>
      <c r="AF15" s="157"/>
      <c r="AG15" s="157" t="s">
        <v>9</v>
      </c>
      <c r="AH15" s="157"/>
      <c r="AI15" s="157"/>
      <c r="AJ15" s="106">
        <f t="shared" si="2"/>
        <v>0</v>
      </c>
      <c r="AK15" s="106">
        <f t="shared" si="0"/>
        <v>1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06">
        <v>8</v>
      </c>
      <c r="B16" s="192" t="s">
        <v>684</v>
      </c>
      <c r="C16" s="193" t="s">
        <v>685</v>
      </c>
      <c r="D16" s="225" t="s">
        <v>46</v>
      </c>
      <c r="E16" s="256"/>
      <c r="F16" s="259"/>
      <c r="G16" s="155"/>
      <c r="H16" s="133"/>
      <c r="I16" s="155"/>
      <c r="J16" s="155"/>
      <c r="K16" s="259"/>
      <c r="L16" s="133"/>
      <c r="M16" s="259"/>
      <c r="N16" s="133"/>
      <c r="O16" s="155"/>
      <c r="P16" s="155"/>
      <c r="Q16" s="155"/>
      <c r="R16" s="155"/>
      <c r="S16" s="155"/>
      <c r="T16" s="155"/>
      <c r="U16" s="155"/>
      <c r="V16" s="133"/>
      <c r="W16" s="155"/>
      <c r="X16" s="155"/>
      <c r="Y16" s="155"/>
      <c r="Z16" s="155"/>
      <c r="AA16" s="155"/>
      <c r="AB16" s="155"/>
      <c r="AC16" s="133"/>
      <c r="AD16" s="155"/>
      <c r="AE16" s="155"/>
      <c r="AF16" s="155"/>
      <c r="AG16" s="155"/>
      <c r="AH16" s="155"/>
      <c r="AI16" s="155"/>
      <c r="AJ16" s="106">
        <f t="shared" si="2"/>
        <v>0</v>
      </c>
      <c r="AK16" s="106">
        <f t="shared" si="0"/>
        <v>0</v>
      </c>
      <c r="AL16" s="106">
        <f t="shared" si="1"/>
        <v>0</v>
      </c>
      <c r="AM16" s="103"/>
      <c r="AN16" s="103"/>
      <c r="AO16" s="103"/>
    </row>
    <row r="17" spans="1:41" s="104" customFormat="1" ht="30" customHeight="1">
      <c r="A17" s="106">
        <v>9</v>
      </c>
      <c r="B17" s="192" t="s">
        <v>686</v>
      </c>
      <c r="C17" s="193" t="s">
        <v>687</v>
      </c>
      <c r="D17" s="225" t="s">
        <v>420</v>
      </c>
      <c r="E17" s="256"/>
      <c r="F17" s="259"/>
      <c r="G17" s="155"/>
      <c r="H17" s="133"/>
      <c r="I17" s="155"/>
      <c r="J17" s="155"/>
      <c r="K17" s="259"/>
      <c r="L17" s="133"/>
      <c r="M17" s="259"/>
      <c r="N17" s="133"/>
      <c r="O17" s="155"/>
      <c r="P17" s="155"/>
      <c r="Q17" s="155"/>
      <c r="R17" s="155"/>
      <c r="S17" s="155"/>
      <c r="T17" s="155"/>
      <c r="U17" s="155"/>
      <c r="V17" s="133"/>
      <c r="W17" s="155"/>
      <c r="X17" s="155"/>
      <c r="Y17" s="155"/>
      <c r="Z17" s="155"/>
      <c r="AA17" s="155"/>
      <c r="AB17" s="155"/>
      <c r="AC17" s="133"/>
      <c r="AD17" s="155"/>
      <c r="AE17" s="155"/>
      <c r="AF17" s="155"/>
      <c r="AG17" s="155"/>
      <c r="AH17" s="155"/>
      <c r="AI17" s="155"/>
      <c r="AJ17" s="106">
        <f t="shared" si="2"/>
        <v>0</v>
      </c>
      <c r="AK17" s="106">
        <f t="shared" si="0"/>
        <v>0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06">
        <v>10</v>
      </c>
      <c r="B18" s="192" t="s">
        <v>688</v>
      </c>
      <c r="C18" s="193" t="s">
        <v>689</v>
      </c>
      <c r="D18" s="225" t="s">
        <v>420</v>
      </c>
      <c r="E18" s="256"/>
      <c r="F18" s="259"/>
      <c r="G18" s="155"/>
      <c r="H18" s="133"/>
      <c r="I18" s="155"/>
      <c r="J18" s="155"/>
      <c r="K18" s="259"/>
      <c r="L18" s="133"/>
      <c r="M18" s="259"/>
      <c r="N18" s="133"/>
      <c r="O18" s="155"/>
      <c r="P18" s="155"/>
      <c r="Q18" s="155"/>
      <c r="R18" s="155"/>
      <c r="S18" s="155"/>
      <c r="T18" s="155"/>
      <c r="U18" s="155"/>
      <c r="V18" s="133"/>
      <c r="W18" s="155"/>
      <c r="X18" s="155"/>
      <c r="Y18" s="155"/>
      <c r="Z18" s="155"/>
      <c r="AA18" s="155"/>
      <c r="AB18" s="155"/>
      <c r="AC18" s="133"/>
      <c r="AD18" s="155"/>
      <c r="AE18" s="155"/>
      <c r="AF18" s="155"/>
      <c r="AG18" s="155"/>
      <c r="AH18" s="155"/>
      <c r="AI18" s="155"/>
      <c r="AJ18" s="106">
        <f t="shared" si="2"/>
        <v>0</v>
      </c>
      <c r="AK18" s="106">
        <f t="shared" si="0"/>
        <v>0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06">
        <v>11</v>
      </c>
      <c r="B19" s="192" t="s">
        <v>690</v>
      </c>
      <c r="C19" s="193" t="s">
        <v>691</v>
      </c>
      <c r="D19" s="225" t="s">
        <v>692</v>
      </c>
      <c r="E19" s="256"/>
      <c r="F19" s="259"/>
      <c r="G19" s="155"/>
      <c r="H19" s="133"/>
      <c r="I19" s="155"/>
      <c r="J19" s="155"/>
      <c r="K19" s="259"/>
      <c r="L19" s="133"/>
      <c r="M19" s="259"/>
      <c r="N19" s="133"/>
      <c r="O19" s="155"/>
      <c r="P19" s="155"/>
      <c r="Q19" s="155"/>
      <c r="R19" s="155"/>
      <c r="S19" s="155"/>
      <c r="T19" s="155"/>
      <c r="U19" s="155"/>
      <c r="V19" s="133"/>
      <c r="W19" s="155"/>
      <c r="X19" s="155"/>
      <c r="Y19" s="155"/>
      <c r="Z19" s="155"/>
      <c r="AA19" s="155"/>
      <c r="AB19" s="155"/>
      <c r="AC19" s="133"/>
      <c r="AD19" s="155"/>
      <c r="AE19" s="155"/>
      <c r="AF19" s="155"/>
      <c r="AG19" s="155"/>
      <c r="AH19" s="155"/>
      <c r="AI19" s="155"/>
      <c r="AJ19" s="106">
        <f t="shared" si="2"/>
        <v>0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06">
        <v>12</v>
      </c>
      <c r="B20" s="192" t="s">
        <v>693</v>
      </c>
      <c r="C20" s="193" t="s">
        <v>694</v>
      </c>
      <c r="D20" s="225" t="s">
        <v>207</v>
      </c>
      <c r="E20" s="256"/>
      <c r="F20" s="259"/>
      <c r="G20" s="155"/>
      <c r="H20" s="133"/>
      <c r="I20" s="155"/>
      <c r="J20" s="155"/>
      <c r="K20" s="259"/>
      <c r="L20" s="133"/>
      <c r="M20" s="259"/>
      <c r="N20" s="133"/>
      <c r="O20" s="155"/>
      <c r="P20" s="155"/>
      <c r="Q20" s="155"/>
      <c r="R20" s="155"/>
      <c r="S20" s="155"/>
      <c r="T20" s="155"/>
      <c r="U20" s="155"/>
      <c r="V20" s="133"/>
      <c r="W20" s="155"/>
      <c r="X20" s="155"/>
      <c r="Y20" s="155"/>
      <c r="Z20" s="155"/>
      <c r="AA20" s="155"/>
      <c r="AB20" s="155"/>
      <c r="AC20" s="133"/>
      <c r="AD20" s="155"/>
      <c r="AE20" s="155"/>
      <c r="AF20" s="155"/>
      <c r="AG20" s="155"/>
      <c r="AH20" s="155"/>
      <c r="AI20" s="155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06">
        <v>13</v>
      </c>
      <c r="B21" s="192" t="s">
        <v>695</v>
      </c>
      <c r="C21" s="193" t="s">
        <v>696</v>
      </c>
      <c r="D21" s="225" t="s">
        <v>207</v>
      </c>
      <c r="E21" s="256"/>
      <c r="F21" s="259"/>
      <c r="G21" s="158"/>
      <c r="H21" s="133"/>
      <c r="I21" s="158"/>
      <c r="J21" s="158" t="s">
        <v>9</v>
      </c>
      <c r="K21" s="259"/>
      <c r="L21" s="133"/>
      <c r="M21" s="259"/>
      <c r="N21" s="133"/>
      <c r="O21" s="158"/>
      <c r="P21" s="158"/>
      <c r="Q21" s="158"/>
      <c r="R21" s="158"/>
      <c r="S21" s="158"/>
      <c r="T21" s="158"/>
      <c r="U21" s="158"/>
      <c r="V21" s="133"/>
      <c r="W21" s="159"/>
      <c r="X21" s="158"/>
      <c r="Y21" s="158"/>
      <c r="Z21" s="158"/>
      <c r="AA21" s="158"/>
      <c r="AB21" s="158"/>
      <c r="AC21" s="133"/>
      <c r="AD21" s="158"/>
      <c r="AE21" s="158"/>
      <c r="AF21" s="158"/>
      <c r="AG21" s="158"/>
      <c r="AH21" s="158"/>
      <c r="AI21" s="158"/>
      <c r="AJ21" s="106">
        <f t="shared" si="2"/>
        <v>0</v>
      </c>
      <c r="AK21" s="106">
        <f t="shared" si="0"/>
        <v>1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06">
        <v>14</v>
      </c>
      <c r="B22" s="192" t="s">
        <v>697</v>
      </c>
      <c r="C22" s="193" t="s">
        <v>698</v>
      </c>
      <c r="D22" s="225" t="s">
        <v>699</v>
      </c>
      <c r="E22" s="256"/>
      <c r="F22" s="259"/>
      <c r="G22" s="155"/>
      <c r="H22" s="133"/>
      <c r="I22" s="155"/>
      <c r="J22" s="155"/>
      <c r="K22" s="259"/>
      <c r="L22" s="133"/>
      <c r="M22" s="259"/>
      <c r="N22" s="133"/>
      <c r="O22" s="155"/>
      <c r="P22" s="155"/>
      <c r="Q22" s="155"/>
      <c r="R22" s="155"/>
      <c r="S22" s="158"/>
      <c r="T22" s="155"/>
      <c r="U22" s="155"/>
      <c r="V22" s="133"/>
      <c r="W22" s="155"/>
      <c r="X22" s="155"/>
      <c r="Y22" s="155"/>
      <c r="Z22" s="155"/>
      <c r="AA22" s="155"/>
      <c r="AB22" s="155"/>
      <c r="AC22" s="133"/>
      <c r="AD22" s="155"/>
      <c r="AE22" s="155"/>
      <c r="AF22" s="155"/>
      <c r="AG22" s="155"/>
      <c r="AH22" s="155"/>
      <c r="AI22" s="155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54"/>
      <c r="AN22" s="239"/>
      <c r="AO22" s="103"/>
    </row>
    <row r="23" spans="1:41" s="104" customFormat="1" ht="30" customHeight="1">
      <c r="A23" s="106">
        <v>15</v>
      </c>
      <c r="B23" s="192" t="s">
        <v>700</v>
      </c>
      <c r="C23" s="193" t="s">
        <v>701</v>
      </c>
      <c r="D23" s="225" t="s">
        <v>433</v>
      </c>
      <c r="E23" s="256"/>
      <c r="F23" s="259"/>
      <c r="G23" s="155"/>
      <c r="H23" s="133"/>
      <c r="I23" s="155"/>
      <c r="J23" s="155"/>
      <c r="K23" s="259"/>
      <c r="L23" s="133"/>
      <c r="M23" s="259"/>
      <c r="N23" s="133"/>
      <c r="O23" s="155"/>
      <c r="P23" s="155"/>
      <c r="Q23" s="155"/>
      <c r="R23" s="155"/>
      <c r="S23" s="155"/>
      <c r="T23" s="155"/>
      <c r="U23" s="155"/>
      <c r="V23" s="133"/>
      <c r="W23" s="155"/>
      <c r="X23" s="155"/>
      <c r="Y23" s="155"/>
      <c r="Z23" s="155"/>
      <c r="AA23" s="155"/>
      <c r="AB23" s="155"/>
      <c r="AC23" s="133"/>
      <c r="AD23" s="155"/>
      <c r="AE23" s="155"/>
      <c r="AF23" s="155"/>
      <c r="AG23" s="155"/>
      <c r="AH23" s="155"/>
      <c r="AI23" s="155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06">
        <v>16</v>
      </c>
      <c r="B24" s="192" t="s">
        <v>702</v>
      </c>
      <c r="C24" s="193" t="s">
        <v>703</v>
      </c>
      <c r="D24" s="225" t="s">
        <v>704</v>
      </c>
      <c r="E24" s="256"/>
      <c r="F24" s="259"/>
      <c r="G24" s="161"/>
      <c r="H24" s="133"/>
      <c r="I24" s="161"/>
      <c r="J24" s="161"/>
      <c r="K24" s="259"/>
      <c r="L24" s="133"/>
      <c r="M24" s="259"/>
      <c r="N24" s="133"/>
      <c r="O24" s="161"/>
      <c r="P24" s="161"/>
      <c r="Q24" s="161"/>
      <c r="R24" s="161"/>
      <c r="S24" s="161"/>
      <c r="T24" s="161"/>
      <c r="U24" s="161"/>
      <c r="V24" s="133"/>
      <c r="W24" s="161"/>
      <c r="X24" s="161"/>
      <c r="Y24" s="161"/>
      <c r="Z24" s="161"/>
      <c r="AA24" s="161"/>
      <c r="AB24" s="161"/>
      <c r="AC24" s="133"/>
      <c r="AD24" s="161"/>
      <c r="AE24" s="161"/>
      <c r="AF24" s="161"/>
      <c r="AG24" s="161"/>
      <c r="AH24" s="161"/>
      <c r="AI24" s="161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06">
        <v>17</v>
      </c>
      <c r="B25" s="192" t="s">
        <v>705</v>
      </c>
      <c r="C25" s="193" t="s">
        <v>706</v>
      </c>
      <c r="D25" s="225" t="s">
        <v>455</v>
      </c>
      <c r="E25" s="256"/>
      <c r="F25" s="259"/>
      <c r="G25" s="161"/>
      <c r="H25" s="133"/>
      <c r="I25" s="161"/>
      <c r="J25" s="161"/>
      <c r="K25" s="259"/>
      <c r="L25" s="133"/>
      <c r="M25" s="259"/>
      <c r="N25" s="133"/>
      <c r="O25" s="161"/>
      <c r="P25" s="161"/>
      <c r="Q25" s="161"/>
      <c r="R25" s="161"/>
      <c r="S25" s="161" t="s">
        <v>8</v>
      </c>
      <c r="T25" s="161"/>
      <c r="U25" s="161"/>
      <c r="V25" s="133"/>
      <c r="W25" s="161"/>
      <c r="X25" s="161"/>
      <c r="Y25" s="161"/>
      <c r="Z25" s="161"/>
      <c r="AA25" s="161"/>
      <c r="AB25" s="161"/>
      <c r="AC25" s="133"/>
      <c r="AD25" s="161"/>
      <c r="AE25" s="161"/>
      <c r="AF25" s="161"/>
      <c r="AG25" s="161"/>
      <c r="AH25" s="161"/>
      <c r="AI25" s="161"/>
      <c r="AJ25" s="106">
        <f t="shared" si="2"/>
        <v>1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06">
        <v>18</v>
      </c>
      <c r="B26" s="192" t="s">
        <v>707</v>
      </c>
      <c r="C26" s="193" t="s">
        <v>708</v>
      </c>
      <c r="D26" s="225" t="s">
        <v>709</v>
      </c>
      <c r="E26" s="256"/>
      <c r="F26" s="259"/>
      <c r="G26" s="161"/>
      <c r="H26" s="133"/>
      <c r="I26" s="161"/>
      <c r="J26" s="161"/>
      <c r="K26" s="259"/>
      <c r="L26" s="133"/>
      <c r="M26" s="259"/>
      <c r="N26" s="133"/>
      <c r="O26" s="161"/>
      <c r="P26" s="161"/>
      <c r="Q26" s="161"/>
      <c r="R26" s="161"/>
      <c r="S26" s="161"/>
      <c r="T26" s="161"/>
      <c r="U26" s="161"/>
      <c r="V26" s="133"/>
      <c r="W26" s="161"/>
      <c r="X26" s="161"/>
      <c r="Y26" s="161"/>
      <c r="Z26" s="161"/>
      <c r="AA26" s="161"/>
      <c r="AB26" s="161"/>
      <c r="AC26" s="133"/>
      <c r="AD26" s="161"/>
      <c r="AE26" s="161"/>
      <c r="AF26" s="161"/>
      <c r="AG26" s="161"/>
      <c r="AH26" s="161"/>
      <c r="AI26" s="161"/>
      <c r="AJ26" s="106">
        <f t="shared" si="2"/>
        <v>0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06">
        <v>19</v>
      </c>
      <c r="B27" s="192" t="s">
        <v>710</v>
      </c>
      <c r="C27" s="193" t="s">
        <v>711</v>
      </c>
      <c r="D27" s="225" t="s">
        <v>712</v>
      </c>
      <c r="E27" s="256"/>
      <c r="F27" s="259"/>
      <c r="G27" s="161"/>
      <c r="H27" s="133"/>
      <c r="I27" s="161"/>
      <c r="J27" s="161"/>
      <c r="K27" s="259"/>
      <c r="L27" s="133"/>
      <c r="M27" s="259"/>
      <c r="N27" s="133"/>
      <c r="O27" s="161"/>
      <c r="P27" s="161"/>
      <c r="Q27" s="161"/>
      <c r="R27" s="161"/>
      <c r="S27" s="161"/>
      <c r="T27" s="161"/>
      <c r="U27" s="161"/>
      <c r="V27" s="133"/>
      <c r="W27" s="161"/>
      <c r="X27" s="161"/>
      <c r="Y27" s="161"/>
      <c r="Z27" s="161"/>
      <c r="AA27" s="161"/>
      <c r="AB27" s="161"/>
      <c r="AC27" s="133"/>
      <c r="AD27" s="161"/>
      <c r="AE27" s="161"/>
      <c r="AF27" s="161"/>
      <c r="AG27" s="161"/>
      <c r="AH27" s="161"/>
      <c r="AI27" s="161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06">
        <v>20</v>
      </c>
      <c r="B28" s="192" t="s">
        <v>713</v>
      </c>
      <c r="C28" s="193" t="s">
        <v>714</v>
      </c>
      <c r="D28" s="225" t="s">
        <v>715</v>
      </c>
      <c r="E28" s="256"/>
      <c r="F28" s="259"/>
      <c r="G28" s="161"/>
      <c r="H28" s="133"/>
      <c r="I28" s="161"/>
      <c r="J28" s="161"/>
      <c r="K28" s="259"/>
      <c r="L28" s="133"/>
      <c r="M28" s="259"/>
      <c r="N28" s="133"/>
      <c r="O28" s="161"/>
      <c r="P28" s="161"/>
      <c r="Q28" s="161"/>
      <c r="R28" s="161"/>
      <c r="S28" s="161"/>
      <c r="T28" s="161"/>
      <c r="U28" s="161"/>
      <c r="V28" s="133"/>
      <c r="W28" s="161"/>
      <c r="X28" s="161"/>
      <c r="Y28" s="161"/>
      <c r="Z28" s="161"/>
      <c r="AA28" s="161"/>
      <c r="AB28" s="161"/>
      <c r="AC28" s="133"/>
      <c r="AD28" s="161"/>
      <c r="AE28" s="161"/>
      <c r="AF28" s="161"/>
      <c r="AG28" s="161"/>
      <c r="AH28" s="161"/>
      <c r="AI28" s="161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06">
        <v>21</v>
      </c>
      <c r="B29" s="192" t="s">
        <v>716</v>
      </c>
      <c r="C29" s="193" t="s">
        <v>717</v>
      </c>
      <c r="D29" s="225" t="s">
        <v>715</v>
      </c>
      <c r="E29" s="257"/>
      <c r="F29" s="260"/>
      <c r="G29" s="161"/>
      <c r="H29" s="133"/>
      <c r="I29" s="161"/>
      <c r="J29" s="161"/>
      <c r="K29" s="260"/>
      <c r="L29" s="133"/>
      <c r="M29" s="260"/>
      <c r="N29" s="133"/>
      <c r="O29" s="161"/>
      <c r="P29" s="161"/>
      <c r="Q29" s="161"/>
      <c r="R29" s="161" t="s">
        <v>8</v>
      </c>
      <c r="S29" s="161" t="s">
        <v>10</v>
      </c>
      <c r="T29" s="161"/>
      <c r="U29" s="161"/>
      <c r="V29" s="133"/>
      <c r="W29" s="161"/>
      <c r="X29" s="161"/>
      <c r="Y29" s="161"/>
      <c r="Z29" s="161"/>
      <c r="AA29" s="161"/>
      <c r="AB29" s="161"/>
      <c r="AC29" s="133"/>
      <c r="AD29" s="161"/>
      <c r="AE29" s="161"/>
      <c r="AF29" s="161" t="s">
        <v>8</v>
      </c>
      <c r="AG29" s="161" t="s">
        <v>8</v>
      </c>
      <c r="AH29" s="161"/>
      <c r="AI29" s="161"/>
      <c r="AJ29" s="106">
        <f t="shared" si="2"/>
        <v>3</v>
      </c>
      <c r="AK29" s="106">
        <f t="shared" si="0"/>
        <v>0</v>
      </c>
      <c r="AL29" s="106">
        <f t="shared" si="1"/>
        <v>1</v>
      </c>
      <c r="AM29" s="103"/>
      <c r="AN29" s="103"/>
      <c r="AO29" s="103"/>
    </row>
    <row r="30" spans="1:41" s="104" customFormat="1" ht="30" customHeight="1">
      <c r="A30" s="106">
        <v>22</v>
      </c>
      <c r="B30" s="165"/>
      <c r="C30" s="166"/>
      <c r="D30" s="174"/>
      <c r="E30" s="160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33"/>
      <c r="W30" s="161"/>
      <c r="X30" s="161"/>
      <c r="Y30" s="161"/>
      <c r="Z30" s="161"/>
      <c r="AA30" s="161"/>
      <c r="AB30" s="161"/>
      <c r="AC30" s="133"/>
      <c r="AD30" s="161"/>
      <c r="AE30" s="161"/>
      <c r="AF30" s="161"/>
      <c r="AG30" s="161"/>
      <c r="AH30" s="161"/>
      <c r="AI30" s="161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06">
        <v>23</v>
      </c>
      <c r="B31" s="165"/>
      <c r="C31" s="166"/>
      <c r="D31" s="174"/>
      <c r="E31" s="160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33"/>
      <c r="W31" s="161"/>
      <c r="X31" s="161"/>
      <c r="Y31" s="161"/>
      <c r="Z31" s="161"/>
      <c r="AA31" s="161"/>
      <c r="AB31" s="161"/>
      <c r="AC31" s="133"/>
      <c r="AD31" s="161"/>
      <c r="AE31" s="161"/>
      <c r="AF31" s="161"/>
      <c r="AG31" s="161"/>
      <c r="AH31" s="161"/>
      <c r="AI31" s="161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06">
        <v>24</v>
      </c>
      <c r="B32" s="165"/>
      <c r="C32" s="166"/>
      <c r="D32" s="174"/>
      <c r="E32" s="16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33"/>
      <c r="W32" s="161"/>
      <c r="X32" s="161"/>
      <c r="Y32" s="161"/>
      <c r="Z32" s="161"/>
      <c r="AA32" s="161"/>
      <c r="AB32" s="161"/>
      <c r="AC32" s="133"/>
      <c r="AD32" s="161"/>
      <c r="AE32" s="161"/>
      <c r="AF32" s="161"/>
      <c r="AG32" s="161"/>
      <c r="AH32" s="161"/>
      <c r="AI32" s="161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1" s="104" customFormat="1" ht="30" customHeight="1">
      <c r="A33" s="106">
        <v>25</v>
      </c>
      <c r="B33" s="165"/>
      <c r="C33" s="166"/>
      <c r="D33" s="174"/>
      <c r="E33" s="160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33"/>
      <c r="W33" s="161"/>
      <c r="X33" s="161"/>
      <c r="Y33" s="161"/>
      <c r="Z33" s="161"/>
      <c r="AA33" s="161"/>
      <c r="AB33" s="161"/>
      <c r="AC33" s="133"/>
      <c r="AD33" s="161"/>
      <c r="AE33" s="161"/>
      <c r="AF33" s="161"/>
      <c r="AG33" s="161"/>
      <c r="AH33" s="161"/>
      <c r="AI33" s="161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06">
        <v>26</v>
      </c>
      <c r="B34" s="165"/>
      <c r="C34" s="166"/>
      <c r="D34" s="174"/>
      <c r="E34" s="160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33"/>
      <c r="W34" s="161"/>
      <c r="X34" s="161"/>
      <c r="Y34" s="161"/>
      <c r="Z34" s="161"/>
      <c r="AA34" s="161"/>
      <c r="AB34" s="161"/>
      <c r="AC34" s="133"/>
      <c r="AD34" s="161"/>
      <c r="AE34" s="161"/>
      <c r="AF34" s="161"/>
      <c r="AG34" s="161"/>
      <c r="AH34" s="161"/>
      <c r="AI34" s="161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1" s="104" customFormat="1" ht="30" customHeight="1">
      <c r="A35" s="106">
        <v>27</v>
      </c>
      <c r="B35" s="165"/>
      <c r="C35" s="166"/>
      <c r="D35" s="174"/>
      <c r="E35" s="160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33"/>
      <c r="W35" s="161"/>
      <c r="X35" s="161"/>
      <c r="Y35" s="161"/>
      <c r="Z35" s="161"/>
      <c r="AA35" s="161"/>
      <c r="AB35" s="161"/>
      <c r="AC35" s="133"/>
      <c r="AD35" s="161"/>
      <c r="AE35" s="161"/>
      <c r="AF35" s="161"/>
      <c r="AG35" s="161"/>
      <c r="AH35" s="161"/>
      <c r="AI35" s="161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06">
        <v>28</v>
      </c>
      <c r="B36" s="165"/>
      <c r="C36" s="166"/>
      <c r="D36" s="174"/>
      <c r="E36" s="160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33"/>
      <c r="W36" s="161"/>
      <c r="X36" s="161"/>
      <c r="Y36" s="161"/>
      <c r="Z36" s="161"/>
      <c r="AA36" s="161"/>
      <c r="AB36" s="161"/>
      <c r="AC36" s="133"/>
      <c r="AD36" s="161"/>
      <c r="AE36" s="161"/>
      <c r="AF36" s="161"/>
      <c r="AG36" s="161"/>
      <c r="AH36" s="161"/>
      <c r="AI36" s="161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06">
        <v>29</v>
      </c>
      <c r="B37" s="149"/>
      <c r="C37" s="142"/>
      <c r="D37" s="143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06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06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06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06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06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06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06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06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06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06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0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3" t="s">
        <v>12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106">
        <f>SUM(AJ9:AJ53)</f>
        <v>4</v>
      </c>
      <c r="AK54" s="106">
        <f>SUM(AK9:AK53)</f>
        <v>2</v>
      </c>
      <c r="AL54" s="106">
        <f>SUM(AL9:AL53)</f>
        <v>2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5" t="s">
        <v>13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6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7" t="s">
        <v>7</v>
      </c>
      <c r="D57" s="23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192" t="s">
        <v>669</v>
      </c>
      <c r="C58" s="193" t="s">
        <v>670</v>
      </c>
      <c r="D58" s="194" t="s">
        <v>130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9"/>
    </row>
    <row r="59" spans="1:44" s="104" customFormat="1" ht="30" customHeight="1">
      <c r="A59" s="106">
        <v>2</v>
      </c>
      <c r="B59" s="192" t="s">
        <v>671</v>
      </c>
      <c r="C59" s="193" t="s">
        <v>672</v>
      </c>
      <c r="D59" s="194" t="s">
        <v>673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3"/>
      <c r="AQ59" s="103"/>
    </row>
    <row r="60" spans="1:44" s="104" customFormat="1" ht="30" customHeight="1">
      <c r="A60" s="106">
        <v>3</v>
      </c>
      <c r="B60" s="192" t="s">
        <v>674</v>
      </c>
      <c r="C60" s="208" t="s">
        <v>729</v>
      </c>
      <c r="D60" s="194" t="s">
        <v>675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3"/>
      <c r="AQ60" s="103"/>
    </row>
    <row r="61" spans="1:44" s="104" customFormat="1" ht="30" customHeight="1">
      <c r="A61" s="106">
        <v>4</v>
      </c>
      <c r="B61" s="192" t="s">
        <v>676</v>
      </c>
      <c r="C61" s="193" t="s">
        <v>116</v>
      </c>
      <c r="D61" s="194" t="s">
        <v>267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3"/>
      <c r="AQ61" s="103"/>
    </row>
    <row r="62" spans="1:44" s="104" customFormat="1" ht="30" customHeight="1">
      <c r="A62" s="106">
        <v>5</v>
      </c>
      <c r="B62" s="192" t="s">
        <v>678</v>
      </c>
      <c r="C62" s="193" t="s">
        <v>679</v>
      </c>
      <c r="D62" s="194" t="s">
        <v>677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3"/>
      <c r="AQ62" s="103"/>
    </row>
    <row r="63" spans="1:44" s="104" customFormat="1" ht="30" customHeight="1">
      <c r="A63" s="106">
        <v>6</v>
      </c>
      <c r="B63" s="192" t="s">
        <v>680</v>
      </c>
      <c r="C63" s="193" t="s">
        <v>681</v>
      </c>
      <c r="D63" s="194" t="s">
        <v>27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3"/>
      <c r="AQ63" s="103"/>
    </row>
    <row r="64" spans="1:44" s="104" customFormat="1" ht="30" customHeight="1">
      <c r="A64" s="106">
        <v>7</v>
      </c>
      <c r="B64" s="192" t="s">
        <v>682</v>
      </c>
      <c r="C64" s="193" t="s">
        <v>683</v>
      </c>
      <c r="D64" s="194" t="s">
        <v>27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3"/>
      <c r="AQ64" s="103"/>
    </row>
    <row r="65" spans="1:43" s="104" customFormat="1" ht="30" customHeight="1">
      <c r="A65" s="106">
        <v>8</v>
      </c>
      <c r="B65" s="192" t="s">
        <v>684</v>
      </c>
      <c r="C65" s="193" t="s">
        <v>685</v>
      </c>
      <c r="D65" s="194" t="s">
        <v>46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3"/>
      <c r="AQ65" s="103"/>
    </row>
    <row r="66" spans="1:43" s="104" customFormat="1" ht="30" customHeight="1">
      <c r="A66" s="106">
        <v>9</v>
      </c>
      <c r="B66" s="192" t="s">
        <v>686</v>
      </c>
      <c r="C66" s="193" t="s">
        <v>687</v>
      </c>
      <c r="D66" s="194" t="s">
        <v>420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3"/>
      <c r="AQ66" s="103"/>
    </row>
    <row r="67" spans="1:43" s="104" customFormat="1" ht="30" customHeight="1">
      <c r="A67" s="106">
        <v>10</v>
      </c>
      <c r="B67" s="192" t="s">
        <v>688</v>
      </c>
      <c r="C67" s="193" t="s">
        <v>689</v>
      </c>
      <c r="D67" s="194" t="s">
        <v>420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3"/>
      <c r="AQ67" s="103"/>
    </row>
    <row r="68" spans="1:43" s="104" customFormat="1" ht="30" customHeight="1">
      <c r="A68" s="106">
        <v>11</v>
      </c>
      <c r="B68" s="192" t="s">
        <v>690</v>
      </c>
      <c r="C68" s="193" t="s">
        <v>691</v>
      </c>
      <c r="D68" s="194" t="s">
        <v>692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3"/>
      <c r="AQ68" s="103"/>
    </row>
    <row r="69" spans="1:43" s="104" customFormat="1" ht="30" customHeight="1">
      <c r="A69" s="106">
        <v>12</v>
      </c>
      <c r="B69" s="192" t="s">
        <v>693</v>
      </c>
      <c r="C69" s="193" t="s">
        <v>694</v>
      </c>
      <c r="D69" s="194" t="s">
        <v>207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3"/>
      <c r="AQ69" s="103"/>
    </row>
    <row r="70" spans="1:43" s="104" customFormat="1" ht="30" customHeight="1">
      <c r="A70" s="106">
        <v>13</v>
      </c>
      <c r="B70" s="192" t="s">
        <v>695</v>
      </c>
      <c r="C70" s="193" t="s">
        <v>696</v>
      </c>
      <c r="D70" s="194" t="s">
        <v>207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3"/>
      <c r="AQ70" s="103"/>
    </row>
    <row r="71" spans="1:43" s="104" customFormat="1" ht="30" customHeight="1">
      <c r="A71" s="106">
        <v>14</v>
      </c>
      <c r="B71" s="192" t="s">
        <v>697</v>
      </c>
      <c r="C71" s="193" t="s">
        <v>698</v>
      </c>
      <c r="D71" s="194" t="s">
        <v>699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54"/>
      <c r="AQ71" s="239"/>
    </row>
    <row r="72" spans="1:43" s="104" customFormat="1" ht="30" customHeight="1">
      <c r="A72" s="106">
        <v>15</v>
      </c>
      <c r="B72" s="192" t="s">
        <v>700</v>
      </c>
      <c r="C72" s="193" t="s">
        <v>701</v>
      </c>
      <c r="D72" s="194" t="s">
        <v>433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4" customFormat="1" ht="30" customHeight="1">
      <c r="A73" s="106">
        <v>16</v>
      </c>
      <c r="B73" s="192" t="s">
        <v>702</v>
      </c>
      <c r="C73" s="193" t="s">
        <v>703</v>
      </c>
      <c r="D73" s="194" t="s">
        <v>704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4" customFormat="1" ht="30" customHeight="1">
      <c r="A74" s="106">
        <v>17</v>
      </c>
      <c r="B74" s="192" t="s">
        <v>705</v>
      </c>
      <c r="C74" s="193" t="s">
        <v>706</v>
      </c>
      <c r="D74" s="194" t="s">
        <v>455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4" customFormat="1" ht="30" customHeight="1">
      <c r="A75" s="106">
        <v>18</v>
      </c>
      <c r="B75" s="192" t="s">
        <v>707</v>
      </c>
      <c r="C75" s="193" t="s">
        <v>708</v>
      </c>
      <c r="D75" s="194" t="s">
        <v>709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4" customFormat="1" ht="30" customHeight="1">
      <c r="A76" s="106">
        <v>19</v>
      </c>
      <c r="B76" s="192" t="s">
        <v>710</v>
      </c>
      <c r="C76" s="193" t="s">
        <v>711</v>
      </c>
      <c r="D76" s="194" t="s">
        <v>712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4" customFormat="1" ht="30" customHeight="1">
      <c r="A77" s="106">
        <v>20</v>
      </c>
      <c r="B77" s="192" t="s">
        <v>713</v>
      </c>
      <c r="C77" s="193" t="s">
        <v>714</v>
      </c>
      <c r="D77" s="194" t="s">
        <v>715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4" customFormat="1" ht="30" customHeight="1">
      <c r="A78" s="106">
        <v>21</v>
      </c>
      <c r="B78" s="192" t="s">
        <v>716</v>
      </c>
      <c r="C78" s="193" t="s">
        <v>717</v>
      </c>
      <c r="D78" s="194" t="s">
        <v>715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4" customFormat="1" ht="30" customHeight="1">
      <c r="A79" s="106">
        <v>22</v>
      </c>
      <c r="B79" s="165"/>
      <c r="C79" s="166"/>
      <c r="D79" s="167"/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4" customFormat="1" ht="30" customHeight="1">
      <c r="A80" s="106">
        <v>23</v>
      </c>
      <c r="B80" s="165"/>
      <c r="C80" s="166"/>
      <c r="D80" s="167"/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4" customFormat="1" ht="30" customHeight="1">
      <c r="A81" s="106">
        <v>24</v>
      </c>
      <c r="B81" s="165"/>
      <c r="C81" s="166"/>
      <c r="D81" s="167"/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4" customFormat="1" ht="30" customHeight="1">
      <c r="A82" s="106">
        <v>25</v>
      </c>
      <c r="B82" s="165"/>
      <c r="C82" s="166"/>
      <c r="D82" s="167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04" customFormat="1" ht="30" customHeight="1">
      <c r="A83" s="106">
        <v>26</v>
      </c>
      <c r="B83" s="165"/>
      <c r="C83" s="166"/>
      <c r="D83" s="167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04" customFormat="1" ht="30" customHeight="1">
      <c r="A84" s="106">
        <v>27</v>
      </c>
      <c r="B84" s="165"/>
      <c r="C84" s="166"/>
      <c r="D84" s="167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04" customFormat="1" ht="30" customHeight="1">
      <c r="A85" s="106">
        <v>28</v>
      </c>
      <c r="B85" s="165"/>
      <c r="C85" s="166"/>
      <c r="D85" s="167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04" customFormat="1" ht="30" customHeight="1">
      <c r="A86" s="106">
        <v>29</v>
      </c>
      <c r="B86" s="105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04" customFormat="1" ht="30" customHeight="1">
      <c r="A87" s="106">
        <v>30</v>
      </c>
      <c r="B87" s="105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4" customFormat="1" ht="30" customHeight="1">
      <c r="A88" s="106">
        <v>31</v>
      </c>
      <c r="B88" s="105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4" customFormat="1" ht="30" customHeight="1">
      <c r="A89" s="106">
        <v>32</v>
      </c>
      <c r="B89" s="105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4" customFormat="1" ht="30.75" customHeight="1">
      <c r="A90" s="106">
        <v>33</v>
      </c>
      <c r="B90" s="105"/>
      <c r="C90" s="11"/>
      <c r="D90" s="12"/>
      <c r="E90" s="10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4" customFormat="1" ht="30.75" customHeight="1">
      <c r="A91" s="106">
        <v>34</v>
      </c>
      <c r="B91" s="105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3" t="s">
        <v>12</v>
      </c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106">
        <f t="shared" ref="AJ92:AO92" si="9">SUM(AJ58:AJ91)</f>
        <v>0</v>
      </c>
      <c r="AK92" s="106">
        <f t="shared" si="9"/>
        <v>0</v>
      </c>
      <c r="AL92" s="106">
        <f t="shared" si="9"/>
        <v>0</v>
      </c>
      <c r="AM92" s="106">
        <f t="shared" si="9"/>
        <v>0</v>
      </c>
      <c r="AN92" s="106">
        <f t="shared" si="9"/>
        <v>0</v>
      </c>
      <c r="AO92" s="106">
        <f t="shared" si="9"/>
        <v>0</v>
      </c>
    </row>
    <row r="93" spans="1:41" ht="15.75" customHeight="1">
      <c r="A93" s="29"/>
      <c r="B93" s="29"/>
      <c r="C93" s="234"/>
      <c r="D93" s="23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34"/>
      <c r="D96" s="23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34"/>
      <c r="D97" s="234"/>
      <c r="E97" s="234"/>
      <c r="F97" s="234"/>
      <c r="G97" s="23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34"/>
      <c r="D98" s="234"/>
      <c r="E98" s="23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34"/>
      <c r="D99" s="23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4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E9:E29"/>
    <mergeCell ref="F9:F29"/>
    <mergeCell ref="K9:K29"/>
    <mergeCell ref="M9:M2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8" zoomScale="55" zoomScaleNormal="55" workbookViewId="0">
      <selection activeCell="X22" sqref="X2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50" t="s">
        <v>1</v>
      </c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</row>
    <row r="2" spans="1:41" ht="22.5" customHeight="1">
      <c r="A2" s="250" t="s">
        <v>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 t="s">
        <v>3</v>
      </c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1" t="s">
        <v>4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</row>
    <row r="5" spans="1:41">
      <c r="A5" s="239" t="s">
        <v>741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48" t="s">
        <v>81</v>
      </c>
      <c r="AG6" s="248"/>
      <c r="AH6" s="248"/>
      <c r="AI6" s="248"/>
      <c r="AJ6" s="248"/>
      <c r="AK6" s="248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180" t="s">
        <v>128</v>
      </c>
      <c r="C9" s="181" t="s">
        <v>129</v>
      </c>
      <c r="D9" s="179" t="s">
        <v>130</v>
      </c>
      <c r="E9" s="154" t="s">
        <v>8</v>
      </c>
      <c r="F9" s="155"/>
      <c r="G9" s="155"/>
      <c r="H9" s="155"/>
      <c r="I9" s="155"/>
      <c r="J9" s="155" t="s">
        <v>733</v>
      </c>
      <c r="K9" s="155"/>
      <c r="L9" s="155" t="s">
        <v>8</v>
      </c>
      <c r="M9" s="155"/>
      <c r="N9" s="155"/>
      <c r="O9" s="155"/>
      <c r="P9" s="133"/>
      <c r="Q9" s="155" t="s">
        <v>8</v>
      </c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5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180" t="s">
        <v>131</v>
      </c>
      <c r="C10" s="181" t="s">
        <v>116</v>
      </c>
      <c r="D10" s="179" t="s">
        <v>132</v>
      </c>
      <c r="E10" s="154" t="s">
        <v>8</v>
      </c>
      <c r="F10" s="155"/>
      <c r="G10" s="155"/>
      <c r="H10" s="155"/>
      <c r="I10" s="155"/>
      <c r="J10" s="155" t="s">
        <v>733</v>
      </c>
      <c r="K10" s="155"/>
      <c r="L10" s="155" t="s">
        <v>8</v>
      </c>
      <c r="M10" s="155"/>
      <c r="N10" s="155"/>
      <c r="O10" s="155"/>
      <c r="P10" s="133"/>
      <c r="Q10" s="155" t="s">
        <v>8</v>
      </c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3">
        <f t="shared" ref="AJ10:AJ53" si="2">COUNTIF(E10:AI10,"K")+2*COUNTIF(E10:AI10,"2K")+COUNTIF(E10:AI10,"TK")+COUNTIF(E10:AI10,"KT")</f>
        <v>5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185" t="s">
        <v>133</v>
      </c>
      <c r="C11" s="186" t="s">
        <v>134</v>
      </c>
      <c r="D11" s="187" t="s">
        <v>53</v>
      </c>
      <c r="E11" s="154"/>
      <c r="F11" s="155"/>
      <c r="G11" s="155"/>
      <c r="H11" s="155"/>
      <c r="I11" s="155"/>
      <c r="J11" s="155" t="s">
        <v>8</v>
      </c>
      <c r="K11" s="155"/>
      <c r="L11" s="155"/>
      <c r="M11" s="155"/>
      <c r="N11" s="155"/>
      <c r="O11" s="155"/>
      <c r="P11" s="133"/>
      <c r="Q11" s="155" t="s">
        <v>8</v>
      </c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3">
        <f t="shared" si="2"/>
        <v>2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188" t="s">
        <v>83</v>
      </c>
      <c r="C12" s="189" t="s">
        <v>84</v>
      </c>
      <c r="D12" s="179" t="s">
        <v>85</v>
      </c>
      <c r="E12" s="154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33"/>
      <c r="Q12" s="155" t="s">
        <v>8</v>
      </c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3">
        <f t="shared" si="2"/>
        <v>1</v>
      </c>
      <c r="AK12" s="3">
        <f t="shared" si="0"/>
        <v>0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188" t="s">
        <v>86</v>
      </c>
      <c r="C13" s="189" t="s">
        <v>87</v>
      </c>
      <c r="D13" s="179" t="s">
        <v>34</v>
      </c>
      <c r="E13" s="154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33"/>
      <c r="Q13" s="155"/>
      <c r="R13" s="155"/>
      <c r="S13" s="155" t="s">
        <v>8</v>
      </c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3">
        <f t="shared" si="2"/>
        <v>1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188" t="s">
        <v>88</v>
      </c>
      <c r="C14" s="189" t="s">
        <v>89</v>
      </c>
      <c r="D14" s="179" t="s">
        <v>90</v>
      </c>
      <c r="E14" s="154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33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188" t="s">
        <v>91</v>
      </c>
      <c r="C15" s="189" t="s">
        <v>92</v>
      </c>
      <c r="D15" s="179" t="s">
        <v>58</v>
      </c>
      <c r="E15" s="156"/>
      <c r="F15" s="157"/>
      <c r="G15" s="157"/>
      <c r="H15" s="157"/>
      <c r="I15" s="157"/>
      <c r="J15" s="157" t="s">
        <v>8</v>
      </c>
      <c r="K15" s="157"/>
      <c r="L15" s="157"/>
      <c r="M15" s="157"/>
      <c r="N15" s="157"/>
      <c r="O15" s="157"/>
      <c r="P15" s="133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5"/>
      <c r="AI15" s="157"/>
      <c r="AJ15" s="3">
        <f t="shared" si="2"/>
        <v>1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180" t="s">
        <v>135</v>
      </c>
      <c r="C16" s="181" t="s">
        <v>136</v>
      </c>
      <c r="D16" s="179" t="s">
        <v>137</v>
      </c>
      <c r="E16" s="154"/>
      <c r="F16" s="155"/>
      <c r="G16" s="155"/>
      <c r="H16" s="155"/>
      <c r="I16" s="155"/>
      <c r="J16" s="155" t="s">
        <v>8</v>
      </c>
      <c r="K16" s="155"/>
      <c r="L16" s="155" t="s">
        <v>8</v>
      </c>
      <c r="M16" s="155"/>
      <c r="N16" s="155"/>
      <c r="O16" s="155"/>
      <c r="P16" s="133"/>
      <c r="Q16" s="155"/>
      <c r="R16" s="155"/>
      <c r="S16" s="155" t="s">
        <v>8</v>
      </c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 t="s">
        <v>8</v>
      </c>
      <c r="AF16" s="155"/>
      <c r="AG16" s="155" t="s">
        <v>8</v>
      </c>
      <c r="AH16" s="155"/>
      <c r="AI16" s="155"/>
      <c r="AJ16" s="3">
        <f t="shared" si="2"/>
        <v>5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81">
        <v>9</v>
      </c>
      <c r="B17" s="188" t="s">
        <v>94</v>
      </c>
      <c r="C17" s="189" t="s">
        <v>95</v>
      </c>
      <c r="D17" s="179" t="s">
        <v>96</v>
      </c>
      <c r="E17" s="154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33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209">
        <f t="shared" ref="AJ17" si="3">COUNTIF(E17:AI17,"K")+2*COUNTIF(E17:AI17,"2K")+COUNTIF(E17:AI17,"TK")+COUNTIF(E17:AI17,"KT")</f>
        <v>0</v>
      </c>
      <c r="AK17" s="209">
        <f t="shared" ref="AK17" si="4">COUNTIF(E17:AI17,"P")+2*COUNTIF(F17:AJ17,"2P")</f>
        <v>0</v>
      </c>
      <c r="AL17" s="209">
        <f t="shared" ref="AL17" si="5">COUNTIF(E17:AI17,"T")+2*COUNTIF(E17:AI17,"2T")+COUNTIF(E17:AI17,"TK")+COUNTIF(E17:AI17,"KT")</f>
        <v>0</v>
      </c>
      <c r="AM17" s="27"/>
      <c r="AN17" s="27"/>
      <c r="AO17" s="27"/>
    </row>
    <row r="18" spans="1:41" s="89" customFormat="1" ht="30" customHeight="1">
      <c r="A18" s="87">
        <v>10</v>
      </c>
      <c r="B18" s="188" t="s">
        <v>97</v>
      </c>
      <c r="C18" s="189" t="s">
        <v>98</v>
      </c>
      <c r="D18" s="179" t="s">
        <v>476</v>
      </c>
      <c r="E18" s="154"/>
      <c r="F18" s="155"/>
      <c r="G18" s="155"/>
      <c r="H18" s="155"/>
      <c r="I18" s="155"/>
      <c r="J18" s="155" t="s">
        <v>8</v>
      </c>
      <c r="K18" s="155"/>
      <c r="L18" s="155"/>
      <c r="M18" s="155"/>
      <c r="N18" s="155"/>
      <c r="O18" s="155"/>
      <c r="P18" s="133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 t="s">
        <v>8</v>
      </c>
      <c r="AH18" s="155"/>
      <c r="AI18" s="155"/>
      <c r="AJ18" s="87">
        <f t="shared" si="2"/>
        <v>2</v>
      </c>
      <c r="AK18" s="87">
        <f t="shared" si="0"/>
        <v>0</v>
      </c>
      <c r="AL18" s="87">
        <f t="shared" si="1"/>
        <v>0</v>
      </c>
      <c r="AM18" s="88"/>
      <c r="AN18" s="88"/>
      <c r="AO18" s="88"/>
    </row>
    <row r="19" spans="1:41" s="1" customFormat="1" ht="30" customHeight="1">
      <c r="A19" s="81">
        <v>11</v>
      </c>
      <c r="B19" s="188">
        <v>1610040067</v>
      </c>
      <c r="C19" s="189" t="s">
        <v>471</v>
      </c>
      <c r="D19" s="179" t="s">
        <v>99</v>
      </c>
      <c r="E19" s="154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33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81">
        <v>12</v>
      </c>
      <c r="B20" s="177" t="s">
        <v>138</v>
      </c>
      <c r="C20" s="178" t="s">
        <v>28</v>
      </c>
      <c r="D20" s="179" t="s">
        <v>30</v>
      </c>
      <c r="E20" s="154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33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 t="s">
        <v>8</v>
      </c>
      <c r="AF20" s="155"/>
      <c r="AG20" s="155"/>
      <c r="AH20" s="155"/>
      <c r="AI20" s="155"/>
      <c r="AJ20" s="3">
        <f t="shared" si="2"/>
        <v>1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81">
        <v>13</v>
      </c>
      <c r="B21" s="180" t="s">
        <v>139</v>
      </c>
      <c r="C21" s="181" t="s">
        <v>140</v>
      </c>
      <c r="D21" s="179" t="s">
        <v>141</v>
      </c>
      <c r="E21" s="158"/>
      <c r="F21" s="158"/>
      <c r="G21" s="158"/>
      <c r="H21" s="158"/>
      <c r="I21" s="158"/>
      <c r="J21" s="158" t="s">
        <v>10</v>
      </c>
      <c r="K21" s="158"/>
      <c r="L21" s="158"/>
      <c r="M21" s="158"/>
      <c r="N21" s="158"/>
      <c r="O21" s="158"/>
      <c r="P21" s="133"/>
      <c r="Q21" s="158" t="s">
        <v>8</v>
      </c>
      <c r="R21" s="158"/>
      <c r="S21" s="158" t="s">
        <v>10</v>
      </c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 t="s">
        <v>8</v>
      </c>
      <c r="AH21" s="158"/>
      <c r="AI21" s="158"/>
      <c r="AJ21" s="3">
        <f t="shared" si="2"/>
        <v>2</v>
      </c>
      <c r="AK21" s="3">
        <f t="shared" si="0"/>
        <v>0</v>
      </c>
      <c r="AL21" s="3">
        <f t="shared" si="1"/>
        <v>2</v>
      </c>
      <c r="AM21" s="27"/>
      <c r="AN21" s="27"/>
      <c r="AO21" s="27"/>
    </row>
    <row r="22" spans="1:41" s="1" customFormat="1" ht="30" customHeight="1">
      <c r="A22" s="81">
        <v>14</v>
      </c>
      <c r="B22" s="188" t="s">
        <v>100</v>
      </c>
      <c r="C22" s="189" t="s">
        <v>101</v>
      </c>
      <c r="D22" s="179" t="s">
        <v>41</v>
      </c>
      <c r="E22" s="154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33"/>
      <c r="Q22" s="155"/>
      <c r="R22" s="155"/>
      <c r="S22" s="158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3">
        <f t="shared" si="2"/>
        <v>0</v>
      </c>
      <c r="AK22" s="3">
        <f t="shared" si="0"/>
        <v>0</v>
      </c>
      <c r="AL22" s="3">
        <f t="shared" si="1"/>
        <v>0</v>
      </c>
      <c r="AM22" s="27"/>
      <c r="AN22" s="27"/>
      <c r="AO22" s="27"/>
    </row>
    <row r="23" spans="1:41" s="1" customFormat="1" ht="30" customHeight="1">
      <c r="A23" s="81">
        <v>15</v>
      </c>
      <c r="B23" s="188" t="s">
        <v>102</v>
      </c>
      <c r="C23" s="189" t="s">
        <v>103</v>
      </c>
      <c r="D23" s="179" t="s">
        <v>27</v>
      </c>
      <c r="E23" s="154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33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242"/>
      <c r="AN23" s="243"/>
      <c r="AO23" s="27"/>
    </row>
    <row r="24" spans="1:41" s="1" customFormat="1" ht="30" customHeight="1">
      <c r="A24" s="81">
        <v>16</v>
      </c>
      <c r="B24" s="188" t="s">
        <v>104</v>
      </c>
      <c r="C24" s="189" t="s">
        <v>105</v>
      </c>
      <c r="D24" s="179" t="s">
        <v>106</v>
      </c>
      <c r="E24" s="154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33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3">
        <f t="shared" si="2"/>
        <v>0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81">
        <v>17</v>
      </c>
      <c r="B25" s="180" t="s">
        <v>108</v>
      </c>
      <c r="C25" s="190" t="s">
        <v>109</v>
      </c>
      <c r="D25" s="191" t="s">
        <v>107</v>
      </c>
      <c r="E25" s="154"/>
      <c r="F25" s="155"/>
      <c r="G25" s="155"/>
      <c r="H25" s="155"/>
      <c r="I25" s="155"/>
      <c r="J25" s="155" t="s">
        <v>8</v>
      </c>
      <c r="K25" s="155"/>
      <c r="L25" s="155"/>
      <c r="M25" s="155"/>
      <c r="N25" s="155"/>
      <c r="O25" s="155"/>
      <c r="P25" s="133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3">
        <f t="shared" si="2"/>
        <v>1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81">
        <v>18</v>
      </c>
      <c r="B26" s="180" t="s">
        <v>142</v>
      </c>
      <c r="C26" s="181" t="s">
        <v>143</v>
      </c>
      <c r="D26" s="179" t="s">
        <v>63</v>
      </c>
      <c r="E26" s="154" t="s">
        <v>8</v>
      </c>
      <c r="F26" s="155"/>
      <c r="G26" s="155"/>
      <c r="H26" s="155"/>
      <c r="I26" s="155"/>
      <c r="J26" s="155" t="s">
        <v>733</v>
      </c>
      <c r="K26" s="155"/>
      <c r="L26" s="155"/>
      <c r="M26" s="155"/>
      <c r="N26" s="155"/>
      <c r="O26" s="155"/>
      <c r="P26" s="133"/>
      <c r="Q26" s="155" t="s">
        <v>733</v>
      </c>
      <c r="R26" s="155"/>
      <c r="S26" s="155" t="s">
        <v>8</v>
      </c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 t="s">
        <v>8</v>
      </c>
      <c r="AF26" s="155"/>
      <c r="AG26" s="155" t="s">
        <v>733</v>
      </c>
      <c r="AH26" s="155"/>
      <c r="AI26" s="155"/>
      <c r="AJ26" s="3">
        <f t="shared" si="2"/>
        <v>9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81">
        <v>19</v>
      </c>
      <c r="B27" s="180" t="s">
        <v>144</v>
      </c>
      <c r="C27" s="181" t="s">
        <v>145</v>
      </c>
      <c r="D27" s="179" t="s">
        <v>42</v>
      </c>
      <c r="E27" s="154" t="s">
        <v>8</v>
      </c>
      <c r="F27" s="155"/>
      <c r="G27" s="155"/>
      <c r="H27" s="155"/>
      <c r="I27" s="155"/>
      <c r="J27" s="155" t="s">
        <v>8</v>
      </c>
      <c r="K27" s="155"/>
      <c r="L27" s="155"/>
      <c r="M27" s="155"/>
      <c r="N27" s="155"/>
      <c r="O27" s="155"/>
      <c r="P27" s="133"/>
      <c r="Q27" s="155" t="s">
        <v>733</v>
      </c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 t="s">
        <v>8</v>
      </c>
      <c r="AF27" s="155"/>
      <c r="AG27" s="155"/>
      <c r="AH27" s="155"/>
      <c r="AI27" s="155"/>
      <c r="AJ27" s="3">
        <f t="shared" si="2"/>
        <v>5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81">
        <v>20</v>
      </c>
      <c r="B28" s="188" t="s">
        <v>111</v>
      </c>
      <c r="C28" s="189" t="s">
        <v>112</v>
      </c>
      <c r="D28" s="179" t="s">
        <v>113</v>
      </c>
      <c r="E28" s="154" t="s">
        <v>8</v>
      </c>
      <c r="F28" s="155"/>
      <c r="G28" s="155"/>
      <c r="H28" s="155"/>
      <c r="I28" s="155"/>
      <c r="J28" s="155" t="s">
        <v>8</v>
      </c>
      <c r="K28" s="155"/>
      <c r="L28" s="155" t="s">
        <v>8</v>
      </c>
      <c r="M28" s="155"/>
      <c r="N28" s="155"/>
      <c r="O28" s="155"/>
      <c r="P28" s="133"/>
      <c r="Q28" s="155" t="s">
        <v>8</v>
      </c>
      <c r="R28" s="155"/>
      <c r="S28" s="155" t="s">
        <v>8</v>
      </c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 t="s">
        <v>8</v>
      </c>
      <c r="AF28" s="155"/>
      <c r="AG28" s="155" t="s">
        <v>8</v>
      </c>
      <c r="AH28" s="155"/>
      <c r="AI28" s="155"/>
      <c r="AJ28" s="3">
        <f t="shared" si="2"/>
        <v>7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81">
        <v>21</v>
      </c>
      <c r="B29" s="188" t="s">
        <v>115</v>
      </c>
      <c r="C29" s="189" t="s">
        <v>116</v>
      </c>
      <c r="D29" s="179" t="s">
        <v>114</v>
      </c>
      <c r="E29" s="154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33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81">
        <v>22</v>
      </c>
      <c r="B30" s="188" t="s">
        <v>117</v>
      </c>
      <c r="C30" s="189" t="s">
        <v>118</v>
      </c>
      <c r="D30" s="179" t="s">
        <v>32</v>
      </c>
      <c r="E30" s="154"/>
      <c r="F30" s="155"/>
      <c r="G30" s="155"/>
      <c r="H30" s="155"/>
      <c r="I30" s="155"/>
      <c r="J30" s="155" t="s">
        <v>733</v>
      </c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 t="s">
        <v>8</v>
      </c>
      <c r="AH30" s="155"/>
      <c r="AI30" s="155"/>
      <c r="AJ30" s="3">
        <f t="shared" si="2"/>
        <v>3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81">
        <v>23</v>
      </c>
      <c r="B31" s="185" t="s">
        <v>146</v>
      </c>
      <c r="C31" s="186" t="s">
        <v>147</v>
      </c>
      <c r="D31" s="187" t="s">
        <v>148</v>
      </c>
      <c r="E31" s="90"/>
      <c r="F31" s="10"/>
      <c r="G31" s="10"/>
      <c r="H31" s="10"/>
      <c r="I31" s="10"/>
      <c r="J31" s="10"/>
      <c r="K31" s="10"/>
      <c r="L31" s="10" t="s">
        <v>8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 t="s">
        <v>8</v>
      </c>
      <c r="AF31" s="10"/>
      <c r="AG31" s="10" t="s">
        <v>8</v>
      </c>
      <c r="AH31" s="10"/>
      <c r="AI31" s="10"/>
      <c r="AJ31" s="3">
        <f t="shared" si="2"/>
        <v>3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81">
        <v>24</v>
      </c>
      <c r="B32" s="180" t="s">
        <v>149</v>
      </c>
      <c r="C32" s="181" t="s">
        <v>150</v>
      </c>
      <c r="D32" s="179" t="s">
        <v>11</v>
      </c>
      <c r="E32" s="90"/>
      <c r="F32" s="10"/>
      <c r="G32" s="10"/>
      <c r="H32" s="10"/>
      <c r="I32" s="10"/>
      <c r="J32" s="10" t="s">
        <v>10</v>
      </c>
      <c r="K32" s="10"/>
      <c r="L32" s="10"/>
      <c r="M32" s="10"/>
      <c r="N32" s="10"/>
      <c r="O32" s="10"/>
      <c r="P32" s="10"/>
      <c r="Q32" s="10" t="s">
        <v>8</v>
      </c>
      <c r="R32" s="10"/>
      <c r="S32" s="10" t="s">
        <v>10</v>
      </c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1</v>
      </c>
      <c r="AK32" s="3">
        <f t="shared" si="0"/>
        <v>0</v>
      </c>
      <c r="AL32" s="3">
        <f t="shared" si="1"/>
        <v>2</v>
      </c>
      <c r="AM32" s="27"/>
      <c r="AN32" s="27"/>
      <c r="AO32" s="27"/>
    </row>
    <row r="33" spans="1:41" s="1" customFormat="1" ht="30" customHeight="1">
      <c r="A33" s="81">
        <v>25</v>
      </c>
      <c r="B33" s="177" t="s">
        <v>151</v>
      </c>
      <c r="C33" s="178" t="s">
        <v>152</v>
      </c>
      <c r="D33" s="179" t="s">
        <v>11</v>
      </c>
      <c r="E33" s="9"/>
      <c r="F33" s="10"/>
      <c r="G33" s="10"/>
      <c r="H33" s="10"/>
      <c r="I33" s="10"/>
      <c r="J33" s="10" t="s">
        <v>8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1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1" s="1" customFormat="1" ht="30" customHeight="1">
      <c r="A34" s="81">
        <v>26</v>
      </c>
      <c r="B34" s="180" t="s">
        <v>120</v>
      </c>
      <c r="C34" s="190" t="s">
        <v>121</v>
      </c>
      <c r="D34" s="191" t="s">
        <v>119</v>
      </c>
      <c r="E34" s="9"/>
      <c r="F34" s="10"/>
      <c r="G34" s="10"/>
      <c r="H34" s="10"/>
      <c r="I34" s="10"/>
      <c r="J34" s="10" t="s">
        <v>8</v>
      </c>
      <c r="K34" s="10"/>
      <c r="L34" s="10"/>
      <c r="M34" s="10"/>
      <c r="N34" s="10"/>
      <c r="O34" s="10"/>
      <c r="P34" s="10"/>
      <c r="Q34" s="10"/>
      <c r="R34" s="10"/>
      <c r="S34" s="10" t="s">
        <v>9</v>
      </c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1</v>
      </c>
      <c r="AK34" s="3">
        <f t="shared" si="0"/>
        <v>1</v>
      </c>
      <c r="AL34" s="3">
        <f t="shared" si="1"/>
        <v>0</v>
      </c>
      <c r="AM34" s="27"/>
      <c r="AN34" s="27"/>
      <c r="AO34" s="27"/>
    </row>
    <row r="35" spans="1:41" s="1" customFormat="1" ht="30" customHeight="1">
      <c r="A35" s="81">
        <v>27</v>
      </c>
      <c r="B35" s="177" t="s">
        <v>153</v>
      </c>
      <c r="C35" s="178" t="s">
        <v>28</v>
      </c>
      <c r="D35" s="179" t="s">
        <v>124</v>
      </c>
      <c r="E35" s="9"/>
      <c r="F35" s="10"/>
      <c r="G35" s="10"/>
      <c r="H35" s="10"/>
      <c r="I35" s="10"/>
      <c r="J35" s="10" t="s">
        <v>8</v>
      </c>
      <c r="K35" s="10"/>
      <c r="L35" s="10"/>
      <c r="M35" s="10"/>
      <c r="N35" s="10"/>
      <c r="O35" s="10"/>
      <c r="P35" s="10"/>
      <c r="Q35" s="10"/>
      <c r="R35" s="10"/>
      <c r="S35" s="10" t="s">
        <v>10</v>
      </c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 t="s">
        <v>8</v>
      </c>
      <c r="AF35" s="10"/>
      <c r="AG35" s="10"/>
      <c r="AH35" s="10"/>
      <c r="AI35" s="10"/>
      <c r="AJ35" s="3">
        <f t="shared" si="2"/>
        <v>2</v>
      </c>
      <c r="AK35" s="3">
        <f t="shared" si="0"/>
        <v>0</v>
      </c>
      <c r="AL35" s="3">
        <f t="shared" si="1"/>
        <v>1</v>
      </c>
      <c r="AM35" s="27"/>
      <c r="AN35" s="27"/>
      <c r="AO35" s="27"/>
    </row>
    <row r="36" spans="1:41" s="1" customFormat="1" ht="30" customHeight="1">
      <c r="A36" s="81">
        <v>28</v>
      </c>
      <c r="B36" s="180" t="s">
        <v>122</v>
      </c>
      <c r="C36" s="190" t="s">
        <v>123</v>
      </c>
      <c r="D36" s="191" t="s">
        <v>124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27"/>
      <c r="AN36" s="27"/>
      <c r="AO36" s="27"/>
    </row>
    <row r="37" spans="1:41" s="1" customFormat="1" ht="30" customHeight="1">
      <c r="A37" s="81">
        <v>29</v>
      </c>
      <c r="B37" s="177" t="s">
        <v>154</v>
      </c>
      <c r="C37" s="178" t="s">
        <v>155</v>
      </c>
      <c r="D37" s="179" t="s">
        <v>156</v>
      </c>
      <c r="E37" s="9"/>
      <c r="F37" s="10"/>
      <c r="G37" s="10"/>
      <c r="H37" s="10"/>
      <c r="I37" s="10"/>
      <c r="J37" s="10" t="s">
        <v>8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1</v>
      </c>
      <c r="AK37" s="3">
        <f t="shared" si="0"/>
        <v>0</v>
      </c>
      <c r="AL37" s="3">
        <f t="shared" si="1"/>
        <v>0</v>
      </c>
      <c r="AM37" s="27"/>
      <c r="AN37" s="27"/>
      <c r="AO37" s="27"/>
    </row>
    <row r="38" spans="1:41" s="1" customFormat="1" ht="30" customHeight="1">
      <c r="A38" s="81">
        <v>30</v>
      </c>
      <c r="B38" s="180" t="s">
        <v>125</v>
      </c>
      <c r="C38" s="190" t="s">
        <v>126</v>
      </c>
      <c r="D38" s="191" t="s">
        <v>127</v>
      </c>
      <c r="E38" s="9"/>
      <c r="F38" s="10"/>
      <c r="G38" s="10"/>
      <c r="H38" s="10"/>
      <c r="I38" s="10"/>
      <c r="J38" s="10"/>
      <c r="K38" s="10"/>
      <c r="L38" s="10" t="s">
        <v>9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1</v>
      </c>
      <c r="AL38" s="3">
        <f t="shared" si="1"/>
        <v>0</v>
      </c>
      <c r="AM38" s="27"/>
      <c r="AN38" s="27"/>
      <c r="AO38" s="27"/>
    </row>
    <row r="39" spans="1:41" s="1" customFormat="1" ht="30" customHeight="1">
      <c r="A39" s="81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7"/>
      <c r="AO39" s="27"/>
    </row>
    <row r="40" spans="1:41" s="1" customFormat="1" ht="30" customHeight="1">
      <c r="A40" s="81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27"/>
      <c r="AN40" s="27"/>
      <c r="AO40" s="27"/>
    </row>
    <row r="41" spans="1:41" s="1" customFormat="1" ht="30" customHeight="1">
      <c r="A41" s="8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27"/>
      <c r="AN41" s="27"/>
      <c r="AO41" s="27"/>
    </row>
    <row r="42" spans="1:41" s="1" customFormat="1" ht="30" customHeight="1">
      <c r="A42" s="8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27"/>
      <c r="AN42" s="27"/>
      <c r="AO42" s="27"/>
    </row>
    <row r="43" spans="1:41" s="1" customFormat="1" ht="30" customHeight="1">
      <c r="A43" s="8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7"/>
      <c r="AO43" s="27"/>
    </row>
    <row r="44" spans="1:41" s="1" customFormat="1" ht="30" customHeight="1">
      <c r="A44" s="8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27"/>
      <c r="AN44" s="27"/>
      <c r="AO44" s="27"/>
    </row>
    <row r="45" spans="1:41" s="1" customFormat="1" ht="30" customHeight="1">
      <c r="A45" s="8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27"/>
      <c r="AN45" s="27"/>
      <c r="AO45" s="27"/>
    </row>
    <row r="46" spans="1:41" s="1" customFormat="1" ht="30" customHeight="1">
      <c r="A46" s="8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27"/>
      <c r="AN46" s="27"/>
      <c r="AO46" s="27"/>
    </row>
    <row r="47" spans="1:41" s="1" customFormat="1" ht="30" customHeight="1">
      <c r="A47" s="8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7"/>
      <c r="AN47" s="27"/>
      <c r="AO47" s="27"/>
    </row>
    <row r="48" spans="1:41" s="1" customFormat="1" ht="30" customHeight="1">
      <c r="A48" s="8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27"/>
      <c r="AN48" s="27"/>
      <c r="AO48" s="27"/>
    </row>
    <row r="49" spans="1:44" s="1" customFormat="1" ht="30" customHeight="1">
      <c r="A49" s="8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">
        <f t="shared" si="2"/>
        <v>0</v>
      </c>
      <c r="AK49" s="3">
        <f t="shared" si="0"/>
        <v>0</v>
      </c>
      <c r="AL49" s="3">
        <f t="shared" si="1"/>
        <v>0</v>
      </c>
      <c r="AM49" s="27"/>
      <c r="AN49" s="27"/>
      <c r="AO49" s="27"/>
    </row>
    <row r="50" spans="1:44" s="1" customFormat="1" ht="30" customHeight="1">
      <c r="A50" s="8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/>
      <c r="AQ50"/>
      <c r="AR50"/>
    </row>
    <row r="51" spans="1:44" s="1" customFormat="1" ht="30" customHeight="1">
      <c r="A51" s="8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36"/>
      <c r="AQ51" s="36"/>
      <c r="AR51"/>
    </row>
    <row r="52" spans="1:44" s="1" customFormat="1" ht="30" customHeight="1">
      <c r="A52" s="8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29"/>
      <c r="AP52"/>
      <c r="AQ52"/>
      <c r="AR52"/>
    </row>
    <row r="53" spans="1:44" s="1" customFormat="1" ht="30" customHeight="1">
      <c r="A53" s="8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">
        <f t="shared" si="2"/>
        <v>0</v>
      </c>
      <c r="AK53" s="3">
        <f t="shared" si="0"/>
        <v>0</v>
      </c>
      <c r="AL53" s="3">
        <f t="shared" si="1"/>
        <v>0</v>
      </c>
      <c r="AM53" s="28"/>
      <c r="AN53" s="29"/>
      <c r="AO53" s="27"/>
      <c r="AP53"/>
      <c r="AQ53"/>
      <c r="AR53"/>
    </row>
    <row r="54" spans="1:44" s="1" customFormat="1" ht="48" customHeight="1">
      <c r="A54" s="244" t="s">
        <v>12</v>
      </c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43">
        <f>SUM(AJ9:AJ53)</f>
        <v>59</v>
      </c>
      <c r="AK54" s="43">
        <f>SUM(AK9:AK53)</f>
        <v>2</v>
      </c>
      <c r="AL54" s="43">
        <f>SUM(AL9:AL53)</f>
        <v>5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45" t="s">
        <v>13</v>
      </c>
      <c r="B56" s="245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7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4" s="1" customFormat="1" ht="30" customHeight="1">
      <c r="A57" s="3" t="s">
        <v>5</v>
      </c>
      <c r="B57" s="42"/>
      <c r="C57" s="237" t="s">
        <v>7</v>
      </c>
      <c r="D57" s="23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4" s="1" customFormat="1" ht="30" customHeight="1">
      <c r="A58" s="3">
        <v>1</v>
      </c>
      <c r="B58" s="180" t="s">
        <v>128</v>
      </c>
      <c r="C58" s="181" t="s">
        <v>129</v>
      </c>
      <c r="D58" s="179" t="s">
        <v>130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42"/>
      <c r="AQ58" s="243"/>
    </row>
    <row r="59" spans="1:44" s="1" customFormat="1" ht="30" customHeight="1">
      <c r="A59" s="3">
        <v>2</v>
      </c>
      <c r="B59" s="180" t="s">
        <v>131</v>
      </c>
      <c r="C59" s="181" t="s">
        <v>116</v>
      </c>
      <c r="D59" s="179" t="s">
        <v>132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6">COUNTIF(E59:AI59,"BT")</f>
        <v>0</v>
      </c>
      <c r="AK59" s="35">
        <f t="shared" ref="AK59:AK91" si="7">COUNTIF(F59:AJ59,"D")</f>
        <v>0</v>
      </c>
      <c r="AL59" s="35">
        <f t="shared" ref="AL59:AL91" si="8">COUNTIF(G59:AK59,"ĐP")</f>
        <v>0</v>
      </c>
      <c r="AM59" s="35">
        <f t="shared" ref="AM59:AM91" si="9">COUNTIF(H59:AL59,"CT")</f>
        <v>0</v>
      </c>
      <c r="AN59" s="35">
        <f t="shared" ref="AN59:AN91" si="10">COUNTIF(I59:AM59,"HT")</f>
        <v>0</v>
      </c>
      <c r="AO59" s="35">
        <f t="shared" ref="AO59:AO91" si="11">COUNTIF(J59:AN59,"VK")</f>
        <v>0</v>
      </c>
      <c r="AP59" s="27"/>
      <c r="AQ59" s="27"/>
    </row>
    <row r="60" spans="1:44" s="1" customFormat="1" ht="30" customHeight="1">
      <c r="A60" s="3">
        <v>3</v>
      </c>
      <c r="B60" s="185" t="s">
        <v>133</v>
      </c>
      <c r="C60" s="186" t="s">
        <v>134</v>
      </c>
      <c r="D60" s="187" t="s">
        <v>53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6"/>
        <v>0</v>
      </c>
      <c r="AK60" s="35">
        <f t="shared" si="7"/>
        <v>0</v>
      </c>
      <c r="AL60" s="35">
        <f t="shared" si="8"/>
        <v>0</v>
      </c>
      <c r="AM60" s="35">
        <f t="shared" si="9"/>
        <v>0</v>
      </c>
      <c r="AN60" s="35">
        <f t="shared" si="10"/>
        <v>0</v>
      </c>
      <c r="AO60" s="35">
        <f t="shared" si="11"/>
        <v>0</v>
      </c>
      <c r="AP60" s="27"/>
      <c r="AQ60" s="27"/>
    </row>
    <row r="61" spans="1:44" s="1" customFormat="1" ht="30" customHeight="1">
      <c r="A61" s="3">
        <v>4</v>
      </c>
      <c r="B61" s="188" t="s">
        <v>83</v>
      </c>
      <c r="C61" s="189" t="s">
        <v>84</v>
      </c>
      <c r="D61" s="179" t="s">
        <v>85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6"/>
        <v>0</v>
      </c>
      <c r="AK61" s="35">
        <f t="shared" si="7"/>
        <v>0</v>
      </c>
      <c r="AL61" s="35">
        <f t="shared" si="8"/>
        <v>0</v>
      </c>
      <c r="AM61" s="35">
        <f t="shared" si="9"/>
        <v>0</v>
      </c>
      <c r="AN61" s="35">
        <f t="shared" si="10"/>
        <v>0</v>
      </c>
      <c r="AO61" s="35">
        <f t="shared" si="11"/>
        <v>0</v>
      </c>
      <c r="AP61" s="27"/>
      <c r="AQ61" s="27"/>
    </row>
    <row r="62" spans="1:44" s="1" customFormat="1" ht="30" customHeight="1">
      <c r="A62" s="3">
        <v>5</v>
      </c>
      <c r="B62" s="188" t="s">
        <v>86</v>
      </c>
      <c r="C62" s="189" t="s">
        <v>87</v>
      </c>
      <c r="D62" s="179" t="s">
        <v>34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6"/>
        <v>0</v>
      </c>
      <c r="AK62" s="35">
        <f t="shared" si="7"/>
        <v>0</v>
      </c>
      <c r="AL62" s="35">
        <f t="shared" si="8"/>
        <v>0</v>
      </c>
      <c r="AM62" s="35">
        <f t="shared" si="9"/>
        <v>0</v>
      </c>
      <c r="AN62" s="35">
        <f t="shared" si="10"/>
        <v>0</v>
      </c>
      <c r="AO62" s="35">
        <f t="shared" si="11"/>
        <v>0</v>
      </c>
      <c r="AP62" s="27"/>
      <c r="AQ62" s="27"/>
    </row>
    <row r="63" spans="1:44" s="1" customFormat="1" ht="30" customHeight="1">
      <c r="A63" s="3">
        <v>6</v>
      </c>
      <c r="B63" s="188" t="s">
        <v>88</v>
      </c>
      <c r="C63" s="189" t="s">
        <v>89</v>
      </c>
      <c r="D63" s="179" t="s">
        <v>90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6"/>
        <v>0</v>
      </c>
      <c r="AK63" s="35">
        <f t="shared" si="7"/>
        <v>0</v>
      </c>
      <c r="AL63" s="35">
        <f t="shared" si="8"/>
        <v>0</v>
      </c>
      <c r="AM63" s="35">
        <f t="shared" si="9"/>
        <v>0</v>
      </c>
      <c r="AN63" s="35">
        <f t="shared" si="10"/>
        <v>0</v>
      </c>
      <c r="AO63" s="35">
        <f t="shared" si="11"/>
        <v>0</v>
      </c>
      <c r="AP63" s="27"/>
      <c r="AQ63" s="27"/>
    </row>
    <row r="64" spans="1:44" s="1" customFormat="1" ht="30" customHeight="1">
      <c r="A64" s="3">
        <v>7</v>
      </c>
      <c r="B64" s="188" t="s">
        <v>91</v>
      </c>
      <c r="C64" s="189" t="s">
        <v>92</v>
      </c>
      <c r="D64" s="179" t="s">
        <v>58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6"/>
        <v>0</v>
      </c>
      <c r="AK64" s="35">
        <f t="shared" si="7"/>
        <v>0</v>
      </c>
      <c r="AL64" s="35">
        <f t="shared" si="8"/>
        <v>0</v>
      </c>
      <c r="AM64" s="35">
        <f t="shared" si="9"/>
        <v>0</v>
      </c>
      <c r="AN64" s="35">
        <f t="shared" si="10"/>
        <v>0</v>
      </c>
      <c r="AO64" s="35">
        <f t="shared" si="11"/>
        <v>0</v>
      </c>
      <c r="AP64" s="27"/>
      <c r="AQ64" s="27"/>
    </row>
    <row r="65" spans="1:43" s="1" customFormat="1" ht="30" customHeight="1">
      <c r="A65" s="3">
        <v>8</v>
      </c>
      <c r="B65" s="180" t="s">
        <v>135</v>
      </c>
      <c r="C65" s="181" t="s">
        <v>136</v>
      </c>
      <c r="D65" s="179" t="s">
        <v>137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6"/>
        <v>0</v>
      </c>
      <c r="AK65" s="35">
        <f t="shared" si="7"/>
        <v>0</v>
      </c>
      <c r="AL65" s="35">
        <f t="shared" si="8"/>
        <v>0</v>
      </c>
      <c r="AM65" s="35">
        <f t="shared" si="9"/>
        <v>0</v>
      </c>
      <c r="AN65" s="35">
        <f t="shared" si="10"/>
        <v>0</v>
      </c>
      <c r="AO65" s="35">
        <f t="shared" si="11"/>
        <v>0</v>
      </c>
      <c r="AP65" s="27"/>
      <c r="AQ65" s="27"/>
    </row>
    <row r="66" spans="1:43" s="1" customFormat="1" ht="30" customHeight="1">
      <c r="A66" s="3">
        <v>9</v>
      </c>
      <c r="B66" s="188" t="s">
        <v>94</v>
      </c>
      <c r="C66" s="189" t="s">
        <v>95</v>
      </c>
      <c r="D66" s="179" t="s">
        <v>96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6"/>
        <v>0</v>
      </c>
      <c r="AK66" s="35">
        <f t="shared" si="7"/>
        <v>0</v>
      </c>
      <c r="AL66" s="35">
        <f t="shared" si="8"/>
        <v>0</v>
      </c>
      <c r="AM66" s="35">
        <f t="shared" si="9"/>
        <v>0</v>
      </c>
      <c r="AN66" s="35">
        <f t="shared" si="10"/>
        <v>0</v>
      </c>
      <c r="AO66" s="35">
        <f t="shared" si="11"/>
        <v>0</v>
      </c>
      <c r="AP66" s="27"/>
      <c r="AQ66" s="27"/>
    </row>
    <row r="67" spans="1:43" s="1" customFormat="1" ht="30" customHeight="1">
      <c r="A67" s="3">
        <v>10</v>
      </c>
      <c r="B67" s="188" t="s">
        <v>97</v>
      </c>
      <c r="C67" s="189" t="s">
        <v>98</v>
      </c>
      <c r="D67" s="179" t="s">
        <v>476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6"/>
        <v>0</v>
      </c>
      <c r="AK67" s="35">
        <f t="shared" si="7"/>
        <v>0</v>
      </c>
      <c r="AL67" s="35">
        <f t="shared" si="8"/>
        <v>0</v>
      </c>
      <c r="AM67" s="35">
        <f t="shared" si="9"/>
        <v>0</v>
      </c>
      <c r="AN67" s="35">
        <f t="shared" si="10"/>
        <v>0</v>
      </c>
      <c r="AO67" s="35">
        <f t="shared" si="11"/>
        <v>0</v>
      </c>
      <c r="AP67" s="27"/>
      <c r="AQ67" s="27"/>
    </row>
    <row r="68" spans="1:43" s="1" customFormat="1" ht="30" customHeight="1">
      <c r="A68" s="3">
        <v>11</v>
      </c>
      <c r="B68" s="188">
        <v>1610040067</v>
      </c>
      <c r="C68" s="189" t="s">
        <v>471</v>
      </c>
      <c r="D68" s="179" t="s">
        <v>99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6"/>
        <v>0</v>
      </c>
      <c r="AK68" s="35">
        <f t="shared" si="7"/>
        <v>0</v>
      </c>
      <c r="AL68" s="35">
        <f t="shared" si="8"/>
        <v>0</v>
      </c>
      <c r="AM68" s="35">
        <f t="shared" si="9"/>
        <v>0</v>
      </c>
      <c r="AN68" s="35">
        <f t="shared" si="10"/>
        <v>0</v>
      </c>
      <c r="AO68" s="35">
        <f t="shared" si="11"/>
        <v>0</v>
      </c>
      <c r="AP68" s="27"/>
      <c r="AQ68" s="27"/>
    </row>
    <row r="69" spans="1:43" s="1" customFormat="1" ht="30" customHeight="1">
      <c r="A69" s="3">
        <v>12</v>
      </c>
      <c r="B69" s="177" t="s">
        <v>138</v>
      </c>
      <c r="C69" s="178" t="s">
        <v>28</v>
      </c>
      <c r="D69" s="179" t="s">
        <v>30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6"/>
        <v>0</v>
      </c>
      <c r="AK69" s="35">
        <f t="shared" si="7"/>
        <v>0</v>
      </c>
      <c r="AL69" s="35">
        <f t="shared" si="8"/>
        <v>0</v>
      </c>
      <c r="AM69" s="35">
        <f t="shared" si="9"/>
        <v>0</v>
      </c>
      <c r="AN69" s="35">
        <f t="shared" si="10"/>
        <v>0</v>
      </c>
      <c r="AO69" s="35">
        <f t="shared" si="11"/>
        <v>0</v>
      </c>
      <c r="AP69" s="27"/>
      <c r="AQ69" s="27"/>
    </row>
    <row r="70" spans="1:43" s="1" customFormat="1" ht="30" customHeight="1">
      <c r="A70" s="3">
        <v>13</v>
      </c>
      <c r="B70" s="180" t="s">
        <v>139</v>
      </c>
      <c r="C70" s="181" t="s">
        <v>140</v>
      </c>
      <c r="D70" s="179" t="s">
        <v>141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6"/>
        <v>0</v>
      </c>
      <c r="AK70" s="35">
        <f t="shared" si="7"/>
        <v>0</v>
      </c>
      <c r="AL70" s="35">
        <f t="shared" si="8"/>
        <v>0</v>
      </c>
      <c r="AM70" s="35">
        <f t="shared" si="9"/>
        <v>0</v>
      </c>
      <c r="AN70" s="35">
        <f t="shared" si="10"/>
        <v>0</v>
      </c>
      <c r="AO70" s="35">
        <f t="shared" si="11"/>
        <v>0</v>
      </c>
      <c r="AP70" s="27"/>
      <c r="AQ70" s="27"/>
    </row>
    <row r="71" spans="1:43" s="1" customFormat="1" ht="30" customHeight="1">
      <c r="A71" s="3">
        <v>14</v>
      </c>
      <c r="B71" s="188" t="s">
        <v>100</v>
      </c>
      <c r="C71" s="189" t="s">
        <v>101</v>
      </c>
      <c r="D71" s="179" t="s">
        <v>41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6"/>
        <v>0</v>
      </c>
      <c r="AK71" s="35">
        <f t="shared" si="7"/>
        <v>0</v>
      </c>
      <c r="AL71" s="35">
        <f t="shared" si="8"/>
        <v>0</v>
      </c>
      <c r="AM71" s="35">
        <f t="shared" si="9"/>
        <v>0</v>
      </c>
      <c r="AN71" s="35">
        <f t="shared" si="10"/>
        <v>0</v>
      </c>
      <c r="AO71" s="35">
        <f t="shared" si="11"/>
        <v>0</v>
      </c>
      <c r="AP71" s="242"/>
      <c r="AQ71" s="243"/>
    </row>
    <row r="72" spans="1:43" s="1" customFormat="1" ht="30" customHeight="1">
      <c r="A72" s="3">
        <v>15</v>
      </c>
      <c r="B72" s="188" t="s">
        <v>102</v>
      </c>
      <c r="C72" s="189" t="s">
        <v>103</v>
      </c>
      <c r="D72" s="179" t="s">
        <v>27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6"/>
        <v>0</v>
      </c>
      <c r="AK72" s="35">
        <f t="shared" si="7"/>
        <v>0</v>
      </c>
      <c r="AL72" s="35">
        <f t="shared" si="8"/>
        <v>0</v>
      </c>
      <c r="AM72" s="35">
        <f t="shared" si="9"/>
        <v>0</v>
      </c>
      <c r="AN72" s="35">
        <f t="shared" si="10"/>
        <v>0</v>
      </c>
      <c r="AO72" s="35">
        <f t="shared" si="11"/>
        <v>0</v>
      </c>
    </row>
    <row r="73" spans="1:43" s="1" customFormat="1" ht="30" customHeight="1">
      <c r="A73" s="3">
        <v>16</v>
      </c>
      <c r="B73" s="188" t="s">
        <v>104</v>
      </c>
      <c r="C73" s="189" t="s">
        <v>105</v>
      </c>
      <c r="D73" s="179" t="s">
        <v>106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6"/>
        <v>0</v>
      </c>
      <c r="AK73" s="35">
        <f t="shared" si="7"/>
        <v>0</v>
      </c>
      <c r="AL73" s="35">
        <f t="shared" si="8"/>
        <v>0</v>
      </c>
      <c r="AM73" s="35">
        <f t="shared" si="9"/>
        <v>0</v>
      </c>
      <c r="AN73" s="35">
        <f t="shared" si="10"/>
        <v>0</v>
      </c>
      <c r="AO73" s="35">
        <f t="shared" si="11"/>
        <v>0</v>
      </c>
    </row>
    <row r="74" spans="1:43" s="1" customFormat="1" ht="30" customHeight="1">
      <c r="A74" s="3">
        <v>17</v>
      </c>
      <c r="B74" s="180" t="s">
        <v>108</v>
      </c>
      <c r="C74" s="190" t="s">
        <v>109</v>
      </c>
      <c r="D74" s="191" t="s">
        <v>107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6"/>
        <v>0</v>
      </c>
      <c r="AK74" s="35">
        <f t="shared" si="7"/>
        <v>0</v>
      </c>
      <c r="AL74" s="35">
        <f t="shared" si="8"/>
        <v>0</v>
      </c>
      <c r="AM74" s="35">
        <f t="shared" si="9"/>
        <v>0</v>
      </c>
      <c r="AN74" s="35">
        <f t="shared" si="10"/>
        <v>0</v>
      </c>
      <c r="AO74" s="35">
        <f t="shared" si="11"/>
        <v>0</v>
      </c>
    </row>
    <row r="75" spans="1:43" s="1" customFormat="1" ht="30" customHeight="1">
      <c r="A75" s="3">
        <v>18</v>
      </c>
      <c r="B75" s="180" t="s">
        <v>142</v>
      </c>
      <c r="C75" s="181" t="s">
        <v>143</v>
      </c>
      <c r="D75" s="179" t="s">
        <v>63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6"/>
        <v>0</v>
      </c>
      <c r="AK75" s="35">
        <f t="shared" si="7"/>
        <v>0</v>
      </c>
      <c r="AL75" s="35">
        <f t="shared" si="8"/>
        <v>0</v>
      </c>
      <c r="AM75" s="35">
        <f t="shared" si="9"/>
        <v>0</v>
      </c>
      <c r="AN75" s="35">
        <f t="shared" si="10"/>
        <v>0</v>
      </c>
      <c r="AO75" s="35">
        <f t="shared" si="11"/>
        <v>0</v>
      </c>
    </row>
    <row r="76" spans="1:43" s="1" customFormat="1" ht="30" customHeight="1">
      <c r="A76" s="3">
        <v>19</v>
      </c>
      <c r="B76" s="180" t="s">
        <v>144</v>
      </c>
      <c r="C76" s="181" t="s">
        <v>145</v>
      </c>
      <c r="D76" s="179" t="s">
        <v>42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6"/>
        <v>0</v>
      </c>
      <c r="AK76" s="35">
        <f t="shared" si="7"/>
        <v>0</v>
      </c>
      <c r="AL76" s="35">
        <f t="shared" si="8"/>
        <v>0</v>
      </c>
      <c r="AM76" s="35">
        <f t="shared" si="9"/>
        <v>0</v>
      </c>
      <c r="AN76" s="35">
        <f t="shared" si="10"/>
        <v>0</v>
      </c>
      <c r="AO76" s="35">
        <f t="shared" si="11"/>
        <v>0</v>
      </c>
    </row>
    <row r="77" spans="1:43" s="1" customFormat="1" ht="30" customHeight="1">
      <c r="A77" s="3">
        <v>20</v>
      </c>
      <c r="B77" s="188" t="s">
        <v>111</v>
      </c>
      <c r="C77" s="189" t="s">
        <v>112</v>
      </c>
      <c r="D77" s="179" t="s">
        <v>113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6"/>
        <v>0</v>
      </c>
      <c r="AK77" s="35">
        <f t="shared" si="7"/>
        <v>0</v>
      </c>
      <c r="AL77" s="35">
        <f t="shared" si="8"/>
        <v>0</v>
      </c>
      <c r="AM77" s="35">
        <f t="shared" si="9"/>
        <v>0</v>
      </c>
      <c r="AN77" s="35">
        <f t="shared" si="10"/>
        <v>0</v>
      </c>
      <c r="AO77" s="35">
        <f t="shared" si="11"/>
        <v>0</v>
      </c>
    </row>
    <row r="78" spans="1:43" s="1" customFormat="1" ht="30" customHeight="1">
      <c r="A78" s="3">
        <v>21</v>
      </c>
      <c r="B78" s="188" t="s">
        <v>115</v>
      </c>
      <c r="C78" s="189" t="s">
        <v>116</v>
      </c>
      <c r="D78" s="179" t="s">
        <v>114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6"/>
        <v>0</v>
      </c>
      <c r="AK78" s="35">
        <f t="shared" si="7"/>
        <v>0</v>
      </c>
      <c r="AL78" s="35">
        <f t="shared" si="8"/>
        <v>0</v>
      </c>
      <c r="AM78" s="35">
        <f t="shared" si="9"/>
        <v>0</v>
      </c>
      <c r="AN78" s="35">
        <f t="shared" si="10"/>
        <v>0</v>
      </c>
      <c r="AO78" s="35">
        <f t="shared" si="11"/>
        <v>0</v>
      </c>
    </row>
    <row r="79" spans="1:43" s="1" customFormat="1" ht="30" customHeight="1">
      <c r="A79" s="3">
        <v>22</v>
      </c>
      <c r="B79" s="188" t="s">
        <v>117</v>
      </c>
      <c r="C79" s="189" t="s">
        <v>118</v>
      </c>
      <c r="D79" s="179" t="s">
        <v>32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6"/>
        <v>0</v>
      </c>
      <c r="AK79" s="35">
        <f t="shared" si="7"/>
        <v>0</v>
      </c>
      <c r="AL79" s="35">
        <f t="shared" si="8"/>
        <v>0</v>
      </c>
      <c r="AM79" s="35">
        <f t="shared" si="9"/>
        <v>0</v>
      </c>
      <c r="AN79" s="35">
        <f t="shared" si="10"/>
        <v>0</v>
      </c>
      <c r="AO79" s="35">
        <f t="shared" si="11"/>
        <v>0</v>
      </c>
    </row>
    <row r="80" spans="1:43" s="1" customFormat="1" ht="30" customHeight="1">
      <c r="A80" s="3">
        <v>23</v>
      </c>
      <c r="B80" s="185" t="s">
        <v>146</v>
      </c>
      <c r="C80" s="186" t="s">
        <v>147</v>
      </c>
      <c r="D80" s="187" t="s">
        <v>148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6"/>
        <v>0</v>
      </c>
      <c r="AK80" s="35">
        <f t="shared" si="7"/>
        <v>0</v>
      </c>
      <c r="AL80" s="35">
        <f t="shared" si="8"/>
        <v>0</v>
      </c>
      <c r="AM80" s="35">
        <f t="shared" si="9"/>
        <v>0</v>
      </c>
      <c r="AN80" s="35">
        <f t="shared" si="10"/>
        <v>0</v>
      </c>
      <c r="AO80" s="35">
        <f t="shared" si="11"/>
        <v>0</v>
      </c>
    </row>
    <row r="81" spans="1:41" s="1" customFormat="1" ht="30" customHeight="1">
      <c r="A81" s="3">
        <v>24</v>
      </c>
      <c r="B81" s="180" t="s">
        <v>149</v>
      </c>
      <c r="C81" s="181" t="s">
        <v>150</v>
      </c>
      <c r="D81" s="179" t="s">
        <v>11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6"/>
        <v>0</v>
      </c>
      <c r="AK81" s="35">
        <f t="shared" si="7"/>
        <v>0</v>
      </c>
      <c r="AL81" s="35">
        <f t="shared" si="8"/>
        <v>0</v>
      </c>
      <c r="AM81" s="35">
        <f t="shared" si="9"/>
        <v>0</v>
      </c>
      <c r="AN81" s="35">
        <f t="shared" si="10"/>
        <v>0</v>
      </c>
      <c r="AO81" s="35">
        <f t="shared" si="11"/>
        <v>0</v>
      </c>
    </row>
    <row r="82" spans="1:41" s="1" customFormat="1" ht="30" customHeight="1">
      <c r="A82" s="3">
        <v>25</v>
      </c>
      <c r="B82" s="177" t="s">
        <v>151</v>
      </c>
      <c r="C82" s="178" t="s">
        <v>152</v>
      </c>
      <c r="D82" s="179" t="s">
        <v>11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6"/>
        <v>0</v>
      </c>
      <c r="AK82" s="35">
        <f t="shared" si="7"/>
        <v>0</v>
      </c>
      <c r="AL82" s="35">
        <f t="shared" si="8"/>
        <v>0</v>
      </c>
      <c r="AM82" s="35">
        <f t="shared" si="9"/>
        <v>0</v>
      </c>
      <c r="AN82" s="35">
        <f t="shared" si="10"/>
        <v>0</v>
      </c>
      <c r="AO82" s="35">
        <f t="shared" si="11"/>
        <v>0</v>
      </c>
    </row>
    <row r="83" spans="1:41" s="1" customFormat="1" ht="30" customHeight="1">
      <c r="A83" s="3">
        <v>26</v>
      </c>
      <c r="B83" s="180" t="s">
        <v>120</v>
      </c>
      <c r="C83" s="190" t="s">
        <v>121</v>
      </c>
      <c r="D83" s="191" t="s">
        <v>119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6"/>
        <v>0</v>
      </c>
      <c r="AK83" s="35">
        <f t="shared" si="7"/>
        <v>0</v>
      </c>
      <c r="AL83" s="35">
        <f t="shared" si="8"/>
        <v>0</v>
      </c>
      <c r="AM83" s="35">
        <f t="shared" si="9"/>
        <v>0</v>
      </c>
      <c r="AN83" s="35">
        <f t="shared" si="10"/>
        <v>0</v>
      </c>
      <c r="AO83" s="35">
        <f t="shared" si="11"/>
        <v>0</v>
      </c>
    </row>
    <row r="84" spans="1:41" s="1" customFormat="1" ht="30" customHeight="1">
      <c r="A84" s="3">
        <v>27</v>
      </c>
      <c r="B84" s="177" t="s">
        <v>153</v>
      </c>
      <c r="C84" s="178" t="s">
        <v>28</v>
      </c>
      <c r="D84" s="179" t="s">
        <v>124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6"/>
        <v>0</v>
      </c>
      <c r="AK84" s="35">
        <f t="shared" si="7"/>
        <v>0</v>
      </c>
      <c r="AL84" s="35">
        <f t="shared" si="8"/>
        <v>0</v>
      </c>
      <c r="AM84" s="35">
        <f t="shared" si="9"/>
        <v>0</v>
      </c>
      <c r="AN84" s="35">
        <f t="shared" si="10"/>
        <v>0</v>
      </c>
      <c r="AO84" s="35">
        <f t="shared" si="11"/>
        <v>0</v>
      </c>
    </row>
    <row r="85" spans="1:41" s="1" customFormat="1" ht="30" customHeight="1">
      <c r="A85" s="3">
        <v>28</v>
      </c>
      <c r="B85" s="180" t="s">
        <v>122</v>
      </c>
      <c r="C85" s="190" t="s">
        <v>123</v>
      </c>
      <c r="D85" s="191" t="s">
        <v>124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6"/>
        <v>0</v>
      </c>
      <c r="AK85" s="35">
        <f t="shared" si="7"/>
        <v>0</v>
      </c>
      <c r="AL85" s="35">
        <f t="shared" si="8"/>
        <v>0</v>
      </c>
      <c r="AM85" s="35">
        <f t="shared" si="9"/>
        <v>0</v>
      </c>
      <c r="AN85" s="35">
        <f t="shared" si="10"/>
        <v>0</v>
      </c>
      <c r="AO85" s="35">
        <f t="shared" si="11"/>
        <v>0</v>
      </c>
    </row>
    <row r="86" spans="1:41" s="1" customFormat="1" ht="30" customHeight="1">
      <c r="A86" s="3">
        <v>29</v>
      </c>
      <c r="B86" s="177" t="s">
        <v>154</v>
      </c>
      <c r="C86" s="178" t="s">
        <v>155</v>
      </c>
      <c r="D86" s="179" t="s">
        <v>156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6"/>
        <v>0</v>
      </c>
      <c r="AK86" s="35">
        <f t="shared" si="7"/>
        <v>0</v>
      </c>
      <c r="AL86" s="35">
        <f t="shared" si="8"/>
        <v>0</v>
      </c>
      <c r="AM86" s="35">
        <f t="shared" si="9"/>
        <v>0</v>
      </c>
      <c r="AN86" s="35">
        <f t="shared" si="10"/>
        <v>0</v>
      </c>
      <c r="AO86" s="35">
        <f t="shared" si="11"/>
        <v>0</v>
      </c>
    </row>
    <row r="87" spans="1:41" s="1" customFormat="1" ht="30" customHeight="1">
      <c r="A87" s="3">
        <v>30</v>
      </c>
      <c r="B87" s="180" t="s">
        <v>125</v>
      </c>
      <c r="C87" s="190" t="s">
        <v>126</v>
      </c>
      <c r="D87" s="191" t="s">
        <v>127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6"/>
        <v>0</v>
      </c>
      <c r="AK87" s="35">
        <f t="shared" si="7"/>
        <v>0</v>
      </c>
      <c r="AL87" s="35">
        <f t="shared" si="8"/>
        <v>0</v>
      </c>
      <c r="AM87" s="35">
        <f t="shared" si="9"/>
        <v>0</v>
      </c>
      <c r="AN87" s="35">
        <f t="shared" si="10"/>
        <v>0</v>
      </c>
      <c r="AO87" s="35">
        <f t="shared" si="11"/>
        <v>0</v>
      </c>
    </row>
    <row r="88" spans="1:41" s="1" customFormat="1" ht="30" customHeight="1">
      <c r="A88" s="3">
        <v>31</v>
      </c>
      <c r="B88" s="42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6"/>
        <v>0</v>
      </c>
      <c r="AK88" s="35">
        <f t="shared" si="7"/>
        <v>0</v>
      </c>
      <c r="AL88" s="35">
        <f t="shared" si="8"/>
        <v>0</v>
      </c>
      <c r="AM88" s="35">
        <f t="shared" si="9"/>
        <v>0</v>
      </c>
      <c r="AN88" s="35">
        <f t="shared" si="10"/>
        <v>0</v>
      </c>
      <c r="AO88" s="35">
        <f t="shared" si="11"/>
        <v>0</v>
      </c>
    </row>
    <row r="89" spans="1:41" s="1" customFormat="1" ht="30" customHeight="1">
      <c r="A89" s="3">
        <v>32</v>
      </c>
      <c r="B89" s="42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6"/>
        <v>0</v>
      </c>
      <c r="AK89" s="35">
        <f t="shared" si="7"/>
        <v>0</v>
      </c>
      <c r="AL89" s="35">
        <f t="shared" si="8"/>
        <v>0</v>
      </c>
      <c r="AM89" s="35">
        <f t="shared" si="9"/>
        <v>0</v>
      </c>
      <c r="AN89" s="35">
        <f t="shared" si="10"/>
        <v>0</v>
      </c>
      <c r="AO89" s="35">
        <f t="shared" si="11"/>
        <v>0</v>
      </c>
    </row>
    <row r="90" spans="1:41" s="1" customFormat="1" ht="30.75" customHeight="1">
      <c r="A90" s="3">
        <v>33</v>
      </c>
      <c r="B90" s="42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6"/>
        <v>0</v>
      </c>
      <c r="AK90" s="35">
        <f t="shared" si="7"/>
        <v>0</v>
      </c>
      <c r="AL90" s="35">
        <f t="shared" si="8"/>
        <v>0</v>
      </c>
      <c r="AM90" s="35">
        <f t="shared" si="9"/>
        <v>0</v>
      </c>
      <c r="AN90" s="35">
        <f t="shared" si="10"/>
        <v>0</v>
      </c>
      <c r="AO90" s="35">
        <f t="shared" si="11"/>
        <v>0</v>
      </c>
    </row>
    <row r="91" spans="1:41" s="1" customFormat="1" ht="30.75" customHeight="1">
      <c r="A91" s="3">
        <v>34</v>
      </c>
      <c r="B91" s="42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6"/>
        <v>0</v>
      </c>
      <c r="AK91" s="35">
        <f t="shared" si="7"/>
        <v>0</v>
      </c>
      <c r="AL91" s="35">
        <f t="shared" si="8"/>
        <v>0</v>
      </c>
      <c r="AM91" s="35">
        <f t="shared" si="9"/>
        <v>0</v>
      </c>
      <c r="AN91" s="35">
        <f t="shared" si="10"/>
        <v>0</v>
      </c>
      <c r="AO91" s="35">
        <f t="shared" si="11"/>
        <v>0</v>
      </c>
    </row>
    <row r="92" spans="1:41" ht="51" customHeight="1">
      <c r="A92" s="244" t="s">
        <v>12</v>
      </c>
      <c r="B92" s="244"/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  <c r="AJ92" s="43">
        <f t="shared" ref="AJ92:AO92" si="12">SUM(AJ58:AJ91)</f>
        <v>0</v>
      </c>
      <c r="AK92" s="43">
        <f t="shared" si="12"/>
        <v>0</v>
      </c>
      <c r="AL92" s="43">
        <f t="shared" si="12"/>
        <v>0</v>
      </c>
      <c r="AM92" s="43">
        <f t="shared" si="12"/>
        <v>0</v>
      </c>
      <c r="AN92" s="43">
        <f t="shared" si="12"/>
        <v>0</v>
      </c>
      <c r="AO92" s="43">
        <f t="shared" si="12"/>
        <v>0</v>
      </c>
    </row>
    <row r="93" spans="1:41" ht="15.75" customHeight="1">
      <c r="A93" s="29"/>
      <c r="B93" s="29"/>
      <c r="C93" s="234"/>
      <c r="D93" s="234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41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41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34"/>
      <c r="D96" s="234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34"/>
      <c r="D97" s="234"/>
      <c r="E97" s="234"/>
      <c r="F97" s="234"/>
      <c r="G97" s="234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34"/>
      <c r="D98" s="234"/>
      <c r="E98" s="234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34"/>
      <c r="D99" s="234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3:AN23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Z14" sqref="Z14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3.83203125" style="51" customWidth="1"/>
    <col min="5" max="26" width="7" style="51" customWidth="1"/>
    <col min="27" max="27" width="7" style="217" customWidth="1"/>
    <col min="28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1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126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1">
      <c r="A5" s="239" t="s">
        <v>743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126"/>
      <c r="AB6" s="71"/>
      <c r="AC6" s="71"/>
      <c r="AD6" s="71"/>
      <c r="AE6" s="71"/>
      <c r="AF6" s="240" t="s">
        <v>173</v>
      </c>
      <c r="AG6" s="240"/>
      <c r="AH6" s="240"/>
      <c r="AI6" s="240"/>
      <c r="AJ6" s="240"/>
      <c r="AK6" s="240"/>
      <c r="AL6" s="71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3" t="s">
        <v>5</v>
      </c>
      <c r="B8" s="69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82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3">
        <v>1</v>
      </c>
      <c r="B9" s="177" t="s">
        <v>174</v>
      </c>
      <c r="C9" s="178" t="s">
        <v>175</v>
      </c>
      <c r="D9" s="187" t="s">
        <v>176</v>
      </c>
      <c r="E9" s="9"/>
      <c r="F9" s="10"/>
      <c r="G9" s="10"/>
      <c r="H9" s="10"/>
      <c r="I9" s="10"/>
      <c r="J9" s="10" t="s">
        <v>733</v>
      </c>
      <c r="K9" s="10" t="s">
        <v>8</v>
      </c>
      <c r="L9" s="10"/>
      <c r="M9" s="10"/>
      <c r="N9" s="10"/>
      <c r="O9" s="10"/>
      <c r="P9" s="10"/>
      <c r="Q9" s="10" t="s">
        <v>733</v>
      </c>
      <c r="R9" s="10" t="s">
        <v>8</v>
      </c>
      <c r="S9" s="10" t="s">
        <v>8</v>
      </c>
      <c r="T9" s="10"/>
      <c r="U9" s="10"/>
      <c r="V9" s="10"/>
      <c r="W9" s="10"/>
      <c r="X9" s="10"/>
      <c r="Y9" s="10"/>
      <c r="Z9" s="10"/>
      <c r="AA9" s="122"/>
      <c r="AB9" s="10"/>
      <c r="AC9" s="10"/>
      <c r="AD9" s="10"/>
      <c r="AE9" s="10" t="s">
        <v>8</v>
      </c>
      <c r="AF9" s="10" t="s">
        <v>8</v>
      </c>
      <c r="AG9" s="10" t="s">
        <v>8</v>
      </c>
      <c r="AH9" s="10"/>
      <c r="AI9" s="10"/>
      <c r="AJ9" s="73">
        <f t="shared" ref="AJ9:AJ23" si="0">COUNTIF(E9:AI9,"K")+2*COUNTIF(E9:AI9,"2K")+COUNTIF(E9:AI9,"TK")+COUNTIF(E9:AI9,"KT")</f>
        <v>10</v>
      </c>
      <c r="AK9" s="73">
        <f t="shared" ref="AK9:AK23" si="1">COUNTIF(E9:AI9,"P")+2*COUNTIF(F9:AJ9,"2P")</f>
        <v>0</v>
      </c>
      <c r="AL9" s="73">
        <f t="shared" ref="AL9:AL23" si="2">COUNTIF(E9:AI9,"T")+2*COUNTIF(E9:AI9,"2T")+COUNTIF(E9:AI9,"TK")+COUNTIF(E9:AI9,"KT")</f>
        <v>0</v>
      </c>
      <c r="AM9" s="55"/>
      <c r="AN9" s="56"/>
      <c r="AO9" s="72"/>
    </row>
    <row r="10" spans="1:41" s="54" customFormat="1" ht="30" customHeight="1">
      <c r="A10" s="73">
        <v>2</v>
      </c>
      <c r="B10" s="177" t="s">
        <v>177</v>
      </c>
      <c r="C10" s="178" t="s">
        <v>178</v>
      </c>
      <c r="D10" s="187" t="s">
        <v>160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22"/>
      <c r="AB10" s="10"/>
      <c r="AC10" s="10"/>
      <c r="AD10" s="10"/>
      <c r="AE10" s="10"/>
      <c r="AF10" s="10"/>
      <c r="AG10" s="10"/>
      <c r="AH10" s="10"/>
      <c r="AI10" s="10"/>
      <c r="AJ10" s="73">
        <f t="shared" si="0"/>
        <v>0</v>
      </c>
      <c r="AK10" s="73">
        <f t="shared" si="1"/>
        <v>0</v>
      </c>
      <c r="AL10" s="73">
        <f t="shared" si="2"/>
        <v>0</v>
      </c>
      <c r="AM10" s="72"/>
      <c r="AN10" s="72"/>
      <c r="AO10" s="72"/>
    </row>
    <row r="11" spans="1:41" s="54" customFormat="1" ht="30" customHeight="1">
      <c r="A11" s="73">
        <v>3</v>
      </c>
      <c r="B11" s="177" t="s">
        <v>179</v>
      </c>
      <c r="C11" s="178" t="s">
        <v>180</v>
      </c>
      <c r="D11" s="187" t="s">
        <v>46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22"/>
      <c r="AB11" s="10"/>
      <c r="AC11" s="10"/>
      <c r="AD11" s="10"/>
      <c r="AE11" s="10"/>
      <c r="AF11" s="10"/>
      <c r="AG11" s="10"/>
      <c r="AH11" s="10"/>
      <c r="AI11" s="10"/>
      <c r="AJ11" s="73">
        <f t="shared" si="0"/>
        <v>0</v>
      </c>
      <c r="AK11" s="73">
        <f t="shared" si="1"/>
        <v>0</v>
      </c>
      <c r="AL11" s="73">
        <f t="shared" si="2"/>
        <v>0</v>
      </c>
      <c r="AM11" s="72"/>
      <c r="AN11" s="72"/>
      <c r="AO11" s="72"/>
    </row>
    <row r="12" spans="1:41" s="54" customFormat="1" ht="30" customHeight="1">
      <c r="A12" s="73">
        <v>4</v>
      </c>
      <c r="B12" s="177" t="s">
        <v>181</v>
      </c>
      <c r="C12" s="178" t="s">
        <v>182</v>
      </c>
      <c r="D12" s="187" t="s">
        <v>110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22"/>
      <c r="AB12" s="10"/>
      <c r="AC12" s="10"/>
      <c r="AD12" s="10"/>
      <c r="AE12" s="10"/>
      <c r="AF12" s="10"/>
      <c r="AG12" s="10"/>
      <c r="AH12" s="10"/>
      <c r="AI12" s="10"/>
      <c r="AJ12" s="73">
        <f t="shared" si="0"/>
        <v>0</v>
      </c>
      <c r="AK12" s="73">
        <f t="shared" si="1"/>
        <v>0</v>
      </c>
      <c r="AL12" s="73">
        <f t="shared" si="2"/>
        <v>0</v>
      </c>
      <c r="AM12" s="72"/>
      <c r="AN12" s="72"/>
      <c r="AO12" s="72"/>
    </row>
    <row r="13" spans="1:41" s="54" customFormat="1" ht="30" customHeight="1">
      <c r="A13" s="73">
        <v>5</v>
      </c>
      <c r="B13" s="177" t="s">
        <v>183</v>
      </c>
      <c r="C13" s="178" t="s">
        <v>184</v>
      </c>
      <c r="D13" s="187" t="s">
        <v>185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 t="s">
        <v>10</v>
      </c>
      <c r="S13" s="10"/>
      <c r="T13" s="10"/>
      <c r="U13" s="10"/>
      <c r="V13" s="10"/>
      <c r="W13" s="10"/>
      <c r="X13" s="10"/>
      <c r="Y13" s="10"/>
      <c r="Z13" s="10"/>
      <c r="AA13" s="122"/>
      <c r="AB13" s="10"/>
      <c r="AC13" s="10"/>
      <c r="AD13" s="10"/>
      <c r="AE13" s="10"/>
      <c r="AF13" s="10"/>
      <c r="AG13" s="10"/>
      <c r="AH13" s="10"/>
      <c r="AI13" s="10"/>
      <c r="AJ13" s="73">
        <f t="shared" si="0"/>
        <v>0</v>
      </c>
      <c r="AK13" s="73">
        <f t="shared" si="1"/>
        <v>0</v>
      </c>
      <c r="AL13" s="73">
        <f t="shared" si="2"/>
        <v>1</v>
      </c>
      <c r="AM13" s="72"/>
      <c r="AN13" s="72"/>
      <c r="AO13" s="72"/>
    </row>
    <row r="14" spans="1:41" s="54" customFormat="1" ht="30" customHeight="1">
      <c r="A14" s="73">
        <v>6</v>
      </c>
      <c r="B14" s="180" t="s">
        <v>186</v>
      </c>
      <c r="C14" s="190" t="s">
        <v>187</v>
      </c>
      <c r="D14" s="191" t="s">
        <v>185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22"/>
      <c r="AB14" s="10"/>
      <c r="AC14" s="10"/>
      <c r="AD14" s="10"/>
      <c r="AE14" s="10"/>
      <c r="AF14" s="10"/>
      <c r="AG14" s="10" t="s">
        <v>9</v>
      </c>
      <c r="AH14" s="10"/>
      <c r="AI14" s="10"/>
      <c r="AJ14" s="73">
        <f t="shared" si="0"/>
        <v>0</v>
      </c>
      <c r="AK14" s="73">
        <f t="shared" si="1"/>
        <v>1</v>
      </c>
      <c r="AL14" s="73">
        <f t="shared" si="2"/>
        <v>0</v>
      </c>
      <c r="AM14" s="72"/>
      <c r="AN14" s="72"/>
      <c r="AO14" s="72"/>
    </row>
    <row r="15" spans="1:41" s="54" customFormat="1" ht="30" customHeight="1">
      <c r="A15" s="73">
        <v>7</v>
      </c>
      <c r="B15" s="177" t="s">
        <v>188</v>
      </c>
      <c r="C15" s="178" t="s">
        <v>189</v>
      </c>
      <c r="D15" s="187" t="s">
        <v>190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124"/>
      <c r="AB15" s="85"/>
      <c r="AC15" s="85"/>
      <c r="AD15" s="85"/>
      <c r="AE15" s="85"/>
      <c r="AF15" s="85"/>
      <c r="AG15" s="85"/>
      <c r="AH15" s="10"/>
      <c r="AI15" s="85"/>
      <c r="AJ15" s="73">
        <f t="shared" si="0"/>
        <v>0</v>
      </c>
      <c r="AK15" s="73">
        <f t="shared" si="1"/>
        <v>0</v>
      </c>
      <c r="AL15" s="73">
        <f t="shared" si="2"/>
        <v>0</v>
      </c>
      <c r="AM15" s="72"/>
      <c r="AN15" s="72"/>
      <c r="AO15" s="72"/>
    </row>
    <row r="16" spans="1:41" s="54" customFormat="1" ht="30" customHeight="1">
      <c r="A16" s="73">
        <v>8</v>
      </c>
      <c r="B16" s="180">
        <v>1610030030</v>
      </c>
      <c r="C16" s="190" t="s">
        <v>193</v>
      </c>
      <c r="D16" s="191" t="s">
        <v>113</v>
      </c>
      <c r="E16" s="9"/>
      <c r="F16" s="10"/>
      <c r="G16" s="10"/>
      <c r="H16" s="10"/>
      <c r="I16" s="10"/>
      <c r="J16" s="10" t="s">
        <v>733</v>
      </c>
      <c r="K16" s="10" t="s">
        <v>8</v>
      </c>
      <c r="L16" s="10"/>
      <c r="M16" s="10"/>
      <c r="N16" s="10"/>
      <c r="O16" s="10"/>
      <c r="P16" s="10"/>
      <c r="Q16" s="10" t="s">
        <v>733</v>
      </c>
      <c r="R16" s="10" t="s">
        <v>8</v>
      </c>
      <c r="S16" s="10" t="s">
        <v>8</v>
      </c>
      <c r="T16" s="10"/>
      <c r="U16" s="10"/>
      <c r="V16" s="10"/>
      <c r="W16" s="10"/>
      <c r="X16" s="10"/>
      <c r="Y16" s="10"/>
      <c r="Z16" s="10"/>
      <c r="AA16" s="122"/>
      <c r="AB16" s="10"/>
      <c r="AC16" s="10"/>
      <c r="AD16" s="10"/>
      <c r="AE16" s="10" t="s">
        <v>8</v>
      </c>
      <c r="AF16" s="10" t="s">
        <v>8</v>
      </c>
      <c r="AG16" s="10" t="s">
        <v>8</v>
      </c>
      <c r="AH16" s="10"/>
      <c r="AI16" s="10"/>
      <c r="AJ16" s="73">
        <f t="shared" si="0"/>
        <v>10</v>
      </c>
      <c r="AK16" s="73">
        <f t="shared" si="1"/>
        <v>0</v>
      </c>
      <c r="AL16" s="73">
        <f t="shared" si="2"/>
        <v>0</v>
      </c>
      <c r="AM16" s="72"/>
      <c r="AN16" s="72"/>
      <c r="AO16" s="72"/>
    </row>
    <row r="17" spans="1:41" s="54" customFormat="1" ht="30" customHeight="1">
      <c r="A17" s="73">
        <v>9</v>
      </c>
      <c r="B17" s="177" t="s">
        <v>194</v>
      </c>
      <c r="C17" s="178" t="s">
        <v>195</v>
      </c>
      <c r="D17" s="179" t="s">
        <v>165</v>
      </c>
      <c r="E17" s="9"/>
      <c r="F17" s="10"/>
      <c r="G17" s="10"/>
      <c r="H17" s="10"/>
      <c r="I17" s="10"/>
      <c r="J17" s="10" t="s">
        <v>9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22"/>
      <c r="AB17" s="10"/>
      <c r="AC17" s="10"/>
      <c r="AD17" s="10"/>
      <c r="AE17" s="10" t="s">
        <v>8</v>
      </c>
      <c r="AF17" s="10"/>
      <c r="AG17" s="10"/>
      <c r="AH17" s="10"/>
      <c r="AI17" s="10"/>
      <c r="AJ17" s="73">
        <f t="shared" si="0"/>
        <v>1</v>
      </c>
      <c r="AK17" s="73">
        <f t="shared" si="1"/>
        <v>1</v>
      </c>
      <c r="AL17" s="73">
        <f t="shared" si="2"/>
        <v>0</v>
      </c>
      <c r="AM17" s="72"/>
      <c r="AN17" s="72"/>
      <c r="AO17" s="72"/>
    </row>
    <row r="18" spans="1:41" s="54" customFormat="1" ht="30" customHeight="1">
      <c r="A18" s="73">
        <v>10</v>
      </c>
      <c r="B18" s="177" t="s">
        <v>196</v>
      </c>
      <c r="C18" s="178" t="s">
        <v>197</v>
      </c>
      <c r="D18" s="179" t="s">
        <v>166</v>
      </c>
      <c r="E18" s="9"/>
      <c r="F18" s="10"/>
      <c r="G18" s="10"/>
      <c r="H18" s="10"/>
      <c r="I18" s="10"/>
      <c r="J18" s="10" t="s">
        <v>10</v>
      </c>
      <c r="K18" s="10"/>
      <c r="L18" s="10"/>
      <c r="M18" s="10"/>
      <c r="N18" s="10"/>
      <c r="O18" s="10"/>
      <c r="P18" s="10"/>
      <c r="Q18" s="10"/>
      <c r="R18" s="10"/>
      <c r="S18" s="10" t="s">
        <v>9</v>
      </c>
      <c r="T18" s="10"/>
      <c r="U18" s="10"/>
      <c r="V18" s="10"/>
      <c r="W18" s="10"/>
      <c r="X18" s="10"/>
      <c r="Y18" s="10"/>
      <c r="Z18" s="10"/>
      <c r="AA18" s="122"/>
      <c r="AB18" s="10"/>
      <c r="AC18" s="10"/>
      <c r="AD18" s="10"/>
      <c r="AE18" s="10"/>
      <c r="AF18" s="10"/>
      <c r="AG18" s="10"/>
      <c r="AH18" s="10"/>
      <c r="AI18" s="10"/>
      <c r="AJ18" s="73">
        <f t="shared" si="0"/>
        <v>0</v>
      </c>
      <c r="AK18" s="73">
        <f t="shared" si="1"/>
        <v>1</v>
      </c>
      <c r="AL18" s="73">
        <f t="shared" si="2"/>
        <v>1</v>
      </c>
      <c r="AM18" s="72"/>
      <c r="AN18" s="72"/>
      <c r="AO18" s="72"/>
    </row>
    <row r="19" spans="1:41" s="54" customFormat="1" ht="30" customHeight="1">
      <c r="A19" s="73">
        <v>11</v>
      </c>
      <c r="B19" s="177" t="s">
        <v>198</v>
      </c>
      <c r="C19" s="178" t="s">
        <v>199</v>
      </c>
      <c r="D19" s="187" t="s">
        <v>200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 t="s">
        <v>9</v>
      </c>
      <c r="T19" s="10"/>
      <c r="U19" s="10"/>
      <c r="V19" s="10"/>
      <c r="W19" s="10"/>
      <c r="X19" s="10"/>
      <c r="Y19" s="10"/>
      <c r="Z19" s="10"/>
      <c r="AA19" s="122"/>
      <c r="AB19" s="10"/>
      <c r="AC19" s="10"/>
      <c r="AD19" s="10"/>
      <c r="AE19" s="10"/>
      <c r="AF19" s="10"/>
      <c r="AG19" s="10"/>
      <c r="AH19" s="10"/>
      <c r="AI19" s="10"/>
      <c r="AJ19" s="73">
        <f t="shared" si="0"/>
        <v>0</v>
      </c>
      <c r="AK19" s="73">
        <f t="shared" si="1"/>
        <v>1</v>
      </c>
      <c r="AL19" s="73">
        <f t="shared" si="2"/>
        <v>0</v>
      </c>
      <c r="AM19" s="72"/>
      <c r="AN19" s="72"/>
      <c r="AO19" s="72"/>
    </row>
    <row r="20" spans="1:41" s="54" customFormat="1" ht="30" customHeight="1">
      <c r="A20" s="73">
        <v>12</v>
      </c>
      <c r="B20" s="177" t="s">
        <v>202</v>
      </c>
      <c r="C20" s="178" t="s">
        <v>203</v>
      </c>
      <c r="D20" s="187" t="s">
        <v>204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22"/>
      <c r="AB20" s="10"/>
      <c r="AC20" s="10"/>
      <c r="AD20" s="10"/>
      <c r="AE20" s="10"/>
      <c r="AF20" s="10"/>
      <c r="AG20" s="10"/>
      <c r="AH20" s="10"/>
      <c r="AI20" s="10"/>
      <c r="AJ20" s="73">
        <f t="shared" si="0"/>
        <v>0</v>
      </c>
      <c r="AK20" s="73">
        <f t="shared" si="1"/>
        <v>0</v>
      </c>
      <c r="AL20" s="73">
        <f t="shared" si="2"/>
        <v>0</v>
      </c>
      <c r="AM20" s="72"/>
      <c r="AN20" s="72"/>
      <c r="AO20" s="72"/>
    </row>
    <row r="21" spans="1:41" s="54" customFormat="1" ht="30" customHeight="1">
      <c r="A21" s="73">
        <v>13</v>
      </c>
      <c r="B21" s="177" t="s">
        <v>205</v>
      </c>
      <c r="C21" s="178" t="s">
        <v>206</v>
      </c>
      <c r="D21" s="179" t="s">
        <v>207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125"/>
      <c r="AB21" s="38"/>
      <c r="AC21" s="38"/>
      <c r="AD21" s="38"/>
      <c r="AE21" s="38" t="s">
        <v>8</v>
      </c>
      <c r="AF21" s="38"/>
      <c r="AG21" s="38"/>
      <c r="AH21" s="38"/>
      <c r="AI21" s="38"/>
      <c r="AJ21" s="73">
        <f t="shared" si="0"/>
        <v>1</v>
      </c>
      <c r="AK21" s="73">
        <f t="shared" si="1"/>
        <v>0</v>
      </c>
      <c r="AL21" s="73">
        <f t="shared" si="2"/>
        <v>0</v>
      </c>
      <c r="AM21" s="72"/>
      <c r="AN21" s="72"/>
      <c r="AO21" s="72"/>
    </row>
    <row r="22" spans="1:41" s="54" customFormat="1" ht="30" customHeight="1">
      <c r="A22" s="73">
        <v>14</v>
      </c>
      <c r="B22" s="108"/>
      <c r="C22" s="109"/>
      <c r="D22" s="114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22"/>
      <c r="AB22" s="10"/>
      <c r="AC22" s="10"/>
      <c r="AD22" s="10"/>
      <c r="AE22" s="10"/>
      <c r="AF22" s="10"/>
      <c r="AG22" s="10"/>
      <c r="AH22" s="10"/>
      <c r="AI22" s="10"/>
      <c r="AJ22" s="73">
        <f t="shared" si="0"/>
        <v>0</v>
      </c>
      <c r="AK22" s="73">
        <f t="shared" si="1"/>
        <v>0</v>
      </c>
      <c r="AL22" s="73">
        <f t="shared" si="2"/>
        <v>0</v>
      </c>
      <c r="AM22" s="231"/>
      <c r="AN22" s="232"/>
      <c r="AO22" s="72"/>
    </row>
    <row r="23" spans="1:41" s="54" customFormat="1" ht="30" customHeight="1">
      <c r="A23" s="73">
        <v>15</v>
      </c>
      <c r="B23" s="108"/>
      <c r="C23" s="109"/>
      <c r="D23" s="110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22"/>
      <c r="AB23" s="10"/>
      <c r="AC23" s="10"/>
      <c r="AD23" s="10"/>
      <c r="AE23" s="10"/>
      <c r="AF23" s="10"/>
      <c r="AG23" s="10"/>
      <c r="AH23" s="10"/>
      <c r="AI23" s="10"/>
      <c r="AJ23" s="73">
        <f t="shared" si="0"/>
        <v>0</v>
      </c>
      <c r="AK23" s="73">
        <f t="shared" si="1"/>
        <v>0</v>
      </c>
      <c r="AL23" s="73">
        <f t="shared" si="2"/>
        <v>0</v>
      </c>
      <c r="AM23" s="72"/>
      <c r="AN23" s="72"/>
      <c r="AO23" s="72"/>
    </row>
    <row r="24" spans="1:41" s="54" customFormat="1" ht="30" customHeight="1">
      <c r="A24" s="233" t="s">
        <v>12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73">
        <f>SUM(AJ9:AJ23)</f>
        <v>22</v>
      </c>
      <c r="AK24" s="73">
        <f>SUM(AK9:AK23)</f>
        <v>4</v>
      </c>
      <c r="AL24" s="73">
        <f>SUM(AL9:AL23)</f>
        <v>2</v>
      </c>
      <c r="AM24" s="72"/>
      <c r="AN24" s="72"/>
      <c r="AO24" s="72"/>
    </row>
    <row r="25" spans="1:41" s="54" customFormat="1" ht="30" customHeight="1">
      <c r="A25" s="13"/>
      <c r="B25" s="13"/>
      <c r="C25" s="14"/>
      <c r="D25" s="1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218"/>
      <c r="AB25" s="16"/>
      <c r="AC25" s="16"/>
      <c r="AD25" s="16"/>
      <c r="AE25" s="16"/>
      <c r="AF25" s="16"/>
      <c r="AG25" s="16"/>
      <c r="AH25" s="16"/>
      <c r="AI25" s="16"/>
      <c r="AJ25" s="13"/>
      <c r="AK25" s="13"/>
      <c r="AL25" s="13"/>
      <c r="AM25" s="72"/>
      <c r="AN25" s="72"/>
      <c r="AO25" s="72"/>
    </row>
    <row r="26" spans="1:41" s="54" customFormat="1" ht="30" customHeight="1">
      <c r="A26" s="235" t="s">
        <v>13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6"/>
      <c r="AJ26" s="46" t="s">
        <v>14</v>
      </c>
      <c r="AK26" s="46" t="s">
        <v>15</v>
      </c>
      <c r="AL26" s="46" t="s">
        <v>16</v>
      </c>
      <c r="AM26" s="72"/>
      <c r="AN26" s="72"/>
      <c r="AO26" s="72"/>
    </row>
    <row r="27" spans="1:41" s="54" customFormat="1" ht="30" customHeight="1">
      <c r="A27" s="73" t="s">
        <v>5</v>
      </c>
      <c r="B27" s="69"/>
      <c r="C27" s="237" t="s">
        <v>7</v>
      </c>
      <c r="D27" s="238"/>
      <c r="E27" s="4">
        <v>1</v>
      </c>
      <c r="F27" s="4">
        <v>2</v>
      </c>
      <c r="G27" s="4">
        <v>3</v>
      </c>
      <c r="H27" s="4">
        <v>4</v>
      </c>
      <c r="I27" s="4">
        <v>5</v>
      </c>
      <c r="J27" s="4">
        <v>6</v>
      </c>
      <c r="K27" s="4">
        <v>7</v>
      </c>
      <c r="L27" s="4">
        <v>8</v>
      </c>
      <c r="M27" s="4">
        <v>9</v>
      </c>
      <c r="N27" s="4">
        <v>10</v>
      </c>
      <c r="O27" s="4">
        <v>11</v>
      </c>
      <c r="P27" s="4">
        <v>12</v>
      </c>
      <c r="Q27" s="4">
        <v>13</v>
      </c>
      <c r="R27" s="4">
        <v>14</v>
      </c>
      <c r="S27" s="4">
        <v>15</v>
      </c>
      <c r="T27" s="4">
        <v>16</v>
      </c>
      <c r="U27" s="4">
        <v>17</v>
      </c>
      <c r="V27" s="4">
        <v>18</v>
      </c>
      <c r="W27" s="4">
        <v>19</v>
      </c>
      <c r="X27" s="4">
        <v>20</v>
      </c>
      <c r="Y27" s="4">
        <v>21</v>
      </c>
      <c r="Z27" s="4">
        <v>22</v>
      </c>
      <c r="AA27" s="82">
        <v>23</v>
      </c>
      <c r="AB27" s="4">
        <v>24</v>
      </c>
      <c r="AC27" s="4">
        <v>25</v>
      </c>
      <c r="AD27" s="4">
        <v>26</v>
      </c>
      <c r="AE27" s="4">
        <v>27</v>
      </c>
      <c r="AF27" s="4">
        <v>28</v>
      </c>
      <c r="AG27" s="4">
        <v>29</v>
      </c>
      <c r="AH27" s="4">
        <v>30</v>
      </c>
      <c r="AI27" s="4">
        <v>31</v>
      </c>
      <c r="AJ27" s="33" t="s">
        <v>20</v>
      </c>
      <c r="AK27" s="33" t="s">
        <v>21</v>
      </c>
      <c r="AL27" s="33" t="s">
        <v>22</v>
      </c>
      <c r="AM27" s="72"/>
      <c r="AN27" s="72"/>
      <c r="AO27" s="72"/>
    </row>
    <row r="28" spans="1:41" s="54" customFormat="1" ht="30" customHeight="1">
      <c r="A28" s="73">
        <v>1</v>
      </c>
      <c r="B28" s="177" t="s">
        <v>174</v>
      </c>
      <c r="C28" s="178" t="s">
        <v>175</v>
      </c>
      <c r="D28" s="187" t="s">
        <v>176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22"/>
      <c r="AB28" s="10"/>
      <c r="AC28" s="10"/>
      <c r="AD28" s="10"/>
      <c r="AE28" s="10"/>
      <c r="AF28" s="10"/>
      <c r="AG28" s="10"/>
      <c r="AH28" s="10"/>
      <c r="AI28" s="10"/>
      <c r="AJ28" s="35">
        <f>COUNTIF(E28:AI28,"BT")</f>
        <v>0</v>
      </c>
      <c r="AK28" s="35">
        <f>COUNTIF(F28:AJ28,"D")</f>
        <v>0</v>
      </c>
      <c r="AL28" s="35">
        <f>COUNTIF(G28:AK28,"ĐP")</f>
        <v>0</v>
      </c>
      <c r="AM28" s="72"/>
      <c r="AN28" s="72"/>
      <c r="AO28" s="72"/>
    </row>
    <row r="29" spans="1:41" s="54" customFormat="1" ht="30" customHeight="1">
      <c r="A29" s="73">
        <v>2</v>
      </c>
      <c r="B29" s="177" t="s">
        <v>177</v>
      </c>
      <c r="C29" s="178" t="s">
        <v>178</v>
      </c>
      <c r="D29" s="187" t="s">
        <v>160</v>
      </c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216"/>
      <c r="AB29" s="18"/>
      <c r="AC29" s="18"/>
      <c r="AD29" s="18"/>
      <c r="AE29" s="18"/>
      <c r="AF29" s="18"/>
      <c r="AG29" s="18"/>
      <c r="AH29" s="18"/>
      <c r="AI29" s="18"/>
      <c r="AJ29" s="35">
        <f t="shared" ref="AJ29:AJ61" si="3">COUNTIF(E29:AI29,"BT")</f>
        <v>0</v>
      </c>
      <c r="AK29" s="35">
        <f t="shared" ref="AK29:AK61" si="4">COUNTIF(F29:AJ29,"D")</f>
        <v>0</v>
      </c>
      <c r="AL29" s="35">
        <f t="shared" ref="AL29:AL61" si="5">COUNTIF(G29:AK29,"ĐP")</f>
        <v>0</v>
      </c>
      <c r="AM29" s="72"/>
      <c r="AN29" s="72"/>
      <c r="AO29" s="72"/>
    </row>
    <row r="30" spans="1:41" s="54" customFormat="1" ht="30" customHeight="1">
      <c r="A30" s="73">
        <v>3</v>
      </c>
      <c r="B30" s="177" t="s">
        <v>179</v>
      </c>
      <c r="C30" s="178" t="s">
        <v>180</v>
      </c>
      <c r="D30" s="187" t="s">
        <v>46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22"/>
      <c r="AB30" s="10"/>
      <c r="AC30" s="10"/>
      <c r="AD30" s="10"/>
      <c r="AE30" s="10"/>
      <c r="AF30" s="10"/>
      <c r="AG30" s="10"/>
      <c r="AH30" s="10"/>
      <c r="AI30" s="10"/>
      <c r="AJ30" s="35">
        <f t="shared" si="3"/>
        <v>0</v>
      </c>
      <c r="AK30" s="35">
        <f t="shared" si="4"/>
        <v>0</v>
      </c>
      <c r="AL30" s="35">
        <f t="shared" si="5"/>
        <v>0</v>
      </c>
      <c r="AM30" s="72"/>
      <c r="AN30" s="72"/>
      <c r="AO30" s="72"/>
    </row>
    <row r="31" spans="1:41" s="54" customFormat="1" ht="30" customHeight="1">
      <c r="A31" s="73">
        <v>4</v>
      </c>
      <c r="B31" s="177" t="s">
        <v>181</v>
      </c>
      <c r="C31" s="178" t="s">
        <v>182</v>
      </c>
      <c r="D31" s="187" t="s">
        <v>110</v>
      </c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22"/>
      <c r="AB31" s="10"/>
      <c r="AC31" s="10"/>
      <c r="AD31" s="10"/>
      <c r="AE31" s="10"/>
      <c r="AF31" s="10"/>
      <c r="AG31" s="10"/>
      <c r="AH31" s="10"/>
      <c r="AI31" s="10"/>
      <c r="AJ31" s="35">
        <f t="shared" si="3"/>
        <v>0</v>
      </c>
      <c r="AK31" s="35">
        <f t="shared" si="4"/>
        <v>0</v>
      </c>
      <c r="AL31" s="35">
        <f t="shared" si="5"/>
        <v>0</v>
      </c>
      <c r="AM31" s="72"/>
      <c r="AN31" s="72"/>
      <c r="AO31" s="72"/>
    </row>
    <row r="32" spans="1:41" s="54" customFormat="1" ht="30" customHeight="1">
      <c r="A32" s="73">
        <v>5</v>
      </c>
      <c r="B32" s="177" t="s">
        <v>183</v>
      </c>
      <c r="C32" s="178" t="s">
        <v>184</v>
      </c>
      <c r="D32" s="187" t="s">
        <v>185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22"/>
      <c r="AB32" s="10"/>
      <c r="AC32" s="10"/>
      <c r="AD32" s="10"/>
      <c r="AE32" s="10"/>
      <c r="AF32" s="10"/>
      <c r="AG32" s="10"/>
      <c r="AH32" s="10"/>
      <c r="AI32" s="10"/>
      <c r="AJ32" s="35">
        <f t="shared" si="3"/>
        <v>0</v>
      </c>
      <c r="AK32" s="35">
        <f t="shared" si="4"/>
        <v>0</v>
      </c>
      <c r="AL32" s="35">
        <f t="shared" si="5"/>
        <v>0</v>
      </c>
      <c r="AM32" s="72"/>
      <c r="AN32" s="72"/>
      <c r="AO32" s="72"/>
    </row>
    <row r="33" spans="1:41" s="54" customFormat="1" ht="30" customHeight="1">
      <c r="A33" s="73">
        <v>6</v>
      </c>
      <c r="B33" s="180" t="s">
        <v>186</v>
      </c>
      <c r="C33" s="190" t="s">
        <v>187</v>
      </c>
      <c r="D33" s="191" t="s">
        <v>185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22"/>
      <c r="AB33" s="10"/>
      <c r="AC33" s="10"/>
      <c r="AD33" s="10"/>
      <c r="AE33" s="10"/>
      <c r="AF33" s="10"/>
      <c r="AG33" s="10"/>
      <c r="AH33" s="10"/>
      <c r="AI33" s="10"/>
      <c r="AJ33" s="35">
        <f t="shared" si="3"/>
        <v>0</v>
      </c>
      <c r="AK33" s="35">
        <f t="shared" si="4"/>
        <v>0</v>
      </c>
      <c r="AL33" s="35">
        <f t="shared" si="5"/>
        <v>0</v>
      </c>
      <c r="AM33" s="72"/>
      <c r="AN33" s="72"/>
      <c r="AO33" s="72"/>
    </row>
    <row r="34" spans="1:41" s="54" customFormat="1" ht="30" customHeight="1">
      <c r="A34" s="73">
        <v>7</v>
      </c>
      <c r="B34" s="177" t="s">
        <v>188</v>
      </c>
      <c r="C34" s="178" t="s">
        <v>189</v>
      </c>
      <c r="D34" s="187" t="s">
        <v>190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22"/>
      <c r="AB34" s="10"/>
      <c r="AC34" s="10"/>
      <c r="AD34" s="10"/>
      <c r="AE34" s="10"/>
      <c r="AF34" s="10"/>
      <c r="AG34" s="10"/>
      <c r="AH34" s="10"/>
      <c r="AI34" s="10"/>
      <c r="AJ34" s="35">
        <f t="shared" si="3"/>
        <v>0</v>
      </c>
      <c r="AK34" s="35">
        <f t="shared" si="4"/>
        <v>0</v>
      </c>
      <c r="AL34" s="35">
        <f t="shared" si="5"/>
        <v>0</v>
      </c>
      <c r="AM34" s="72"/>
      <c r="AN34" s="72"/>
      <c r="AO34" s="72"/>
    </row>
    <row r="35" spans="1:41" s="54" customFormat="1" ht="30" customHeight="1">
      <c r="A35" s="73">
        <v>8</v>
      </c>
      <c r="B35" s="180">
        <v>1610030030</v>
      </c>
      <c r="C35" s="190" t="s">
        <v>193</v>
      </c>
      <c r="D35" s="191" t="s">
        <v>113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22"/>
      <c r="AB35" s="10"/>
      <c r="AC35" s="10"/>
      <c r="AD35" s="10"/>
      <c r="AE35" s="10"/>
      <c r="AF35" s="10"/>
      <c r="AG35" s="10"/>
      <c r="AH35" s="10"/>
      <c r="AI35" s="10"/>
      <c r="AJ35" s="35">
        <f t="shared" si="3"/>
        <v>0</v>
      </c>
      <c r="AK35" s="35">
        <f t="shared" si="4"/>
        <v>0</v>
      </c>
      <c r="AL35" s="35">
        <f t="shared" si="5"/>
        <v>0</v>
      </c>
      <c r="AM35" s="72"/>
      <c r="AN35" s="72"/>
      <c r="AO35" s="72"/>
    </row>
    <row r="36" spans="1:41" s="54" customFormat="1" ht="30" customHeight="1">
      <c r="A36" s="73">
        <v>9</v>
      </c>
      <c r="B36" s="177" t="s">
        <v>194</v>
      </c>
      <c r="C36" s="178" t="s">
        <v>195</v>
      </c>
      <c r="D36" s="179" t="s">
        <v>165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22"/>
      <c r="AB36" s="10"/>
      <c r="AC36" s="10"/>
      <c r="AD36" s="10"/>
      <c r="AE36" s="10"/>
      <c r="AF36" s="10"/>
      <c r="AG36" s="10"/>
      <c r="AH36" s="10"/>
      <c r="AI36" s="10"/>
      <c r="AJ36" s="35">
        <f t="shared" si="3"/>
        <v>0</v>
      </c>
      <c r="AK36" s="35">
        <f t="shared" si="4"/>
        <v>0</v>
      </c>
      <c r="AL36" s="35">
        <f t="shared" si="5"/>
        <v>0</v>
      </c>
      <c r="AM36" s="72"/>
      <c r="AN36" s="72"/>
      <c r="AO36" s="72"/>
    </row>
    <row r="37" spans="1:41" s="54" customFormat="1" ht="30" customHeight="1">
      <c r="A37" s="73">
        <v>10</v>
      </c>
      <c r="B37" s="177" t="s">
        <v>196</v>
      </c>
      <c r="C37" s="178" t="s">
        <v>197</v>
      </c>
      <c r="D37" s="179" t="s">
        <v>166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22"/>
      <c r="AB37" s="10"/>
      <c r="AC37" s="10"/>
      <c r="AD37" s="10"/>
      <c r="AE37" s="10"/>
      <c r="AF37" s="10"/>
      <c r="AG37" s="10"/>
      <c r="AH37" s="10"/>
      <c r="AI37" s="10"/>
      <c r="AJ37" s="35">
        <f t="shared" si="3"/>
        <v>0</v>
      </c>
      <c r="AK37" s="35">
        <f t="shared" si="4"/>
        <v>0</v>
      </c>
      <c r="AL37" s="35">
        <f t="shared" si="5"/>
        <v>0</v>
      </c>
      <c r="AM37" s="72"/>
      <c r="AN37" s="72"/>
      <c r="AO37" s="72"/>
    </row>
    <row r="38" spans="1:41" s="54" customFormat="1" ht="30" customHeight="1">
      <c r="A38" s="73">
        <v>11</v>
      </c>
      <c r="B38" s="177" t="s">
        <v>198</v>
      </c>
      <c r="C38" s="178" t="s">
        <v>199</v>
      </c>
      <c r="D38" s="187" t="s">
        <v>200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22"/>
      <c r="AB38" s="10"/>
      <c r="AC38" s="10"/>
      <c r="AD38" s="10"/>
      <c r="AE38" s="10"/>
      <c r="AF38" s="10"/>
      <c r="AG38" s="10"/>
      <c r="AH38" s="10"/>
      <c r="AI38" s="10"/>
      <c r="AJ38" s="35">
        <f t="shared" si="3"/>
        <v>0</v>
      </c>
      <c r="AK38" s="35">
        <f t="shared" si="4"/>
        <v>0</v>
      </c>
      <c r="AL38" s="35">
        <f t="shared" si="5"/>
        <v>0</v>
      </c>
      <c r="AM38" s="72"/>
      <c r="AN38" s="72"/>
      <c r="AO38" s="72"/>
    </row>
    <row r="39" spans="1:41" s="54" customFormat="1" ht="30" customHeight="1">
      <c r="A39" s="73">
        <v>12</v>
      </c>
      <c r="B39" s="177" t="s">
        <v>202</v>
      </c>
      <c r="C39" s="178" t="s">
        <v>203</v>
      </c>
      <c r="D39" s="187" t="s">
        <v>204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22"/>
      <c r="AB39" s="10"/>
      <c r="AC39" s="10"/>
      <c r="AD39" s="10"/>
      <c r="AE39" s="10"/>
      <c r="AF39" s="10"/>
      <c r="AG39" s="10"/>
      <c r="AH39" s="10"/>
      <c r="AI39" s="10"/>
      <c r="AJ39" s="35">
        <f t="shared" si="3"/>
        <v>0</v>
      </c>
      <c r="AK39" s="35">
        <f t="shared" si="4"/>
        <v>0</v>
      </c>
      <c r="AL39" s="35">
        <f t="shared" si="5"/>
        <v>0</v>
      </c>
      <c r="AM39" s="72"/>
      <c r="AN39" s="72"/>
      <c r="AO39" s="72"/>
    </row>
    <row r="40" spans="1:41" s="54" customFormat="1" ht="30" customHeight="1">
      <c r="A40" s="73">
        <v>13</v>
      </c>
      <c r="B40" s="177" t="s">
        <v>205</v>
      </c>
      <c r="C40" s="178" t="s">
        <v>206</v>
      </c>
      <c r="D40" s="179" t="s">
        <v>207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125"/>
      <c r="AB40" s="38"/>
      <c r="AC40" s="38"/>
      <c r="AD40" s="38"/>
      <c r="AE40" s="38"/>
      <c r="AF40" s="38"/>
      <c r="AG40" s="38"/>
      <c r="AH40" s="38"/>
      <c r="AI40" s="38"/>
      <c r="AJ40" s="35">
        <f t="shared" si="3"/>
        <v>0</v>
      </c>
      <c r="AK40" s="35">
        <f t="shared" si="4"/>
        <v>0</v>
      </c>
      <c r="AL40" s="35">
        <f t="shared" si="5"/>
        <v>0</v>
      </c>
      <c r="AM40" s="72"/>
      <c r="AN40" s="72"/>
      <c r="AO40" s="72"/>
    </row>
    <row r="41" spans="1:41" s="54" customFormat="1" ht="30" customHeight="1">
      <c r="A41" s="73">
        <v>14</v>
      </c>
      <c r="B41" s="108"/>
      <c r="C41" s="109"/>
      <c r="D41" s="114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22"/>
      <c r="AB41" s="10"/>
      <c r="AC41" s="10"/>
      <c r="AD41" s="10"/>
      <c r="AE41" s="10"/>
      <c r="AF41" s="10"/>
      <c r="AG41" s="10"/>
      <c r="AH41" s="10"/>
      <c r="AI41" s="10"/>
      <c r="AJ41" s="35">
        <f t="shared" si="3"/>
        <v>0</v>
      </c>
      <c r="AK41" s="35">
        <f t="shared" si="4"/>
        <v>0</v>
      </c>
      <c r="AL41" s="35">
        <f t="shared" si="5"/>
        <v>0</v>
      </c>
      <c r="AM41" s="72"/>
      <c r="AN41" s="72"/>
      <c r="AO41" s="72"/>
    </row>
    <row r="42" spans="1:41" s="54" customFormat="1" ht="30" customHeight="1">
      <c r="A42" s="73">
        <v>15</v>
      </c>
      <c r="B42" s="108"/>
      <c r="C42" s="109"/>
      <c r="D42" s="110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22"/>
      <c r="AB42" s="10"/>
      <c r="AC42" s="10"/>
      <c r="AD42" s="10"/>
      <c r="AE42" s="10"/>
      <c r="AF42" s="10"/>
      <c r="AG42" s="10"/>
      <c r="AH42" s="10"/>
      <c r="AI42" s="10"/>
      <c r="AJ42" s="35">
        <f t="shared" si="3"/>
        <v>0</v>
      </c>
      <c r="AK42" s="35">
        <f t="shared" si="4"/>
        <v>0</v>
      </c>
      <c r="AL42" s="35">
        <f t="shared" si="5"/>
        <v>0</v>
      </c>
      <c r="AM42" s="72"/>
      <c r="AN42" s="72"/>
      <c r="AO42" s="72"/>
    </row>
    <row r="43" spans="1:41" s="54" customFormat="1" ht="30" customHeight="1">
      <c r="A43" s="73">
        <v>16</v>
      </c>
      <c r="B43" s="69"/>
      <c r="C43" s="7"/>
      <c r="D43" s="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22"/>
      <c r="AB43" s="10"/>
      <c r="AC43" s="10"/>
      <c r="AD43" s="10"/>
      <c r="AE43" s="10"/>
      <c r="AF43" s="10"/>
      <c r="AG43" s="10"/>
      <c r="AH43" s="10"/>
      <c r="AI43" s="10"/>
      <c r="AJ43" s="35">
        <f t="shared" si="3"/>
        <v>0</v>
      </c>
      <c r="AK43" s="35">
        <f t="shared" si="4"/>
        <v>0</v>
      </c>
      <c r="AL43" s="35">
        <f t="shared" si="5"/>
        <v>0</v>
      </c>
      <c r="AM43" s="72"/>
      <c r="AN43" s="72"/>
      <c r="AO43" s="72"/>
    </row>
    <row r="44" spans="1:41" s="54" customFormat="1" ht="30" customHeight="1">
      <c r="A44" s="73">
        <v>17</v>
      </c>
      <c r="B44" s="69"/>
      <c r="C44" s="7"/>
      <c r="D44" s="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22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72"/>
      <c r="AN44" s="72"/>
      <c r="AO44" s="72"/>
    </row>
    <row r="45" spans="1:41" s="54" customFormat="1" ht="30" customHeight="1">
      <c r="A45" s="73">
        <v>18</v>
      </c>
      <c r="B45" s="69"/>
      <c r="C45" s="7"/>
      <c r="D45" s="8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22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72"/>
      <c r="AN45" s="72"/>
      <c r="AO45" s="72"/>
    </row>
    <row r="46" spans="1:41" s="54" customFormat="1" ht="30" customHeight="1">
      <c r="A46" s="73">
        <v>19</v>
      </c>
      <c r="B46" s="69"/>
      <c r="C46" s="7"/>
      <c r="D46" s="8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22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72"/>
      <c r="AN46" s="72"/>
      <c r="AO46" s="72"/>
    </row>
    <row r="47" spans="1:41" s="54" customFormat="1" ht="30" customHeight="1">
      <c r="A47" s="73">
        <v>20</v>
      </c>
      <c r="B47" s="69"/>
      <c r="C47" s="7"/>
      <c r="D47" s="8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22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72"/>
      <c r="AN47" s="72"/>
      <c r="AO47" s="72"/>
    </row>
    <row r="48" spans="1:41" s="54" customFormat="1" ht="30" customHeight="1">
      <c r="A48" s="73">
        <v>21</v>
      </c>
      <c r="B48" s="69"/>
      <c r="C48" s="7"/>
      <c r="D48" s="8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22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72"/>
      <c r="AN48" s="72"/>
      <c r="AO48" s="72"/>
    </row>
    <row r="49" spans="1:44" s="54" customFormat="1" ht="30" customHeight="1">
      <c r="A49" s="73">
        <v>22</v>
      </c>
      <c r="B49" s="69"/>
      <c r="C49" s="7"/>
      <c r="D49" s="8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22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3">
        <v>23</v>
      </c>
      <c r="B50" s="69"/>
      <c r="C50" s="7"/>
      <c r="D50" s="8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22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3">
        <v>24</v>
      </c>
      <c r="B51" s="69"/>
      <c r="C51" s="7"/>
      <c r="D51" s="8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22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3">
        <v>25</v>
      </c>
      <c r="B52" s="69"/>
      <c r="C52" s="7"/>
      <c r="D52" s="8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22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28"/>
      <c r="AN52" s="29"/>
      <c r="AO52" s="72"/>
      <c r="AP52" s="51"/>
      <c r="AQ52" s="51"/>
      <c r="AR52" s="51"/>
    </row>
    <row r="53" spans="1:44" s="54" customFormat="1" ht="30" customHeight="1">
      <c r="A53" s="73">
        <v>26</v>
      </c>
      <c r="B53" s="69"/>
      <c r="C53" s="11"/>
      <c r="D53" s="12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22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72"/>
      <c r="AN53" s="29"/>
      <c r="AO53" s="29"/>
      <c r="AP53" s="51"/>
      <c r="AQ53" s="51"/>
      <c r="AR53" s="51"/>
    </row>
    <row r="54" spans="1:44" s="54" customFormat="1" ht="48" customHeight="1">
      <c r="A54" s="73">
        <v>27</v>
      </c>
      <c r="B54" s="69"/>
      <c r="C54" s="11"/>
      <c r="D54" s="12"/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22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72"/>
      <c r="AN54" s="29"/>
      <c r="AO54" s="29"/>
      <c r="AP54" s="51"/>
      <c r="AQ54" s="51"/>
      <c r="AR54" s="51"/>
    </row>
    <row r="55" spans="1:44" s="54" customFormat="1" ht="30" customHeight="1">
      <c r="A55" s="73">
        <v>28</v>
      </c>
      <c r="B55" s="69"/>
      <c r="C55" s="11"/>
      <c r="D55" s="12"/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22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72"/>
      <c r="AN55" s="72"/>
      <c r="AO55" s="72"/>
    </row>
    <row r="56" spans="1:44" s="54" customFormat="1" ht="41.25" customHeight="1">
      <c r="A56" s="73">
        <v>29</v>
      </c>
      <c r="B56" s="69"/>
      <c r="C56" s="11"/>
      <c r="D56" s="12"/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22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3">
        <v>30</v>
      </c>
      <c r="B57" s="69"/>
      <c r="C57" s="11"/>
      <c r="D57" s="12"/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22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3">
        <v>31</v>
      </c>
      <c r="B58" s="69"/>
      <c r="C58" s="11"/>
      <c r="D58" s="12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22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ref="AM58:AM91" si="6">COUNTIF(H28:AL28,"CT")</f>
        <v>0</v>
      </c>
      <c r="AN58" s="35">
        <f>COUNTIF(I58:AM58,"HT")</f>
        <v>0</v>
      </c>
      <c r="AO58" s="35">
        <f>COUNTIF(J58:AN58,"VK")</f>
        <v>0</v>
      </c>
      <c r="AP58" s="231"/>
      <c r="AQ58" s="232"/>
    </row>
    <row r="59" spans="1:44" s="54" customFormat="1" ht="30" customHeight="1">
      <c r="A59" s="73">
        <v>32</v>
      </c>
      <c r="B59" s="69"/>
      <c r="C59" s="11"/>
      <c r="D59" s="12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22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2"/>
      <c r="AQ59" s="72"/>
    </row>
    <row r="60" spans="1:44" s="54" customFormat="1" ht="30" customHeight="1">
      <c r="A60" s="73">
        <v>33</v>
      </c>
      <c r="B60" s="69"/>
      <c r="C60" s="11"/>
      <c r="D60" s="12"/>
      <c r="E60" s="7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22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2"/>
      <c r="AQ60" s="72"/>
    </row>
    <row r="61" spans="1:44" s="54" customFormat="1" ht="30" customHeight="1">
      <c r="A61" s="73">
        <v>34</v>
      </c>
      <c r="B61" s="69"/>
      <c r="C61" s="11"/>
      <c r="D61" s="12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22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2"/>
      <c r="AQ61" s="72"/>
    </row>
    <row r="62" spans="1:44" s="54" customFormat="1" ht="30" customHeight="1">
      <c r="A62" s="233" t="s">
        <v>12</v>
      </c>
      <c r="B62" s="233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E62" s="233"/>
      <c r="AF62" s="233"/>
      <c r="AG62" s="233"/>
      <c r="AH62" s="233"/>
      <c r="AI62" s="233"/>
      <c r="AJ62" s="73">
        <f t="shared" ref="AJ62:AO92" si="9">SUM(AJ28:AJ61)</f>
        <v>0</v>
      </c>
      <c r="AK62" s="73">
        <f t="shared" si="9"/>
        <v>0</v>
      </c>
      <c r="AL62" s="73">
        <f t="shared" si="9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2"/>
      <c r="AQ62" s="72"/>
    </row>
    <row r="63" spans="1:44" s="54" customFormat="1" ht="30" customHeight="1">
      <c r="A63" s="29"/>
      <c r="B63" s="29"/>
      <c r="C63" s="234"/>
      <c r="D63" s="234"/>
      <c r="E63" s="51"/>
      <c r="F63" s="51"/>
      <c r="G63" s="51"/>
      <c r="H63" s="60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219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35">
        <f t="shared" si="6"/>
        <v>0</v>
      </c>
      <c r="AN63" s="35">
        <f t="shared" si="7"/>
        <v>0</v>
      </c>
      <c r="AO63" s="35">
        <f t="shared" si="8"/>
        <v>0</v>
      </c>
      <c r="AP63" s="72"/>
      <c r="AQ63" s="72"/>
    </row>
    <row r="64" spans="1:44" s="54" customFormat="1" ht="30" customHeight="1">
      <c r="A64" s="51"/>
      <c r="B64" s="51"/>
      <c r="C64" s="70"/>
      <c r="D64" s="51"/>
      <c r="E64" s="51"/>
      <c r="F64" s="51"/>
      <c r="G64" s="5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219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35">
        <f t="shared" si="6"/>
        <v>0</v>
      </c>
      <c r="AN64" s="35">
        <f t="shared" si="7"/>
        <v>0</v>
      </c>
      <c r="AO64" s="35">
        <f t="shared" si="8"/>
        <v>0</v>
      </c>
      <c r="AP64" s="72"/>
      <c r="AQ64" s="72"/>
    </row>
    <row r="65" spans="1:43" s="54" customFormat="1" ht="30" customHeight="1">
      <c r="A65" s="51"/>
      <c r="B65" s="51"/>
      <c r="C65" s="70"/>
      <c r="D65" s="51"/>
      <c r="E65" s="51"/>
      <c r="F65" s="51"/>
      <c r="G65" s="5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219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35">
        <f t="shared" si="6"/>
        <v>0</v>
      </c>
      <c r="AN65" s="35">
        <f t="shared" si="7"/>
        <v>0</v>
      </c>
      <c r="AO65" s="35">
        <f t="shared" si="8"/>
        <v>0</v>
      </c>
      <c r="AP65" s="72"/>
      <c r="AQ65" s="72"/>
    </row>
    <row r="66" spans="1:43" s="54" customFormat="1" ht="30" customHeight="1">
      <c r="A66" s="51"/>
      <c r="B66" s="51"/>
      <c r="C66" s="234"/>
      <c r="D66" s="234"/>
      <c r="E66" s="51"/>
      <c r="F66" s="51"/>
      <c r="G66" s="5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219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35">
        <f t="shared" si="6"/>
        <v>0</v>
      </c>
      <c r="AN66" s="35">
        <f t="shared" si="7"/>
        <v>0</v>
      </c>
      <c r="AO66" s="35">
        <f t="shared" si="8"/>
        <v>0</v>
      </c>
      <c r="AP66" s="72"/>
      <c r="AQ66" s="72"/>
    </row>
    <row r="67" spans="1:43" s="54" customFormat="1" ht="30" customHeight="1">
      <c r="A67" s="51"/>
      <c r="B67" s="51"/>
      <c r="C67" s="234"/>
      <c r="D67" s="234"/>
      <c r="E67" s="234"/>
      <c r="F67" s="234"/>
      <c r="G67" s="234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219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35">
        <f t="shared" si="6"/>
        <v>0</v>
      </c>
      <c r="AN67" s="35">
        <f t="shared" si="7"/>
        <v>0</v>
      </c>
      <c r="AO67" s="35">
        <f t="shared" si="8"/>
        <v>0</v>
      </c>
      <c r="AP67" s="72"/>
      <c r="AQ67" s="72"/>
    </row>
    <row r="68" spans="1:43" s="54" customFormat="1" ht="30" customHeight="1">
      <c r="A68" s="51"/>
      <c r="B68" s="51"/>
      <c r="C68" s="234"/>
      <c r="D68" s="234"/>
      <c r="E68" s="234"/>
      <c r="F68" s="51"/>
      <c r="G68" s="5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219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35">
        <f t="shared" si="6"/>
        <v>0</v>
      </c>
      <c r="AN68" s="35">
        <f t="shared" si="7"/>
        <v>0</v>
      </c>
      <c r="AO68" s="35">
        <f t="shared" si="8"/>
        <v>0</v>
      </c>
      <c r="AP68" s="72"/>
      <c r="AQ68" s="72"/>
    </row>
    <row r="69" spans="1:43" s="54" customFormat="1" ht="30" customHeight="1">
      <c r="A69" s="51"/>
      <c r="B69" s="51"/>
      <c r="C69" s="234"/>
      <c r="D69" s="234"/>
      <c r="E69" s="51"/>
      <c r="F69" s="51"/>
      <c r="G69" s="5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219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35">
        <f t="shared" si="6"/>
        <v>0</v>
      </c>
      <c r="AN69" s="35">
        <f t="shared" si="7"/>
        <v>0</v>
      </c>
      <c r="AO69" s="35">
        <f t="shared" si="8"/>
        <v>0</v>
      </c>
      <c r="AP69" s="72"/>
      <c r="AQ69" s="72"/>
    </row>
    <row r="70" spans="1:43" s="54" customFormat="1" ht="30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217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35">
        <f t="shared" si="6"/>
        <v>0</v>
      </c>
      <c r="AN70" s="35">
        <f t="shared" si="7"/>
        <v>0</v>
      </c>
      <c r="AO70" s="35">
        <f t="shared" si="8"/>
        <v>0</v>
      </c>
      <c r="AP70" s="72"/>
      <c r="AQ70" s="72"/>
    </row>
    <row r="71" spans="1:43" s="54" customFormat="1" ht="30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217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1"/>
      <c r="AQ71" s="232"/>
    </row>
    <row r="72" spans="1:43" s="54" customFormat="1" ht="30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217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217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217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217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217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217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217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217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217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217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217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217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217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217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217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217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217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217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217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217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M92" s="73">
        <f t="shared" si="9"/>
        <v>0</v>
      </c>
      <c r="AN92" s="73">
        <f t="shared" si="9"/>
        <v>0</v>
      </c>
      <c r="AO92" s="73">
        <f t="shared" si="9"/>
        <v>0</v>
      </c>
    </row>
    <row r="93" spans="1:41" ht="15.75" customHeight="1"/>
    <row r="94" spans="1:41" ht="15.75" customHeight="1"/>
    <row r="95" spans="1:41" ht="15.75" customHeight="1"/>
    <row r="96" spans="1:41" ht="15.75" customHeight="1"/>
    <row r="97" ht="15.75" customHeight="1"/>
    <row r="98" ht="15.75" customHeight="1"/>
    <row r="99" ht="15.75" customHeight="1"/>
  </sheetData>
  <mergeCells count="20">
    <mergeCell ref="AP58:AQ58"/>
    <mergeCell ref="AP71:AQ71"/>
    <mergeCell ref="A62:AI62"/>
    <mergeCell ref="C63:D63"/>
    <mergeCell ref="C66:D66"/>
    <mergeCell ref="AM22:AN22"/>
    <mergeCell ref="A24:AI24"/>
    <mergeCell ref="A26:AI26"/>
    <mergeCell ref="C68:E68"/>
    <mergeCell ref="C69:D69"/>
    <mergeCell ref="C67:G67"/>
    <mergeCell ref="C27:D2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abSelected="1" zoomScale="55" zoomScaleNormal="55" workbookViewId="0">
      <selection activeCell="AG18" sqref="AG18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1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1">
      <c r="A5" s="239" t="s">
        <v>743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40" t="s">
        <v>210</v>
      </c>
      <c r="AG6" s="240"/>
      <c r="AH6" s="240"/>
      <c r="AI6" s="240"/>
      <c r="AJ6" s="240"/>
      <c r="AK6" s="240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11" t="s">
        <v>211</v>
      </c>
      <c r="C9" s="112" t="s">
        <v>212</v>
      </c>
      <c r="D9" s="116" t="s">
        <v>213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 t="s">
        <v>10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1</v>
      </c>
      <c r="AM9" s="55"/>
      <c r="AN9" s="56"/>
      <c r="AO9" s="77"/>
    </row>
    <row r="10" spans="1:41" s="54" customFormat="1" ht="30" customHeight="1">
      <c r="A10" s="78">
        <v>2</v>
      </c>
      <c r="B10" s="111" t="s">
        <v>214</v>
      </c>
      <c r="C10" s="112" t="s">
        <v>215</v>
      </c>
      <c r="D10" s="116" t="s">
        <v>58</v>
      </c>
      <c r="E10" s="9"/>
      <c r="F10" s="10"/>
      <c r="G10" s="10" t="s">
        <v>8</v>
      </c>
      <c r="H10" s="10" t="s">
        <v>8</v>
      </c>
      <c r="I10" s="10"/>
      <c r="J10" s="10"/>
      <c r="K10" s="10"/>
      <c r="L10" s="10" t="s">
        <v>8</v>
      </c>
      <c r="M10" s="10"/>
      <c r="N10" s="10"/>
      <c r="O10" s="10" t="s">
        <v>10</v>
      </c>
      <c r="P10" s="10"/>
      <c r="Q10" s="10"/>
      <c r="R10" s="10"/>
      <c r="S10" s="10" t="s">
        <v>8</v>
      </c>
      <c r="T10" s="10"/>
      <c r="U10" s="10"/>
      <c r="V10" s="10" t="s">
        <v>733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 t="s">
        <v>9</v>
      </c>
      <c r="AH10" s="10"/>
      <c r="AI10" s="10"/>
      <c r="AJ10" s="78">
        <f t="shared" ref="AJ10:AJ53" si="2">COUNTIF(E10:AI10,"K")+2*COUNTIF(E10:AI10,"2K")+COUNTIF(E10:AI10,"TK")+COUNTIF(E10:AI10,"KT")</f>
        <v>6</v>
      </c>
      <c r="AK10" s="78">
        <f t="shared" si="0"/>
        <v>1</v>
      </c>
      <c r="AL10" s="78">
        <f t="shared" si="1"/>
        <v>1</v>
      </c>
      <c r="AM10" s="77"/>
      <c r="AN10" s="77"/>
      <c r="AO10" s="77"/>
    </row>
    <row r="11" spans="1:41" s="54" customFormat="1" ht="30" customHeight="1">
      <c r="A11" s="78">
        <v>3</v>
      </c>
      <c r="B11" s="111" t="s">
        <v>216</v>
      </c>
      <c r="C11" s="112" t="s">
        <v>217</v>
      </c>
      <c r="D11" s="116" t="s">
        <v>35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11" t="s">
        <v>218</v>
      </c>
      <c r="C12" s="112" t="s">
        <v>209</v>
      </c>
      <c r="D12" s="116" t="s">
        <v>59</v>
      </c>
      <c r="E12" s="9"/>
      <c r="F12" s="10"/>
      <c r="G12" s="10"/>
      <c r="H12" s="10" t="s">
        <v>8</v>
      </c>
      <c r="I12" s="10"/>
      <c r="J12" s="10"/>
      <c r="K12" s="10"/>
      <c r="L12" s="10"/>
      <c r="M12" s="10"/>
      <c r="N12" s="10"/>
      <c r="O12" s="10"/>
      <c r="P12" s="10"/>
      <c r="Q12" s="10" t="s">
        <v>10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 t="s">
        <v>10</v>
      </c>
      <c r="AH12" s="10"/>
      <c r="AI12" s="10"/>
      <c r="AJ12" s="78">
        <f t="shared" si="2"/>
        <v>1</v>
      </c>
      <c r="AK12" s="78">
        <f t="shared" si="0"/>
        <v>0</v>
      </c>
      <c r="AL12" s="78">
        <f t="shared" si="1"/>
        <v>2</v>
      </c>
      <c r="AM12" s="77"/>
      <c r="AN12" s="77"/>
      <c r="AO12" s="77"/>
    </row>
    <row r="13" spans="1:41" s="54" customFormat="1" ht="30" customHeight="1">
      <c r="A13" s="78">
        <v>5</v>
      </c>
      <c r="B13" s="111" t="s">
        <v>219</v>
      </c>
      <c r="C13" s="112" t="s">
        <v>220</v>
      </c>
      <c r="D13" s="116" t="s">
        <v>158</v>
      </c>
      <c r="E13" s="9" t="s">
        <v>8</v>
      </c>
      <c r="F13" s="10"/>
      <c r="G13" s="10"/>
      <c r="H13" s="10" t="s">
        <v>8</v>
      </c>
      <c r="I13" s="10"/>
      <c r="J13" s="10"/>
      <c r="K13" s="10"/>
      <c r="L13" s="10" t="s">
        <v>8</v>
      </c>
      <c r="M13" s="10"/>
      <c r="N13" s="10"/>
      <c r="O13" s="10" t="s">
        <v>10</v>
      </c>
      <c r="P13" s="10"/>
      <c r="Q13" s="10"/>
      <c r="R13" s="10"/>
      <c r="S13" s="10" t="s">
        <v>8</v>
      </c>
      <c r="T13" s="10"/>
      <c r="U13" s="10"/>
      <c r="V13" s="10" t="s">
        <v>8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 t="s">
        <v>750</v>
      </c>
      <c r="AH13" s="10"/>
      <c r="AI13" s="10"/>
      <c r="AJ13" s="78">
        <f t="shared" si="2"/>
        <v>5</v>
      </c>
      <c r="AK13" s="78">
        <f t="shared" si="0"/>
        <v>0</v>
      </c>
      <c r="AL13" s="78">
        <f t="shared" si="1"/>
        <v>1</v>
      </c>
      <c r="AM13" s="77"/>
      <c r="AN13" s="77"/>
      <c r="AO13" s="77"/>
    </row>
    <row r="14" spans="1:41" s="54" customFormat="1" ht="30" customHeight="1">
      <c r="A14" s="78">
        <v>6</v>
      </c>
      <c r="B14" s="111" t="s">
        <v>221</v>
      </c>
      <c r="C14" s="112" t="s">
        <v>222</v>
      </c>
      <c r="D14" s="116" t="s">
        <v>30</v>
      </c>
      <c r="E14" s="9" t="s">
        <v>10</v>
      </c>
      <c r="F14" s="10" t="s">
        <v>9</v>
      </c>
      <c r="G14" s="10"/>
      <c r="H14" s="10" t="s">
        <v>8</v>
      </c>
      <c r="I14" s="10"/>
      <c r="J14" s="10"/>
      <c r="K14" s="10"/>
      <c r="L14" s="10" t="s">
        <v>8</v>
      </c>
      <c r="M14" s="10"/>
      <c r="N14" s="10" t="s">
        <v>8</v>
      </c>
      <c r="O14" s="10" t="s">
        <v>733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5</v>
      </c>
      <c r="AK14" s="78">
        <f t="shared" si="0"/>
        <v>1</v>
      </c>
      <c r="AL14" s="78">
        <f t="shared" si="1"/>
        <v>1</v>
      </c>
      <c r="AM14" s="77"/>
      <c r="AN14" s="77"/>
      <c r="AO14" s="77"/>
    </row>
    <row r="15" spans="1:41" s="54" customFormat="1" ht="30" customHeight="1">
      <c r="A15" s="78">
        <v>7</v>
      </c>
      <c r="B15" s="111" t="s">
        <v>223</v>
      </c>
      <c r="C15" s="112" t="s">
        <v>224</v>
      </c>
      <c r="D15" s="116" t="s">
        <v>26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0</v>
      </c>
      <c r="AK15" s="78">
        <f t="shared" si="0"/>
        <v>0</v>
      </c>
      <c r="AL15" s="78">
        <f t="shared" si="1"/>
        <v>0</v>
      </c>
      <c r="AM15" s="77"/>
      <c r="AN15" s="77"/>
      <c r="AO15" s="77"/>
    </row>
    <row r="16" spans="1:41" s="54" customFormat="1" ht="30" customHeight="1">
      <c r="A16" s="78">
        <v>8</v>
      </c>
      <c r="B16" s="111" t="s">
        <v>225</v>
      </c>
      <c r="C16" s="112" t="s">
        <v>226</v>
      </c>
      <c r="D16" s="116" t="s">
        <v>26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 t="s">
        <v>750</v>
      </c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11" t="s">
        <v>227</v>
      </c>
      <c r="C17" s="112" t="s">
        <v>228</v>
      </c>
      <c r="D17" s="116" t="s">
        <v>26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111" t="s">
        <v>229</v>
      </c>
      <c r="C18" s="112" t="s">
        <v>230</v>
      </c>
      <c r="D18" s="116" t="s">
        <v>61</v>
      </c>
      <c r="E18" s="9"/>
      <c r="F18" s="10" t="s">
        <v>9</v>
      </c>
      <c r="G18" s="10"/>
      <c r="H18" s="10"/>
      <c r="I18" s="10"/>
      <c r="J18" s="10"/>
      <c r="K18" s="10"/>
      <c r="L18" s="10"/>
      <c r="M18" s="10"/>
      <c r="N18" s="10"/>
      <c r="O18" s="10" t="s">
        <v>8</v>
      </c>
      <c r="P18" s="10"/>
      <c r="Q18" s="10"/>
      <c r="R18" s="10" t="s">
        <v>10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1</v>
      </c>
      <c r="AK18" s="78">
        <f t="shared" si="0"/>
        <v>1</v>
      </c>
      <c r="AL18" s="78">
        <f t="shared" si="1"/>
        <v>1</v>
      </c>
      <c r="AM18" s="77"/>
      <c r="AN18" s="77"/>
      <c r="AO18" s="77"/>
    </row>
    <row r="19" spans="1:41" s="54" customFormat="1" ht="30" customHeight="1">
      <c r="A19" s="78">
        <v>11</v>
      </c>
      <c r="B19" s="111" t="s">
        <v>231</v>
      </c>
      <c r="C19" s="112" t="s">
        <v>232</v>
      </c>
      <c r="D19" s="116" t="s">
        <v>141</v>
      </c>
      <c r="E19" s="9"/>
      <c r="F19" s="10"/>
      <c r="G19" s="10"/>
      <c r="H19" s="10" t="s">
        <v>8</v>
      </c>
      <c r="I19" s="10"/>
      <c r="J19" s="10"/>
      <c r="K19" s="10"/>
      <c r="L19" s="10"/>
      <c r="M19" s="10"/>
      <c r="N19" s="10"/>
      <c r="O19" s="10" t="s">
        <v>8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8">
        <f t="shared" si="2"/>
        <v>2</v>
      </c>
      <c r="AK19" s="78">
        <f t="shared" si="0"/>
        <v>0</v>
      </c>
      <c r="AL19" s="78">
        <f t="shared" si="1"/>
        <v>0</v>
      </c>
      <c r="AM19" s="77"/>
      <c r="AN19" s="77"/>
      <c r="AO19" s="77"/>
    </row>
    <row r="20" spans="1:41" s="54" customFormat="1" ht="30" customHeight="1">
      <c r="A20" s="78">
        <v>12</v>
      </c>
      <c r="B20" s="111" t="s">
        <v>233</v>
      </c>
      <c r="C20" s="112" t="s">
        <v>234</v>
      </c>
      <c r="D20" s="116" t="s">
        <v>235</v>
      </c>
      <c r="E20" s="9"/>
      <c r="F20" s="10"/>
      <c r="G20" s="10"/>
      <c r="H20" s="10" t="s">
        <v>8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 t="s">
        <v>9</v>
      </c>
      <c r="U20" s="10" t="s">
        <v>9</v>
      </c>
      <c r="V20" s="10" t="s">
        <v>735</v>
      </c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8">
        <f t="shared" si="2"/>
        <v>1</v>
      </c>
      <c r="AK20" s="78">
        <f t="shared" si="0"/>
        <v>4</v>
      </c>
      <c r="AL20" s="78">
        <f t="shared" si="1"/>
        <v>0</v>
      </c>
      <c r="AM20" s="77"/>
      <c r="AN20" s="77"/>
      <c r="AO20" s="77"/>
    </row>
    <row r="21" spans="1:41" s="54" customFormat="1" ht="30" customHeight="1">
      <c r="A21" s="78">
        <v>13</v>
      </c>
      <c r="B21" s="111" t="s">
        <v>236</v>
      </c>
      <c r="C21" s="112" t="s">
        <v>237</v>
      </c>
      <c r="D21" s="116" t="s">
        <v>238</v>
      </c>
      <c r="E21" s="38" t="s">
        <v>8</v>
      </c>
      <c r="F21" s="38"/>
      <c r="G21" s="38"/>
      <c r="H21" s="38" t="s">
        <v>8</v>
      </c>
      <c r="I21" s="38"/>
      <c r="J21" s="38"/>
      <c r="K21" s="38"/>
      <c r="L21" s="38" t="s">
        <v>733</v>
      </c>
      <c r="M21" s="38" t="s">
        <v>8</v>
      </c>
      <c r="N21" s="38" t="s">
        <v>8</v>
      </c>
      <c r="O21" s="38" t="s">
        <v>733</v>
      </c>
      <c r="P21" s="38"/>
      <c r="Q21" s="38"/>
      <c r="R21" s="38"/>
      <c r="S21" s="38" t="s">
        <v>8</v>
      </c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9</v>
      </c>
      <c r="AK21" s="78">
        <f t="shared" si="0"/>
        <v>0</v>
      </c>
      <c r="AL21" s="78">
        <f t="shared" si="1"/>
        <v>0</v>
      </c>
      <c r="AM21" s="77"/>
      <c r="AN21" s="77"/>
      <c r="AO21" s="77"/>
    </row>
    <row r="22" spans="1:41" s="54" customFormat="1" ht="30" customHeight="1">
      <c r="A22" s="78">
        <v>14</v>
      </c>
      <c r="B22" s="111" t="s">
        <v>239</v>
      </c>
      <c r="C22" s="112" t="s">
        <v>240</v>
      </c>
      <c r="D22" s="116" t="s">
        <v>110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0</v>
      </c>
      <c r="AK22" s="78">
        <f t="shared" si="0"/>
        <v>0</v>
      </c>
      <c r="AL22" s="78">
        <f t="shared" si="1"/>
        <v>0</v>
      </c>
      <c r="AM22" s="231"/>
      <c r="AN22" s="232"/>
      <c r="AO22" s="77"/>
    </row>
    <row r="23" spans="1:41" s="54" customFormat="1" ht="30" customHeight="1">
      <c r="A23" s="78">
        <v>15</v>
      </c>
      <c r="B23" s="111" t="s">
        <v>241</v>
      </c>
      <c r="C23" s="112" t="s">
        <v>456</v>
      </c>
      <c r="D23" s="116" t="s">
        <v>63</v>
      </c>
      <c r="E23" s="9" t="s">
        <v>10</v>
      </c>
      <c r="F23" s="10" t="s">
        <v>8</v>
      </c>
      <c r="G23" s="10"/>
      <c r="H23" s="10" t="s">
        <v>8</v>
      </c>
      <c r="I23" s="10"/>
      <c r="J23" s="10"/>
      <c r="K23" s="10"/>
      <c r="L23" s="10" t="s">
        <v>733</v>
      </c>
      <c r="M23" s="10"/>
      <c r="N23" s="10" t="s">
        <v>8</v>
      </c>
      <c r="O23" s="10" t="s">
        <v>733</v>
      </c>
      <c r="P23" s="10"/>
      <c r="Q23" s="10"/>
      <c r="R23" s="10"/>
      <c r="S23" s="10"/>
      <c r="T23" s="10" t="s">
        <v>8</v>
      </c>
      <c r="U23" s="10" t="s">
        <v>8</v>
      </c>
      <c r="V23" s="10" t="s">
        <v>733</v>
      </c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11</v>
      </c>
      <c r="AK23" s="78">
        <f t="shared" si="0"/>
        <v>0</v>
      </c>
      <c r="AL23" s="78">
        <f t="shared" si="1"/>
        <v>1</v>
      </c>
      <c r="AM23" s="77"/>
      <c r="AN23" s="77"/>
      <c r="AO23" s="77"/>
    </row>
    <row r="24" spans="1:41" s="54" customFormat="1" ht="30" customHeight="1">
      <c r="A24" s="78">
        <v>16</v>
      </c>
      <c r="B24" s="111" t="s">
        <v>242</v>
      </c>
      <c r="C24" s="112" t="s">
        <v>152</v>
      </c>
      <c r="D24" s="116" t="s">
        <v>63</v>
      </c>
      <c r="E24" s="9" t="s">
        <v>8</v>
      </c>
      <c r="F24" s="10" t="s">
        <v>8</v>
      </c>
      <c r="G24" s="10"/>
      <c r="H24" s="10" t="s">
        <v>8</v>
      </c>
      <c r="I24" s="10"/>
      <c r="J24" s="10"/>
      <c r="K24" s="10"/>
      <c r="L24" s="10" t="s">
        <v>733</v>
      </c>
      <c r="M24" s="10"/>
      <c r="N24" s="10" t="s">
        <v>8</v>
      </c>
      <c r="O24" s="10" t="s">
        <v>733</v>
      </c>
      <c r="P24" s="10"/>
      <c r="Q24" s="10"/>
      <c r="R24" s="10"/>
      <c r="S24" s="10" t="s">
        <v>10</v>
      </c>
      <c r="T24" s="10"/>
      <c r="U24" s="10" t="s">
        <v>8</v>
      </c>
      <c r="V24" s="10" t="s">
        <v>733</v>
      </c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11</v>
      </c>
      <c r="AK24" s="78">
        <f t="shared" si="0"/>
        <v>0</v>
      </c>
      <c r="AL24" s="78">
        <f t="shared" si="1"/>
        <v>1</v>
      </c>
      <c r="AM24" s="77"/>
      <c r="AN24" s="77"/>
      <c r="AO24" s="77"/>
    </row>
    <row r="25" spans="1:41" s="54" customFormat="1" ht="30" customHeight="1">
      <c r="A25" s="78">
        <v>17</v>
      </c>
      <c r="B25" s="111" t="s">
        <v>243</v>
      </c>
      <c r="C25" s="112" t="s">
        <v>244</v>
      </c>
      <c r="D25" s="116" t="s">
        <v>114</v>
      </c>
      <c r="E25" s="9"/>
      <c r="F25" s="10"/>
      <c r="G25" s="10"/>
      <c r="H25" s="10"/>
      <c r="I25" s="10"/>
      <c r="J25" s="10"/>
      <c r="K25" s="10"/>
      <c r="L25" s="10"/>
      <c r="M25" s="10" t="s">
        <v>8</v>
      </c>
      <c r="N25" s="10" t="s">
        <v>8</v>
      </c>
      <c r="O25" s="10" t="s">
        <v>733</v>
      </c>
      <c r="P25" s="10"/>
      <c r="Q25" s="10"/>
      <c r="R25" s="10"/>
      <c r="S25" s="10" t="s">
        <v>8</v>
      </c>
      <c r="T25" s="10" t="s">
        <v>8</v>
      </c>
      <c r="U25" s="10" t="s">
        <v>8</v>
      </c>
      <c r="V25" s="10" t="s">
        <v>733</v>
      </c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 t="s">
        <v>9</v>
      </c>
      <c r="AH25" s="10"/>
      <c r="AI25" s="10"/>
      <c r="AJ25" s="78">
        <f t="shared" si="2"/>
        <v>9</v>
      </c>
      <c r="AK25" s="78">
        <f t="shared" si="0"/>
        <v>1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111" t="s">
        <v>245</v>
      </c>
      <c r="C26" s="112" t="s">
        <v>246</v>
      </c>
      <c r="D26" s="116" t="s">
        <v>37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111">
        <v>1810080065</v>
      </c>
      <c r="C27" s="112" t="s">
        <v>215</v>
      </c>
      <c r="D27" s="116" t="s">
        <v>165</v>
      </c>
      <c r="E27" s="9"/>
      <c r="F27" s="10"/>
      <c r="G27" s="10" t="s">
        <v>8</v>
      </c>
      <c r="H27" s="10" t="s">
        <v>733</v>
      </c>
      <c r="I27" s="10"/>
      <c r="J27" s="10"/>
      <c r="K27" s="10"/>
      <c r="L27" s="10"/>
      <c r="M27" s="10"/>
      <c r="N27" s="10"/>
      <c r="O27" s="10" t="s">
        <v>8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4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11" t="s">
        <v>247</v>
      </c>
      <c r="C28" s="112" t="s">
        <v>473</v>
      </c>
      <c r="D28" s="116" t="s">
        <v>68</v>
      </c>
      <c r="E28" s="90"/>
      <c r="F28" s="10"/>
      <c r="G28" s="10"/>
      <c r="H28" s="10" t="s">
        <v>8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 t="s">
        <v>10</v>
      </c>
      <c r="AH28" s="10"/>
      <c r="AI28" s="10"/>
      <c r="AJ28" s="78">
        <f t="shared" si="2"/>
        <v>1</v>
      </c>
      <c r="AK28" s="78">
        <f t="shared" si="0"/>
        <v>0</v>
      </c>
      <c r="AL28" s="78">
        <f t="shared" si="1"/>
        <v>1</v>
      </c>
      <c r="AM28" s="77"/>
      <c r="AN28" s="77"/>
      <c r="AO28" s="77"/>
    </row>
    <row r="29" spans="1:41" s="54" customFormat="1" ht="30" customHeight="1">
      <c r="A29" s="78">
        <v>21</v>
      </c>
      <c r="B29" s="111" t="s">
        <v>248</v>
      </c>
      <c r="C29" s="112" t="s">
        <v>249</v>
      </c>
      <c r="D29" s="116" t="s">
        <v>38</v>
      </c>
      <c r="E29" s="90"/>
      <c r="F29" s="10"/>
      <c r="G29" s="10"/>
      <c r="H29" s="10" t="s">
        <v>8</v>
      </c>
      <c r="I29" s="10"/>
      <c r="J29" s="10"/>
      <c r="K29" s="10"/>
      <c r="L29" s="10"/>
      <c r="M29" s="10"/>
      <c r="N29" s="10"/>
      <c r="O29" s="10" t="s">
        <v>8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2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11" t="s">
        <v>250</v>
      </c>
      <c r="C30" s="112" t="s">
        <v>251</v>
      </c>
      <c r="D30" s="116" t="s">
        <v>29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11" t="s">
        <v>252</v>
      </c>
      <c r="C31" s="112" t="s">
        <v>253</v>
      </c>
      <c r="D31" s="116" t="s">
        <v>254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 t="s">
        <v>10</v>
      </c>
      <c r="AH31" s="10"/>
      <c r="AI31" s="10"/>
      <c r="AJ31" s="78">
        <f t="shared" si="2"/>
        <v>0</v>
      </c>
      <c r="AK31" s="78">
        <f t="shared" si="0"/>
        <v>0</v>
      </c>
      <c r="AL31" s="78">
        <f t="shared" si="1"/>
        <v>1</v>
      </c>
      <c r="AM31" s="77"/>
      <c r="AN31" s="77"/>
      <c r="AO31" s="77"/>
    </row>
    <row r="32" spans="1:41" s="54" customFormat="1" ht="30" customHeight="1">
      <c r="A32" s="78">
        <v>24</v>
      </c>
      <c r="B32" s="111"/>
      <c r="C32" s="112"/>
      <c r="D32" s="116"/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11"/>
      <c r="C33" s="112"/>
      <c r="D33" s="116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111"/>
      <c r="C34" s="112"/>
      <c r="D34" s="11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0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145" customFormat="1" ht="30" customHeight="1">
      <c r="A35" s="46">
        <v>27</v>
      </c>
      <c r="B35" s="141"/>
      <c r="C35" s="142"/>
      <c r="D35" s="143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46">
        <f t="shared" si="2"/>
        <v>0</v>
      </c>
      <c r="AK35" s="46">
        <f t="shared" si="0"/>
        <v>0</v>
      </c>
      <c r="AL35" s="46">
        <f t="shared" si="1"/>
        <v>0</v>
      </c>
      <c r="AM35" s="144"/>
      <c r="AN35" s="144"/>
      <c r="AO35" s="144"/>
    </row>
    <row r="36" spans="1:41" s="54" customFormat="1" ht="30" customHeight="1">
      <c r="A36" s="78">
        <v>28</v>
      </c>
      <c r="B36" s="96"/>
      <c r="C36" s="97"/>
      <c r="D36" s="98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96"/>
      <c r="C37" s="97"/>
      <c r="D37" s="98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33" t="s">
        <v>12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78">
        <f>SUM(AJ9:AJ53)</f>
        <v>68</v>
      </c>
      <c r="AK54" s="78">
        <f>SUM(AK9:AK53)</f>
        <v>8</v>
      </c>
      <c r="AL54" s="78">
        <f>SUM(AL9:AL53)</f>
        <v>11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35" t="s">
        <v>13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6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37" t="s">
        <v>7</v>
      </c>
      <c r="D57" s="23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11" t="s">
        <v>211</v>
      </c>
      <c r="C58" s="112" t="s">
        <v>212</v>
      </c>
      <c r="D58" s="116" t="s">
        <v>213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1"/>
      <c r="AQ58" s="232"/>
    </row>
    <row r="59" spans="1:44" s="54" customFormat="1" ht="30" customHeight="1">
      <c r="A59" s="78">
        <v>2</v>
      </c>
      <c r="B59" s="111" t="s">
        <v>214</v>
      </c>
      <c r="C59" s="112" t="s">
        <v>215</v>
      </c>
      <c r="D59" s="116" t="s">
        <v>58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11" t="s">
        <v>216</v>
      </c>
      <c r="C60" s="112" t="s">
        <v>217</v>
      </c>
      <c r="D60" s="116" t="s">
        <v>35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11" t="s">
        <v>218</v>
      </c>
      <c r="C61" s="112" t="s">
        <v>209</v>
      </c>
      <c r="D61" s="116" t="s">
        <v>59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11" t="s">
        <v>219</v>
      </c>
      <c r="C62" s="112" t="s">
        <v>220</v>
      </c>
      <c r="D62" s="116" t="s">
        <v>158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11" t="s">
        <v>221</v>
      </c>
      <c r="C63" s="112" t="s">
        <v>222</v>
      </c>
      <c r="D63" s="116" t="s">
        <v>30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 t="s">
        <v>19</v>
      </c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1</v>
      </c>
      <c r="AP63" s="77"/>
      <c r="AQ63" s="77"/>
    </row>
    <row r="64" spans="1:44" s="54" customFormat="1" ht="30" customHeight="1">
      <c r="A64" s="78">
        <v>7</v>
      </c>
      <c r="B64" s="111" t="s">
        <v>223</v>
      </c>
      <c r="C64" s="112" t="s">
        <v>224</v>
      </c>
      <c r="D64" s="116" t="s">
        <v>26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11" t="s">
        <v>225</v>
      </c>
      <c r="C65" s="112" t="s">
        <v>226</v>
      </c>
      <c r="D65" s="116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11" t="s">
        <v>227</v>
      </c>
      <c r="C66" s="112" t="s">
        <v>228</v>
      </c>
      <c r="D66" s="116" t="s">
        <v>26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11" t="s">
        <v>229</v>
      </c>
      <c r="C67" s="112" t="s">
        <v>230</v>
      </c>
      <c r="D67" s="116" t="s">
        <v>61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11" t="s">
        <v>231</v>
      </c>
      <c r="C68" s="112" t="s">
        <v>232</v>
      </c>
      <c r="D68" s="116" t="s">
        <v>141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11" t="s">
        <v>233</v>
      </c>
      <c r="C69" s="112" t="s">
        <v>234</v>
      </c>
      <c r="D69" s="116" t="s">
        <v>235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11" t="s">
        <v>236</v>
      </c>
      <c r="C70" s="112" t="s">
        <v>237</v>
      </c>
      <c r="D70" s="116" t="s">
        <v>238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11" t="s">
        <v>239</v>
      </c>
      <c r="C71" s="112" t="s">
        <v>240</v>
      </c>
      <c r="D71" s="116" t="s">
        <v>110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1"/>
      <c r="AQ71" s="232"/>
    </row>
    <row r="72" spans="1:43" s="54" customFormat="1" ht="30" customHeight="1">
      <c r="A72" s="78">
        <v>15</v>
      </c>
      <c r="B72" s="111" t="s">
        <v>241</v>
      </c>
      <c r="C72" s="112" t="s">
        <v>456</v>
      </c>
      <c r="D72" s="116" t="s">
        <v>63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11" t="s">
        <v>242</v>
      </c>
      <c r="C73" s="112" t="s">
        <v>152</v>
      </c>
      <c r="D73" s="116" t="s">
        <v>63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11" t="s">
        <v>243</v>
      </c>
      <c r="C74" s="112" t="s">
        <v>244</v>
      </c>
      <c r="D74" s="116" t="s">
        <v>114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11" t="s">
        <v>245</v>
      </c>
      <c r="C75" s="112" t="s">
        <v>246</v>
      </c>
      <c r="D75" s="116" t="s">
        <v>37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11">
        <v>1810080065</v>
      </c>
      <c r="C76" s="112" t="s">
        <v>215</v>
      </c>
      <c r="D76" s="116" t="s">
        <v>165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11" t="s">
        <v>247</v>
      </c>
      <c r="C77" s="112" t="s">
        <v>473</v>
      </c>
      <c r="D77" s="116" t="s">
        <v>68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11" t="s">
        <v>248</v>
      </c>
      <c r="C78" s="112" t="s">
        <v>249</v>
      </c>
      <c r="D78" s="116" t="s">
        <v>38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11" t="s">
        <v>250</v>
      </c>
      <c r="C79" s="112" t="s">
        <v>251</v>
      </c>
      <c r="D79" s="116" t="s">
        <v>29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11" t="s">
        <v>252</v>
      </c>
      <c r="C80" s="112" t="s">
        <v>253</v>
      </c>
      <c r="D80" s="116" t="s">
        <v>254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11"/>
      <c r="C81" s="112"/>
      <c r="D81" s="116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11"/>
      <c r="C82" s="112"/>
      <c r="D82" s="116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11"/>
      <c r="C83" s="112"/>
      <c r="D83" s="116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141"/>
      <c r="C84" s="142"/>
      <c r="D84" s="143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3" t="s">
        <v>12</v>
      </c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78">
        <f t="shared" ref="AJ92:AO92" si="9">SUM(AJ58:AJ91)</f>
        <v>0</v>
      </c>
      <c r="AK92" s="78">
        <f t="shared" si="9"/>
        <v>0</v>
      </c>
      <c r="AL92" s="78">
        <f t="shared" si="9"/>
        <v>0</v>
      </c>
      <c r="AM92" s="78">
        <f t="shared" si="9"/>
        <v>0</v>
      </c>
      <c r="AN92" s="78">
        <f t="shared" si="9"/>
        <v>0</v>
      </c>
      <c r="AO92" s="78">
        <f t="shared" si="9"/>
        <v>1</v>
      </c>
    </row>
    <row r="93" spans="1:41" ht="15.75" customHeight="1">
      <c r="A93" s="29"/>
      <c r="B93" s="29"/>
      <c r="C93" s="234"/>
      <c r="D93" s="23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34"/>
      <c r="D96" s="23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34"/>
      <c r="D97" s="234"/>
      <c r="E97" s="234"/>
      <c r="F97" s="234"/>
      <c r="G97" s="23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34"/>
      <c r="D98" s="234"/>
      <c r="E98" s="23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34"/>
      <c r="D99" s="23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A17" sqref="AA17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17" width="7" style="51" customWidth="1"/>
    <col min="18" max="18" width="8.1640625" style="51" customWidth="1"/>
    <col min="19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1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1">
      <c r="A5" s="239" t="s">
        <v>742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40" t="s">
        <v>255</v>
      </c>
      <c r="AG6" s="240"/>
      <c r="AH6" s="240"/>
      <c r="AI6" s="240"/>
      <c r="AJ6" s="240"/>
      <c r="AK6" s="240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11">
        <v>1810080064</v>
      </c>
      <c r="C9" s="112" t="s">
        <v>256</v>
      </c>
      <c r="D9" s="116" t="s">
        <v>130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 t="s">
        <v>734</v>
      </c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111" t="s">
        <v>257</v>
      </c>
      <c r="C10" s="112" t="s">
        <v>258</v>
      </c>
      <c r="D10" s="116" t="s">
        <v>58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0</v>
      </c>
      <c r="AK10" s="78">
        <f t="shared" si="0"/>
        <v>0</v>
      </c>
      <c r="AL10" s="78">
        <f t="shared" si="1"/>
        <v>0</v>
      </c>
      <c r="AM10" s="77"/>
      <c r="AN10" s="77"/>
      <c r="AO10" s="77"/>
    </row>
    <row r="11" spans="1:41" s="54" customFormat="1" ht="30" customHeight="1">
      <c r="A11" s="78">
        <v>3</v>
      </c>
      <c r="B11" s="111" t="s">
        <v>259</v>
      </c>
      <c r="C11" s="112" t="s">
        <v>260</v>
      </c>
      <c r="D11" s="116" t="s">
        <v>162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11" t="s">
        <v>261</v>
      </c>
      <c r="C12" s="112" t="s">
        <v>98</v>
      </c>
      <c r="D12" s="116" t="s">
        <v>43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 t="s">
        <v>8</v>
      </c>
      <c r="AF12" s="10"/>
      <c r="AG12" s="10"/>
      <c r="AH12" s="10"/>
      <c r="AI12" s="10"/>
      <c r="AJ12" s="78">
        <f t="shared" si="2"/>
        <v>1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111">
        <v>1810080076</v>
      </c>
      <c r="C13" s="112" t="s">
        <v>472</v>
      </c>
      <c r="D13" s="116" t="s">
        <v>169</v>
      </c>
      <c r="E13" s="9" t="s">
        <v>9</v>
      </c>
      <c r="F13" s="10" t="s">
        <v>9</v>
      </c>
      <c r="G13" s="10" t="s">
        <v>9</v>
      </c>
      <c r="H13" s="10"/>
      <c r="I13" s="10"/>
      <c r="J13" s="10"/>
      <c r="K13" s="10" t="s">
        <v>9</v>
      </c>
      <c r="L13" s="10" t="s">
        <v>10</v>
      </c>
      <c r="M13" s="10" t="s">
        <v>10</v>
      </c>
      <c r="N13" s="10" t="s">
        <v>8</v>
      </c>
      <c r="O13" s="10"/>
      <c r="P13" s="10"/>
      <c r="Q13" s="10" t="s">
        <v>8</v>
      </c>
      <c r="R13" s="10" t="s">
        <v>8</v>
      </c>
      <c r="S13" s="10" t="s">
        <v>733</v>
      </c>
      <c r="T13" s="10" t="s">
        <v>10</v>
      </c>
      <c r="U13" s="10" t="s">
        <v>10</v>
      </c>
      <c r="V13" s="10"/>
      <c r="W13" s="10"/>
      <c r="X13" s="10"/>
      <c r="Y13" s="10"/>
      <c r="Z13" s="10"/>
      <c r="AA13" s="10"/>
      <c r="AB13" s="10"/>
      <c r="AC13" s="10"/>
      <c r="AD13" s="10"/>
      <c r="AE13" s="10" t="s">
        <v>8</v>
      </c>
      <c r="AF13" s="10" t="s">
        <v>8</v>
      </c>
      <c r="AG13" s="10"/>
      <c r="AH13" s="10"/>
      <c r="AI13" s="10"/>
      <c r="AJ13" s="78">
        <f t="shared" si="2"/>
        <v>7</v>
      </c>
      <c r="AK13" s="78">
        <f t="shared" si="0"/>
        <v>4</v>
      </c>
      <c r="AL13" s="78">
        <f t="shared" si="1"/>
        <v>4</v>
      </c>
      <c r="AM13" s="77"/>
      <c r="AN13" s="77"/>
      <c r="AO13" s="77"/>
    </row>
    <row r="14" spans="1:41" s="54" customFormat="1" ht="30" customHeight="1">
      <c r="A14" s="78">
        <v>6</v>
      </c>
      <c r="B14" s="111" t="s">
        <v>263</v>
      </c>
      <c r="C14" s="112" t="s">
        <v>87</v>
      </c>
      <c r="D14" s="116" t="s">
        <v>264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111" t="s">
        <v>265</v>
      </c>
      <c r="C15" s="112" t="s">
        <v>266</v>
      </c>
      <c r="D15" s="116" t="s">
        <v>267</v>
      </c>
      <c r="E15" s="84"/>
      <c r="F15" s="85"/>
      <c r="G15" s="85"/>
      <c r="H15" s="85"/>
      <c r="I15" s="85"/>
      <c r="J15" s="85"/>
      <c r="K15" s="85" t="s">
        <v>8</v>
      </c>
      <c r="L15" s="85"/>
      <c r="M15" s="85"/>
      <c r="N15" s="85" t="s">
        <v>8</v>
      </c>
      <c r="O15" s="85"/>
      <c r="P15" s="85"/>
      <c r="Q15" s="85"/>
      <c r="R15" s="85"/>
      <c r="S15" s="85" t="s">
        <v>8</v>
      </c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3</v>
      </c>
      <c r="AK15" s="78">
        <f t="shared" si="0"/>
        <v>0</v>
      </c>
      <c r="AL15" s="78">
        <f t="shared" si="1"/>
        <v>0</v>
      </c>
      <c r="AM15" s="77"/>
      <c r="AN15" s="77"/>
      <c r="AO15" s="77"/>
    </row>
    <row r="16" spans="1:41" s="54" customFormat="1" ht="30" customHeight="1">
      <c r="A16" s="78">
        <v>8</v>
      </c>
      <c r="B16" s="111" t="s">
        <v>268</v>
      </c>
      <c r="C16" s="112" t="s">
        <v>54</v>
      </c>
      <c r="D16" s="116" t="s">
        <v>269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 t="s">
        <v>8</v>
      </c>
      <c r="AF16" s="10"/>
      <c r="AG16" s="10"/>
      <c r="AH16" s="10"/>
      <c r="AI16" s="10"/>
      <c r="AJ16" s="78">
        <f t="shared" si="2"/>
        <v>1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11" t="s">
        <v>270</v>
      </c>
      <c r="C17" s="112" t="s">
        <v>271</v>
      </c>
      <c r="D17" s="116" t="s">
        <v>272</v>
      </c>
      <c r="E17" s="9"/>
      <c r="F17" s="10"/>
      <c r="G17" s="10"/>
      <c r="H17" s="10"/>
      <c r="I17" s="10"/>
      <c r="J17" s="10"/>
      <c r="K17" s="10"/>
      <c r="L17" s="10"/>
      <c r="M17" s="10" t="s">
        <v>8</v>
      </c>
      <c r="N17" s="10" t="s">
        <v>10</v>
      </c>
      <c r="O17" s="10"/>
      <c r="P17" s="10"/>
      <c r="Q17" s="10"/>
      <c r="R17" s="10"/>
      <c r="S17" s="10" t="s">
        <v>10</v>
      </c>
      <c r="T17" s="10" t="s">
        <v>8</v>
      </c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2</v>
      </c>
      <c r="AK17" s="78">
        <f t="shared" si="0"/>
        <v>0</v>
      </c>
      <c r="AL17" s="78">
        <f t="shared" si="1"/>
        <v>2</v>
      </c>
      <c r="AM17" s="77"/>
      <c r="AN17" s="77"/>
      <c r="AO17" s="77"/>
    </row>
    <row r="18" spans="1:41" s="54" customFormat="1" ht="30" customHeight="1">
      <c r="A18" s="78">
        <v>10</v>
      </c>
      <c r="B18" s="111" t="s">
        <v>273</v>
      </c>
      <c r="C18" s="112" t="s">
        <v>274</v>
      </c>
      <c r="D18" s="116" t="s">
        <v>36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 t="s">
        <v>8</v>
      </c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1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80" customFormat="1" ht="30" customHeight="1">
      <c r="A19" s="68">
        <v>11</v>
      </c>
      <c r="B19" s="111" t="s">
        <v>275</v>
      </c>
      <c r="C19" s="112" t="s">
        <v>276</v>
      </c>
      <c r="D19" s="116" t="s">
        <v>110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 t="s">
        <v>8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8">
        <f t="shared" si="2"/>
        <v>1</v>
      </c>
      <c r="AK19" s="68">
        <f t="shared" si="0"/>
        <v>0</v>
      </c>
      <c r="AL19" s="68">
        <f t="shared" si="1"/>
        <v>0</v>
      </c>
      <c r="AM19" s="79"/>
      <c r="AN19" s="79"/>
      <c r="AO19" s="79"/>
    </row>
    <row r="20" spans="1:41" s="54" customFormat="1" ht="30" customHeight="1">
      <c r="A20" s="87">
        <v>12</v>
      </c>
      <c r="B20" s="111" t="s">
        <v>277</v>
      </c>
      <c r="C20" s="112" t="s">
        <v>278</v>
      </c>
      <c r="D20" s="116" t="s">
        <v>63</v>
      </c>
      <c r="E20" s="9"/>
      <c r="F20" s="10"/>
      <c r="G20" s="10"/>
      <c r="H20" s="10"/>
      <c r="I20" s="10"/>
      <c r="J20" s="10"/>
      <c r="K20" s="10"/>
      <c r="L20" s="10"/>
      <c r="M20" s="10" t="s">
        <v>10</v>
      </c>
      <c r="N20" s="10"/>
      <c r="O20" s="10"/>
      <c r="P20" s="10"/>
      <c r="Q20" s="10"/>
      <c r="R20" s="10"/>
      <c r="S20" s="10" t="s">
        <v>10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 t="s">
        <v>8</v>
      </c>
      <c r="AF20" s="10" t="s">
        <v>747</v>
      </c>
      <c r="AG20" s="10"/>
      <c r="AH20" s="10"/>
      <c r="AI20" s="10"/>
      <c r="AJ20" s="87">
        <f t="shared" si="2"/>
        <v>1</v>
      </c>
      <c r="AK20" s="87">
        <f t="shared" si="0"/>
        <v>0</v>
      </c>
      <c r="AL20" s="87">
        <f t="shared" si="1"/>
        <v>2</v>
      </c>
      <c r="AM20" s="86"/>
      <c r="AN20" s="86"/>
      <c r="AO20" s="86"/>
    </row>
    <row r="21" spans="1:41" s="54" customFormat="1" ht="30" customHeight="1">
      <c r="A21" s="78">
        <v>13</v>
      </c>
      <c r="B21" s="111" t="s">
        <v>279</v>
      </c>
      <c r="C21" s="112" t="s">
        <v>280</v>
      </c>
      <c r="D21" s="116" t="s">
        <v>37</v>
      </c>
      <c r="E21" s="38" t="s">
        <v>10</v>
      </c>
      <c r="F21" s="38"/>
      <c r="G21" s="38" t="s">
        <v>8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 t="s">
        <v>10</v>
      </c>
      <c r="T21" s="38" t="s">
        <v>8</v>
      </c>
      <c r="U21" s="38" t="s">
        <v>10</v>
      </c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2</v>
      </c>
      <c r="AK21" s="78">
        <f t="shared" si="0"/>
        <v>0</v>
      </c>
      <c r="AL21" s="78">
        <f t="shared" si="1"/>
        <v>3</v>
      </c>
      <c r="AM21" s="77"/>
      <c r="AN21" s="77"/>
      <c r="AO21" s="77"/>
    </row>
    <row r="22" spans="1:41" s="54" customFormat="1" ht="30" customHeight="1">
      <c r="A22" s="78">
        <v>14</v>
      </c>
      <c r="B22" s="111" t="s">
        <v>457</v>
      </c>
      <c r="C22" s="112" t="s">
        <v>28</v>
      </c>
      <c r="D22" s="116" t="s">
        <v>165</v>
      </c>
      <c r="E22" s="9" t="s">
        <v>8</v>
      </c>
      <c r="F22" s="10"/>
      <c r="G22" s="10" t="s">
        <v>9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 t="s">
        <v>8</v>
      </c>
      <c r="U22" s="10" t="s">
        <v>10</v>
      </c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2</v>
      </c>
      <c r="AK22" s="78">
        <f t="shared" si="0"/>
        <v>1</v>
      </c>
      <c r="AL22" s="78">
        <f t="shared" si="1"/>
        <v>1</v>
      </c>
      <c r="AM22" s="231"/>
      <c r="AN22" s="232"/>
      <c r="AO22" s="77"/>
    </row>
    <row r="23" spans="1:41" s="54" customFormat="1" ht="30" customHeight="1">
      <c r="A23" s="78">
        <v>15</v>
      </c>
      <c r="B23" s="111" t="s">
        <v>281</v>
      </c>
      <c r="C23" s="112" t="s">
        <v>282</v>
      </c>
      <c r="D23" s="116" t="s">
        <v>283</v>
      </c>
      <c r="E23" s="9"/>
      <c r="F23" s="10"/>
      <c r="G23" s="10" t="s">
        <v>8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 t="s">
        <v>10</v>
      </c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1</v>
      </c>
      <c r="AK23" s="78">
        <f t="shared" si="0"/>
        <v>0</v>
      </c>
      <c r="AL23" s="78">
        <f t="shared" si="1"/>
        <v>1</v>
      </c>
      <c r="AM23" s="77"/>
      <c r="AN23" s="77"/>
      <c r="AO23" s="77"/>
    </row>
    <row r="24" spans="1:41" s="54" customFormat="1" ht="30" customHeight="1">
      <c r="A24" s="78">
        <v>16</v>
      </c>
      <c r="B24" s="111" t="s">
        <v>458</v>
      </c>
      <c r="C24" s="112" t="s">
        <v>395</v>
      </c>
      <c r="D24" s="116" t="s">
        <v>11</v>
      </c>
      <c r="E24" s="9"/>
      <c r="F24" s="10"/>
      <c r="G24" s="10" t="s">
        <v>8</v>
      </c>
      <c r="H24" s="10"/>
      <c r="I24" s="10"/>
      <c r="J24" s="10"/>
      <c r="K24" s="10"/>
      <c r="L24" s="10"/>
      <c r="M24" s="10"/>
      <c r="N24" s="10" t="s">
        <v>8</v>
      </c>
      <c r="O24" s="10"/>
      <c r="P24" s="10"/>
      <c r="Q24" s="10"/>
      <c r="R24" s="10"/>
      <c r="S24" s="10"/>
      <c r="T24" s="10"/>
      <c r="U24" s="10" t="s">
        <v>739</v>
      </c>
      <c r="V24" s="10"/>
      <c r="W24" s="10"/>
      <c r="X24" s="10"/>
      <c r="Y24" s="10"/>
      <c r="Z24" s="10"/>
      <c r="AA24" s="10"/>
      <c r="AB24" s="10"/>
      <c r="AC24" s="10"/>
      <c r="AD24" s="10"/>
      <c r="AE24" s="10" t="s">
        <v>8</v>
      </c>
      <c r="AF24" s="10"/>
      <c r="AG24" s="10"/>
      <c r="AH24" s="10"/>
      <c r="AI24" s="10"/>
      <c r="AJ24" s="78">
        <f t="shared" si="2"/>
        <v>3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111" t="s">
        <v>284</v>
      </c>
      <c r="C25" s="112" t="s">
        <v>285</v>
      </c>
      <c r="D25" s="116" t="s">
        <v>11</v>
      </c>
      <c r="E25" s="9" t="s">
        <v>10</v>
      </c>
      <c r="F25" s="10"/>
      <c r="G25" s="10"/>
      <c r="H25" s="10"/>
      <c r="I25" s="10"/>
      <c r="J25" s="10"/>
      <c r="K25" s="10"/>
      <c r="L25" s="10" t="s">
        <v>8</v>
      </c>
      <c r="M25" s="10"/>
      <c r="N25" s="10"/>
      <c r="O25" s="10"/>
      <c r="P25" s="10"/>
      <c r="Q25" s="10" t="s">
        <v>8</v>
      </c>
      <c r="R25" s="10"/>
      <c r="S25" s="10" t="s">
        <v>10</v>
      </c>
      <c r="T25" s="10" t="s">
        <v>10</v>
      </c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 t="s">
        <v>8</v>
      </c>
      <c r="AF25" s="10" t="s">
        <v>8</v>
      </c>
      <c r="AG25" s="10"/>
      <c r="AH25" s="10"/>
      <c r="AI25" s="10"/>
      <c r="AJ25" s="78">
        <f t="shared" si="2"/>
        <v>4</v>
      </c>
      <c r="AK25" s="78">
        <f t="shared" si="0"/>
        <v>0</v>
      </c>
      <c r="AL25" s="78">
        <f t="shared" si="1"/>
        <v>3</v>
      </c>
      <c r="AM25" s="77"/>
      <c r="AN25" s="77"/>
      <c r="AO25" s="77"/>
    </row>
    <row r="26" spans="1:41" s="54" customFormat="1" ht="30" customHeight="1">
      <c r="A26" s="78">
        <v>18</v>
      </c>
      <c r="B26" s="111" t="s">
        <v>287</v>
      </c>
      <c r="C26" s="112" t="s">
        <v>288</v>
      </c>
      <c r="D26" s="116" t="s">
        <v>289</v>
      </c>
      <c r="E26" s="9" t="s">
        <v>10</v>
      </c>
      <c r="F26" s="10"/>
      <c r="G26" s="10"/>
      <c r="H26" s="10"/>
      <c r="I26" s="10"/>
      <c r="J26" s="10"/>
      <c r="K26" s="10"/>
      <c r="L26" s="10" t="s">
        <v>8</v>
      </c>
      <c r="M26" s="10"/>
      <c r="N26" s="10" t="s">
        <v>8</v>
      </c>
      <c r="O26" s="10"/>
      <c r="P26" s="10"/>
      <c r="Q26" s="10"/>
      <c r="R26" s="10"/>
      <c r="S26" s="10" t="s">
        <v>10</v>
      </c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2</v>
      </c>
      <c r="AK26" s="78">
        <f t="shared" si="0"/>
        <v>0</v>
      </c>
      <c r="AL26" s="78">
        <f t="shared" si="1"/>
        <v>2</v>
      </c>
      <c r="AM26" s="77"/>
      <c r="AN26" s="77"/>
      <c r="AO26" s="77"/>
    </row>
    <row r="27" spans="1:41" s="54" customFormat="1" ht="30" customHeight="1">
      <c r="A27" s="78">
        <v>19</v>
      </c>
      <c r="B27" s="111">
        <v>1810080073</v>
      </c>
      <c r="C27" s="112" t="s">
        <v>470</v>
      </c>
      <c r="D27" s="116" t="s">
        <v>289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 t="s">
        <v>8</v>
      </c>
      <c r="U27" s="10" t="s">
        <v>8</v>
      </c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2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11" t="s">
        <v>290</v>
      </c>
      <c r="C28" s="112" t="s">
        <v>291</v>
      </c>
      <c r="D28" s="116" t="s">
        <v>156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 t="s">
        <v>8</v>
      </c>
      <c r="AF28" s="10"/>
      <c r="AG28" s="10"/>
      <c r="AH28" s="10"/>
      <c r="AI28" s="10"/>
      <c r="AJ28" s="78">
        <f t="shared" si="2"/>
        <v>1</v>
      </c>
      <c r="AK28" s="78">
        <f t="shared" si="0"/>
        <v>0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111"/>
      <c r="C29" s="112"/>
      <c r="D29" s="116"/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11"/>
      <c r="C30" s="112"/>
      <c r="D30" s="116"/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17"/>
      <c r="C31" s="112"/>
      <c r="D31" s="116"/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0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99"/>
      <c r="C32" s="130"/>
      <c r="D32" s="131"/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99"/>
      <c r="C33" s="100"/>
      <c r="D33" s="101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99"/>
      <c r="C34" s="100"/>
      <c r="D34" s="101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0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54" customFormat="1" ht="30" customHeight="1">
      <c r="A35" s="78">
        <v>27</v>
      </c>
      <c r="B35" s="99"/>
      <c r="C35" s="100"/>
      <c r="D35" s="101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8">
        <f t="shared" si="2"/>
        <v>0</v>
      </c>
      <c r="AK35" s="78">
        <f t="shared" si="0"/>
        <v>0</v>
      </c>
      <c r="AL35" s="78">
        <f t="shared" si="1"/>
        <v>0</v>
      </c>
      <c r="AM35" s="77"/>
      <c r="AN35" s="77"/>
      <c r="AO35" s="77"/>
    </row>
    <row r="36" spans="1:41" s="54" customFormat="1" ht="30" customHeight="1">
      <c r="A36" s="78">
        <v>28</v>
      </c>
      <c r="B36" s="99"/>
      <c r="C36" s="100"/>
      <c r="D36" s="101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102"/>
      <c r="C37" s="100"/>
      <c r="D37" s="101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47"/>
      <c r="D43" s="4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47"/>
      <c r="D44" s="4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33" t="s">
        <v>12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78">
        <f>SUM(AJ9:AJ53)</f>
        <v>34</v>
      </c>
      <c r="AK54" s="78">
        <f>SUM(AK9:AK53)</f>
        <v>5</v>
      </c>
      <c r="AL54" s="78">
        <f>SUM(AL9:AL53)</f>
        <v>18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35" t="s">
        <v>13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6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37" t="s">
        <v>7</v>
      </c>
      <c r="D57" s="23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11">
        <v>1810080064</v>
      </c>
      <c r="C58" s="112" t="s">
        <v>256</v>
      </c>
      <c r="D58" s="116" t="s">
        <v>130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1"/>
      <c r="AQ58" s="232"/>
    </row>
    <row r="59" spans="1:44" s="54" customFormat="1" ht="30" customHeight="1">
      <c r="A59" s="78">
        <v>2</v>
      </c>
      <c r="B59" s="111" t="s">
        <v>257</v>
      </c>
      <c r="C59" s="112" t="s">
        <v>258</v>
      </c>
      <c r="D59" s="116" t="s">
        <v>58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11" t="s">
        <v>259</v>
      </c>
      <c r="C60" s="112" t="s">
        <v>260</v>
      </c>
      <c r="D60" s="116" t="s">
        <v>162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11" t="s">
        <v>261</v>
      </c>
      <c r="C61" s="112" t="s">
        <v>98</v>
      </c>
      <c r="D61" s="116" t="s">
        <v>43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11">
        <v>1810080076</v>
      </c>
      <c r="C62" s="112" t="s">
        <v>472</v>
      </c>
      <c r="D62" s="116" t="s">
        <v>169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11" t="s">
        <v>263</v>
      </c>
      <c r="C63" s="112" t="s">
        <v>87</v>
      </c>
      <c r="D63" s="116" t="s">
        <v>264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11" t="s">
        <v>265</v>
      </c>
      <c r="C64" s="112" t="s">
        <v>266</v>
      </c>
      <c r="D64" s="116" t="s">
        <v>267</v>
      </c>
      <c r="E64" s="84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10"/>
      <c r="AI64" s="85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11" t="s">
        <v>268</v>
      </c>
      <c r="C65" s="112" t="s">
        <v>54</v>
      </c>
      <c r="D65" s="116" t="s">
        <v>269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11" t="s">
        <v>270</v>
      </c>
      <c r="C66" s="112" t="s">
        <v>271</v>
      </c>
      <c r="D66" s="116" t="s">
        <v>272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11" t="s">
        <v>273</v>
      </c>
      <c r="C67" s="112" t="s">
        <v>274</v>
      </c>
      <c r="D67" s="116" t="s">
        <v>36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11" t="s">
        <v>275</v>
      </c>
      <c r="C68" s="112" t="s">
        <v>276</v>
      </c>
      <c r="D68" s="116" t="s">
        <v>110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11" t="s">
        <v>277</v>
      </c>
      <c r="C69" s="112" t="s">
        <v>278</v>
      </c>
      <c r="D69" s="116" t="s">
        <v>63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11" t="s">
        <v>279</v>
      </c>
      <c r="C70" s="112" t="s">
        <v>280</v>
      </c>
      <c r="D70" s="116" t="s">
        <v>37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11" t="s">
        <v>457</v>
      </c>
      <c r="C71" s="112" t="s">
        <v>28</v>
      </c>
      <c r="D71" s="116" t="s">
        <v>165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1"/>
      <c r="AQ71" s="232"/>
    </row>
    <row r="72" spans="1:43" s="54" customFormat="1" ht="30" customHeight="1">
      <c r="A72" s="78">
        <v>15</v>
      </c>
      <c r="B72" s="111" t="s">
        <v>281</v>
      </c>
      <c r="C72" s="112" t="s">
        <v>282</v>
      </c>
      <c r="D72" s="116" t="s">
        <v>283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11" t="s">
        <v>458</v>
      </c>
      <c r="C73" s="112" t="s">
        <v>395</v>
      </c>
      <c r="D73" s="116" t="s">
        <v>11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11" t="s">
        <v>284</v>
      </c>
      <c r="C74" s="112" t="s">
        <v>285</v>
      </c>
      <c r="D74" s="116" t="s">
        <v>11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 t="s">
        <v>16</v>
      </c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1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11" t="s">
        <v>287</v>
      </c>
      <c r="C75" s="112" t="s">
        <v>288</v>
      </c>
      <c r="D75" s="116" t="s">
        <v>289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11">
        <v>1810080073</v>
      </c>
      <c r="C76" s="112" t="s">
        <v>470</v>
      </c>
      <c r="D76" s="116" t="s">
        <v>289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11" t="s">
        <v>290</v>
      </c>
      <c r="C77" s="112" t="s">
        <v>291</v>
      </c>
      <c r="D77" s="116" t="s">
        <v>156</v>
      </c>
      <c r="E77" s="9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11"/>
      <c r="C78" s="112"/>
      <c r="D78" s="116"/>
      <c r="E78" s="9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11"/>
      <c r="C79" s="112"/>
      <c r="D79" s="116"/>
      <c r="E79" s="9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17"/>
      <c r="C80" s="112"/>
      <c r="D80" s="116"/>
      <c r="E80" s="9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74"/>
      <c r="C81" s="7"/>
      <c r="D81" s="8"/>
      <c r="E81" s="9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74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74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74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3" t="s">
        <v>12</v>
      </c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78">
        <f t="shared" ref="AJ92:AO92" si="9">SUM(AJ58:AJ91)</f>
        <v>0</v>
      </c>
      <c r="AK92" s="78">
        <f t="shared" si="9"/>
        <v>0</v>
      </c>
      <c r="AL92" s="78">
        <f t="shared" si="9"/>
        <v>1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34"/>
      <c r="D93" s="23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34"/>
      <c r="D96" s="23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34"/>
      <c r="D97" s="234"/>
      <c r="E97" s="234"/>
      <c r="F97" s="234"/>
      <c r="G97" s="23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34"/>
      <c r="D98" s="234"/>
      <c r="E98" s="23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34"/>
      <c r="D99" s="23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9" zoomScale="55" zoomScaleNormal="55" workbookViewId="0">
      <selection activeCell="V16" sqref="V16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1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1">
      <c r="A5" s="239" t="s">
        <v>741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40" t="s">
        <v>292</v>
      </c>
      <c r="AG6" s="240"/>
      <c r="AH6" s="240"/>
      <c r="AI6" s="240"/>
      <c r="AJ6" s="240"/>
      <c r="AK6" s="240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18" t="s">
        <v>293</v>
      </c>
      <c r="C9" s="119" t="s">
        <v>31</v>
      </c>
      <c r="D9" s="120" t="s">
        <v>53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18" t="s">
        <v>294</v>
      </c>
      <c r="C10" s="119" t="s">
        <v>98</v>
      </c>
      <c r="D10" s="120" t="s">
        <v>53</v>
      </c>
      <c r="E10" s="9"/>
      <c r="F10" s="10" t="s">
        <v>8</v>
      </c>
      <c r="G10" s="10"/>
      <c r="H10" s="10" t="s">
        <v>733</v>
      </c>
      <c r="I10" s="10"/>
      <c r="J10" s="10"/>
      <c r="K10" s="10"/>
      <c r="L10" s="10"/>
      <c r="M10" s="10" t="s">
        <v>8</v>
      </c>
      <c r="N10" s="10" t="s">
        <v>10</v>
      </c>
      <c r="O10" s="10" t="s">
        <v>733</v>
      </c>
      <c r="P10" s="10"/>
      <c r="Q10" s="10"/>
      <c r="R10" s="10"/>
      <c r="S10" s="10"/>
      <c r="T10" s="10"/>
      <c r="U10" s="10"/>
      <c r="V10" s="10" t="s">
        <v>8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3">
        <f t="shared" ref="AJ10:AJ42" si="2">COUNTIF(E10:AI10,"K")+2*COUNTIF(E10:AI10,"2K")+COUNTIF(E10:AI10,"TK")+COUNTIF(E10:AI10,"KT")</f>
        <v>7</v>
      </c>
      <c r="AK10" s="3">
        <f t="shared" si="0"/>
        <v>0</v>
      </c>
      <c r="AL10" s="3">
        <f t="shared" si="1"/>
        <v>1</v>
      </c>
      <c r="AM10" s="57"/>
      <c r="AN10" s="57"/>
      <c r="AO10" s="57"/>
    </row>
    <row r="11" spans="1:41" s="54" customFormat="1" ht="30" customHeight="1">
      <c r="A11" s="3">
        <v>3</v>
      </c>
      <c r="B11" s="118" t="s">
        <v>295</v>
      </c>
      <c r="C11" s="119" t="s">
        <v>296</v>
      </c>
      <c r="D11" s="120" t="s">
        <v>297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 t="s">
        <v>8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3">
        <f t="shared" si="2"/>
        <v>1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18" t="s">
        <v>387</v>
      </c>
      <c r="C12" s="119" t="s">
        <v>388</v>
      </c>
      <c r="D12" s="120" t="s">
        <v>58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 t="s">
        <v>8</v>
      </c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3">
        <f t="shared" si="2"/>
        <v>1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18" t="s">
        <v>298</v>
      </c>
      <c r="C13" s="119" t="s">
        <v>299</v>
      </c>
      <c r="D13" s="120" t="s">
        <v>58</v>
      </c>
      <c r="E13" s="9"/>
      <c r="F13" s="10"/>
      <c r="G13" s="10"/>
      <c r="H13" s="10"/>
      <c r="I13" s="10"/>
      <c r="J13" s="10"/>
      <c r="K13" s="10"/>
      <c r="L13" s="10"/>
      <c r="M13" s="10"/>
      <c r="N13" s="10" t="s">
        <v>10</v>
      </c>
      <c r="O13" s="10"/>
      <c r="P13" s="10"/>
      <c r="Q13" s="10"/>
      <c r="R13" s="10"/>
      <c r="S13" s="10"/>
      <c r="T13" s="10"/>
      <c r="U13" s="10"/>
      <c r="V13" s="10" t="s">
        <v>9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3">
        <f t="shared" si="2"/>
        <v>0</v>
      </c>
      <c r="AK13" s="3">
        <f t="shared" si="0"/>
        <v>1</v>
      </c>
      <c r="AL13" s="3">
        <f t="shared" si="1"/>
        <v>1</v>
      </c>
      <c r="AM13" s="57"/>
      <c r="AN13" s="57"/>
      <c r="AO13" s="57"/>
    </row>
    <row r="14" spans="1:41" s="54" customFormat="1" ht="30" customHeight="1">
      <c r="A14" s="3">
        <v>6</v>
      </c>
      <c r="B14" s="118" t="s">
        <v>300</v>
      </c>
      <c r="C14" s="119" t="s">
        <v>301</v>
      </c>
      <c r="D14" s="120" t="s">
        <v>59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18" t="s">
        <v>302</v>
      </c>
      <c r="C15" s="119" t="s">
        <v>303</v>
      </c>
      <c r="D15" s="120" t="s">
        <v>59</v>
      </c>
      <c r="E15" s="84"/>
      <c r="F15" s="85" t="s">
        <v>8</v>
      </c>
      <c r="G15" s="85"/>
      <c r="H15" s="85"/>
      <c r="I15" s="85"/>
      <c r="J15" s="85"/>
      <c r="K15" s="85"/>
      <c r="L15" s="85"/>
      <c r="M15" s="85"/>
      <c r="N15" s="85" t="s">
        <v>10</v>
      </c>
      <c r="O15" s="85" t="s">
        <v>10</v>
      </c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1</v>
      </c>
      <c r="AK15" s="3">
        <f t="shared" si="0"/>
        <v>0</v>
      </c>
      <c r="AL15" s="3">
        <f t="shared" si="1"/>
        <v>2</v>
      </c>
      <c r="AM15" s="57"/>
      <c r="AN15" s="57"/>
      <c r="AO15" s="57"/>
    </row>
    <row r="16" spans="1:41" s="54" customFormat="1" ht="30" customHeight="1">
      <c r="A16" s="3">
        <v>8</v>
      </c>
      <c r="B16" s="118" t="s">
        <v>304</v>
      </c>
      <c r="C16" s="119" t="s">
        <v>161</v>
      </c>
      <c r="D16" s="120" t="s">
        <v>99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 t="s">
        <v>8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1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18" t="s">
        <v>305</v>
      </c>
      <c r="C17" s="119" t="s">
        <v>306</v>
      </c>
      <c r="D17" s="120" t="s">
        <v>307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18" t="s">
        <v>308</v>
      </c>
      <c r="C18" s="119" t="s">
        <v>309</v>
      </c>
      <c r="D18" s="120" t="s">
        <v>44</v>
      </c>
      <c r="E18" s="9"/>
      <c r="F18" s="10"/>
      <c r="G18" s="10"/>
      <c r="H18" s="10"/>
      <c r="I18" s="10"/>
      <c r="J18" s="10"/>
      <c r="K18" s="10"/>
      <c r="L18" s="10"/>
      <c r="M18" s="10"/>
      <c r="N18" s="10" t="s">
        <v>8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1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18" t="s">
        <v>310</v>
      </c>
      <c r="C19" s="119" t="s">
        <v>311</v>
      </c>
      <c r="D19" s="120" t="s">
        <v>44</v>
      </c>
      <c r="E19" s="9"/>
      <c r="F19" s="10" t="s">
        <v>8</v>
      </c>
      <c r="G19" s="10"/>
      <c r="H19" s="10" t="s">
        <v>733</v>
      </c>
      <c r="I19" s="10"/>
      <c r="J19" s="10"/>
      <c r="K19" s="10"/>
      <c r="L19" s="10"/>
      <c r="M19" s="10" t="s">
        <v>8</v>
      </c>
      <c r="N19" s="10" t="s">
        <v>8</v>
      </c>
      <c r="O19" s="10" t="s">
        <v>733</v>
      </c>
      <c r="P19" s="10"/>
      <c r="Q19" s="10"/>
      <c r="R19" s="10"/>
      <c r="S19" s="10"/>
      <c r="T19" s="10" t="s">
        <v>8</v>
      </c>
      <c r="U19" s="10" t="s">
        <v>8</v>
      </c>
      <c r="V19" s="10" t="s">
        <v>8</v>
      </c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10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18" t="s">
        <v>312</v>
      </c>
      <c r="C20" s="119" t="s">
        <v>313</v>
      </c>
      <c r="D20" s="120" t="s">
        <v>26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91" customFormat="1" ht="30" customHeight="1">
      <c r="A21" s="4">
        <v>13</v>
      </c>
      <c r="B21" s="118" t="s">
        <v>393</v>
      </c>
      <c r="C21" s="119" t="s">
        <v>394</v>
      </c>
      <c r="D21" s="120" t="s">
        <v>272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">
        <f t="shared" si="2"/>
        <v>0</v>
      </c>
      <c r="AK21" s="4">
        <f t="shared" si="0"/>
        <v>0</v>
      </c>
      <c r="AL21" s="4">
        <f t="shared" si="1"/>
        <v>0</v>
      </c>
      <c r="AM21" s="92"/>
      <c r="AN21" s="92"/>
      <c r="AO21" s="92"/>
    </row>
    <row r="22" spans="1:41" s="91" customFormat="1" ht="30" customHeight="1">
      <c r="A22" s="4">
        <v>14</v>
      </c>
      <c r="B22" s="118" t="s">
        <v>385</v>
      </c>
      <c r="C22" s="119" t="s">
        <v>232</v>
      </c>
      <c r="D22" s="120" t="s">
        <v>272</v>
      </c>
      <c r="E22" s="9"/>
      <c r="F22" s="10"/>
      <c r="G22" s="10"/>
      <c r="H22" s="10"/>
      <c r="I22" s="10"/>
      <c r="J22" s="10"/>
      <c r="K22" s="10"/>
      <c r="L22" s="10"/>
      <c r="M22" s="10"/>
      <c r="N22" s="10" t="s">
        <v>8</v>
      </c>
      <c r="O22" s="10"/>
      <c r="P22" s="10"/>
      <c r="Q22" s="10"/>
      <c r="R22" s="10"/>
      <c r="S22" s="38"/>
      <c r="T22" s="10"/>
      <c r="U22" s="10"/>
      <c r="V22" s="10" t="s">
        <v>8</v>
      </c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2"/>
        <v>2</v>
      </c>
      <c r="AK22" s="4">
        <f t="shared" si="0"/>
        <v>0</v>
      </c>
      <c r="AL22" s="4">
        <f t="shared" si="1"/>
        <v>0</v>
      </c>
      <c r="AM22" s="252"/>
      <c r="AN22" s="253"/>
      <c r="AO22" s="92"/>
    </row>
    <row r="23" spans="1:41" s="91" customFormat="1" ht="30" customHeight="1">
      <c r="A23" s="4">
        <v>15</v>
      </c>
      <c r="B23" s="118" t="s">
        <v>314</v>
      </c>
      <c r="C23" s="119" t="s">
        <v>164</v>
      </c>
      <c r="D23" s="120" t="s">
        <v>272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92"/>
      <c r="AN23" s="92"/>
      <c r="AO23" s="92"/>
    </row>
    <row r="24" spans="1:41" s="91" customFormat="1" ht="30" customHeight="1">
      <c r="A24" s="4">
        <v>16</v>
      </c>
      <c r="B24" s="118" t="s">
        <v>315</v>
      </c>
      <c r="C24" s="119" t="s">
        <v>316</v>
      </c>
      <c r="D24" s="120" t="s">
        <v>317</v>
      </c>
      <c r="E24" s="9"/>
      <c r="F24" s="10"/>
      <c r="G24" s="10"/>
      <c r="H24" s="10"/>
      <c r="I24" s="10"/>
      <c r="J24" s="10"/>
      <c r="K24" s="10"/>
      <c r="L24" s="10"/>
      <c r="M24" s="10" t="s">
        <v>8</v>
      </c>
      <c r="N24" s="10"/>
      <c r="O24" s="10"/>
      <c r="P24" s="10"/>
      <c r="Q24" s="10"/>
      <c r="R24" s="10"/>
      <c r="S24" s="10"/>
      <c r="T24" s="10"/>
      <c r="U24" s="10"/>
      <c r="V24" s="10" t="s">
        <v>8</v>
      </c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2"/>
        <v>2</v>
      </c>
      <c r="AK24" s="4">
        <f t="shared" si="0"/>
        <v>0</v>
      </c>
      <c r="AL24" s="4">
        <f t="shared" si="1"/>
        <v>0</v>
      </c>
      <c r="AM24" s="92"/>
      <c r="AN24" s="92"/>
      <c r="AO24" s="92"/>
    </row>
    <row r="25" spans="1:41" s="91" customFormat="1" ht="30" customHeight="1">
      <c r="A25" s="4">
        <v>17</v>
      </c>
      <c r="B25" s="118" t="s">
        <v>318</v>
      </c>
      <c r="C25" s="119" t="s">
        <v>319</v>
      </c>
      <c r="D25" s="120" t="s">
        <v>27</v>
      </c>
      <c r="E25" s="9"/>
      <c r="F25" s="10"/>
      <c r="G25" s="10"/>
      <c r="H25" s="10"/>
      <c r="I25" s="10"/>
      <c r="J25" s="10"/>
      <c r="K25" s="10"/>
      <c r="L25" s="10"/>
      <c r="M25" s="10" t="s">
        <v>8</v>
      </c>
      <c r="N25" s="10"/>
      <c r="O25" s="10"/>
      <c r="P25" s="10"/>
      <c r="Q25" s="10"/>
      <c r="R25" s="10"/>
      <c r="S25" s="10"/>
      <c r="T25" s="10" t="s">
        <v>10</v>
      </c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2"/>
        <v>1</v>
      </c>
      <c r="AK25" s="4">
        <f t="shared" si="0"/>
        <v>0</v>
      </c>
      <c r="AL25" s="4">
        <f t="shared" si="1"/>
        <v>1</v>
      </c>
      <c r="AM25" s="92"/>
      <c r="AN25" s="92"/>
      <c r="AO25" s="92"/>
    </row>
    <row r="26" spans="1:41" s="91" customFormat="1" ht="30" customHeight="1">
      <c r="A26" s="4">
        <v>18</v>
      </c>
      <c r="B26" s="118" t="s">
        <v>320</v>
      </c>
      <c r="C26" s="119" t="s">
        <v>321</v>
      </c>
      <c r="D26" s="120" t="s">
        <v>27</v>
      </c>
      <c r="E26" s="9"/>
      <c r="F26" s="10"/>
      <c r="G26" s="10"/>
      <c r="H26" s="10" t="s">
        <v>9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1</v>
      </c>
      <c r="AL26" s="4">
        <f t="shared" si="1"/>
        <v>0</v>
      </c>
      <c r="AM26" s="92"/>
      <c r="AN26" s="92"/>
      <c r="AO26" s="92"/>
    </row>
    <row r="27" spans="1:41" s="54" customFormat="1" ht="30" customHeight="1">
      <c r="A27" s="3">
        <v>19</v>
      </c>
      <c r="B27" s="118" t="s">
        <v>391</v>
      </c>
      <c r="C27" s="119" t="s">
        <v>392</v>
      </c>
      <c r="D27" s="120" t="s">
        <v>324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 t="s">
        <v>8</v>
      </c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1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18" t="s">
        <v>322</v>
      </c>
      <c r="C28" s="119" t="s">
        <v>323</v>
      </c>
      <c r="D28" s="120" t="s">
        <v>324</v>
      </c>
      <c r="E28" s="90"/>
      <c r="F28" s="10"/>
      <c r="G28" s="10"/>
      <c r="H28" s="10"/>
      <c r="I28" s="10"/>
      <c r="J28" s="10"/>
      <c r="K28" s="10"/>
      <c r="L28" s="10"/>
      <c r="M28" s="10" t="s">
        <v>8</v>
      </c>
      <c r="N28" s="10" t="s">
        <v>8</v>
      </c>
      <c r="O28" s="10" t="s">
        <v>8</v>
      </c>
      <c r="P28" s="10"/>
      <c r="Q28" s="10"/>
      <c r="R28" s="10"/>
      <c r="S28" s="10"/>
      <c r="T28" s="10" t="s">
        <v>8</v>
      </c>
      <c r="U28" s="10" t="s">
        <v>8</v>
      </c>
      <c r="V28" s="10" t="s">
        <v>8</v>
      </c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6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18" t="s">
        <v>325</v>
      </c>
      <c r="C29" s="119" t="s">
        <v>326</v>
      </c>
      <c r="D29" s="120" t="s">
        <v>327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18" t="s">
        <v>328</v>
      </c>
      <c r="C30" s="119" t="s">
        <v>329</v>
      </c>
      <c r="D30" s="120" t="s">
        <v>330</v>
      </c>
      <c r="E30" s="90"/>
      <c r="F30" s="10" t="s">
        <v>9</v>
      </c>
      <c r="G30" s="10"/>
      <c r="H30" s="10"/>
      <c r="I30" s="10"/>
      <c r="J30" s="10"/>
      <c r="K30" s="10"/>
      <c r="L30" s="10"/>
      <c r="M30" s="10"/>
      <c r="N30" s="10" t="s">
        <v>8</v>
      </c>
      <c r="O30" s="10"/>
      <c r="P30" s="10"/>
      <c r="Q30" s="10"/>
      <c r="R30" s="10"/>
      <c r="S30" s="10"/>
      <c r="T30" s="10"/>
      <c r="U30" s="10"/>
      <c r="V30" s="10" t="s">
        <v>8</v>
      </c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2</v>
      </c>
      <c r="AK30" s="3">
        <f t="shared" si="0"/>
        <v>1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18" t="s">
        <v>331</v>
      </c>
      <c r="C31" s="119" t="s">
        <v>150</v>
      </c>
      <c r="D31" s="120" t="s">
        <v>11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18" t="s">
        <v>332</v>
      </c>
      <c r="C32" s="119" t="s">
        <v>333</v>
      </c>
      <c r="D32" s="120" t="s">
        <v>200</v>
      </c>
      <c r="E32" s="90"/>
      <c r="F32" s="10"/>
      <c r="G32" s="10"/>
      <c r="H32" s="10" t="s">
        <v>733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 t="s">
        <v>8</v>
      </c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3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118" t="s">
        <v>334</v>
      </c>
      <c r="C33" s="119" t="s">
        <v>335</v>
      </c>
      <c r="D33" s="120" t="s">
        <v>159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118" t="s">
        <v>336</v>
      </c>
      <c r="C34" s="119" t="s">
        <v>152</v>
      </c>
      <c r="D34" s="120" t="s">
        <v>39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118" t="s">
        <v>337</v>
      </c>
      <c r="C35" s="119" t="s">
        <v>57</v>
      </c>
      <c r="D35" s="120" t="s">
        <v>39</v>
      </c>
      <c r="E35" s="9"/>
      <c r="F35" s="10"/>
      <c r="G35" s="10"/>
      <c r="H35" s="10" t="s">
        <v>9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1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118" t="s">
        <v>338</v>
      </c>
      <c r="C36" s="119" t="s">
        <v>460</v>
      </c>
      <c r="D36" s="120" t="s">
        <v>127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3">
        <v>29</v>
      </c>
      <c r="B37" s="118"/>
      <c r="C37" s="119"/>
      <c r="D37" s="120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3">
        <v>30</v>
      </c>
      <c r="B38" s="118"/>
      <c r="C38" s="119"/>
      <c r="D38" s="120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3">
        <v>31</v>
      </c>
      <c r="B39" s="118"/>
      <c r="C39" s="119"/>
      <c r="D39" s="120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4" s="54" customFormat="1" ht="30" customHeight="1">
      <c r="A40" s="3">
        <v>32</v>
      </c>
      <c r="B40" s="118"/>
      <c r="C40" s="119"/>
      <c r="D40" s="12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4" s="54" customFormat="1" ht="30" customHeight="1">
      <c r="A41" s="3">
        <v>33</v>
      </c>
      <c r="B41" s="118"/>
      <c r="C41" s="119"/>
      <c r="D41" s="120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4" s="54" customFormat="1" ht="30" customHeight="1">
      <c r="A42" s="3">
        <v>34</v>
      </c>
      <c r="B42" s="118"/>
      <c r="C42" s="119"/>
      <c r="D42" s="120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4" s="54" customFormat="1" ht="48" customHeight="1">
      <c r="A43" s="233" t="s">
        <v>12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3">
        <f>SUM(AJ9:AJ42)</f>
        <v>39</v>
      </c>
      <c r="AK43" s="3">
        <f>SUM(AK9:AK42)</f>
        <v>4</v>
      </c>
      <c r="AL43" s="3">
        <f>SUM(AL9:AL42)</f>
        <v>5</v>
      </c>
      <c r="AM43" s="57"/>
      <c r="AN43" s="29"/>
      <c r="AO43" s="29"/>
      <c r="AP43" s="51"/>
      <c r="AQ43" s="51"/>
      <c r="AR43" s="51"/>
    </row>
    <row r="44" spans="1:44" s="54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3"/>
      <c r="AK44" s="13"/>
      <c r="AL44" s="13"/>
      <c r="AM44" s="57"/>
      <c r="AN44" s="57"/>
      <c r="AO44" s="57"/>
    </row>
    <row r="45" spans="1:44" s="54" customFormat="1" ht="41.25" customHeight="1">
      <c r="A45" s="235" t="s">
        <v>13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6"/>
      <c r="AJ45" s="46" t="s">
        <v>14</v>
      </c>
      <c r="AK45" s="46" t="s">
        <v>15</v>
      </c>
      <c r="AL45" s="46" t="s">
        <v>16</v>
      </c>
      <c r="AM45" s="58" t="s">
        <v>17</v>
      </c>
      <c r="AN45" s="58" t="s">
        <v>18</v>
      </c>
      <c r="AO45" s="58" t="s">
        <v>19</v>
      </c>
    </row>
    <row r="46" spans="1:44" s="54" customFormat="1" ht="30" customHeight="1">
      <c r="A46" s="3" t="s">
        <v>5</v>
      </c>
      <c r="B46" s="49"/>
      <c r="C46" s="237" t="s">
        <v>7</v>
      </c>
      <c r="D46" s="238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59" t="s">
        <v>24</v>
      </c>
      <c r="AO46" s="59" t="s">
        <v>25</v>
      </c>
    </row>
    <row r="47" spans="1:44" s="54" customFormat="1" ht="30" customHeight="1">
      <c r="A47" s="3">
        <v>1</v>
      </c>
      <c r="B47" s="118" t="s">
        <v>293</v>
      </c>
      <c r="C47" s="119" t="s">
        <v>31</v>
      </c>
      <c r="D47" s="120" t="s">
        <v>53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31"/>
      <c r="AQ47" s="232"/>
    </row>
    <row r="48" spans="1:44" s="54" customFormat="1" ht="30" customHeight="1">
      <c r="A48" s="3">
        <v>2</v>
      </c>
      <c r="B48" s="118" t="s">
        <v>294</v>
      </c>
      <c r="C48" s="119" t="s">
        <v>98</v>
      </c>
      <c r="D48" s="120" t="s">
        <v>53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57"/>
      <c r="AQ48" s="57"/>
    </row>
    <row r="49" spans="1:43" s="54" customFormat="1" ht="30" customHeight="1">
      <c r="A49" s="3">
        <v>3</v>
      </c>
      <c r="B49" s="118" t="s">
        <v>295</v>
      </c>
      <c r="C49" s="119" t="s">
        <v>296</v>
      </c>
      <c r="D49" s="120" t="s">
        <v>297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7"/>
      <c r="AQ49" s="57"/>
    </row>
    <row r="50" spans="1:43" s="54" customFormat="1" ht="30" customHeight="1">
      <c r="A50" s="3">
        <v>4</v>
      </c>
      <c r="B50" s="118" t="s">
        <v>387</v>
      </c>
      <c r="C50" s="119" t="s">
        <v>388</v>
      </c>
      <c r="D50" s="120" t="s">
        <v>58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7"/>
      <c r="AQ50" s="57"/>
    </row>
    <row r="51" spans="1:43" s="54" customFormat="1" ht="30" customHeight="1">
      <c r="A51" s="3">
        <v>5</v>
      </c>
      <c r="B51" s="118" t="s">
        <v>298</v>
      </c>
      <c r="C51" s="119" t="s">
        <v>299</v>
      </c>
      <c r="D51" s="120" t="s">
        <v>58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6</v>
      </c>
      <c r="B52" s="118" t="s">
        <v>300</v>
      </c>
      <c r="C52" s="119" t="s">
        <v>301</v>
      </c>
      <c r="D52" s="120" t="s">
        <v>59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7</v>
      </c>
      <c r="B53" s="118" t="s">
        <v>302</v>
      </c>
      <c r="C53" s="119" t="s">
        <v>303</v>
      </c>
      <c r="D53" s="120" t="s">
        <v>59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8</v>
      </c>
      <c r="B54" s="118" t="s">
        <v>304</v>
      </c>
      <c r="C54" s="119" t="s">
        <v>161</v>
      </c>
      <c r="D54" s="120" t="s">
        <v>99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9</v>
      </c>
      <c r="B55" s="118" t="s">
        <v>305</v>
      </c>
      <c r="C55" s="119" t="s">
        <v>306</v>
      </c>
      <c r="D55" s="120" t="s">
        <v>307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10</v>
      </c>
      <c r="B56" s="118" t="s">
        <v>308</v>
      </c>
      <c r="C56" s="119" t="s">
        <v>309</v>
      </c>
      <c r="D56" s="120" t="s">
        <v>44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11</v>
      </c>
      <c r="B57" s="118" t="s">
        <v>310</v>
      </c>
      <c r="C57" s="119" t="s">
        <v>311</v>
      </c>
      <c r="D57" s="120" t="s">
        <v>44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57"/>
      <c r="AQ57" s="57"/>
    </row>
    <row r="58" spans="1:43" s="54" customFormat="1" ht="30" customHeight="1">
      <c r="A58" s="3">
        <v>12</v>
      </c>
      <c r="B58" s="118" t="s">
        <v>312</v>
      </c>
      <c r="C58" s="119" t="s">
        <v>313</v>
      </c>
      <c r="D58" s="120" t="s">
        <v>26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57"/>
      <c r="AQ58" s="57"/>
    </row>
    <row r="59" spans="1:43" s="54" customFormat="1" ht="30" customHeight="1">
      <c r="A59" s="3">
        <v>13</v>
      </c>
      <c r="B59" s="118" t="s">
        <v>393</v>
      </c>
      <c r="C59" s="119" t="s">
        <v>394</v>
      </c>
      <c r="D59" s="120" t="s">
        <v>272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57"/>
      <c r="AQ59" s="57"/>
    </row>
    <row r="60" spans="1:43" s="54" customFormat="1" ht="30" customHeight="1">
      <c r="A60" s="3">
        <v>14</v>
      </c>
      <c r="B60" s="118" t="s">
        <v>385</v>
      </c>
      <c r="C60" s="119" t="s">
        <v>232</v>
      </c>
      <c r="D60" s="120" t="s">
        <v>272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31"/>
      <c r="AQ60" s="232"/>
    </row>
    <row r="61" spans="1:43" s="54" customFormat="1" ht="30" customHeight="1">
      <c r="A61" s="3">
        <v>15</v>
      </c>
      <c r="B61" s="118" t="s">
        <v>314</v>
      </c>
      <c r="C61" s="119" t="s">
        <v>164</v>
      </c>
      <c r="D61" s="120" t="s">
        <v>272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4" customFormat="1" ht="30" customHeight="1">
      <c r="A62" s="3">
        <v>16</v>
      </c>
      <c r="B62" s="118" t="s">
        <v>315</v>
      </c>
      <c r="C62" s="119" t="s">
        <v>316</v>
      </c>
      <c r="D62" s="120" t="s">
        <v>317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4" customFormat="1" ht="30" customHeight="1">
      <c r="A63" s="3">
        <v>17</v>
      </c>
      <c r="B63" s="118" t="s">
        <v>318</v>
      </c>
      <c r="C63" s="119" t="s">
        <v>319</v>
      </c>
      <c r="D63" s="120" t="s">
        <v>27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18</v>
      </c>
      <c r="B64" s="118" t="s">
        <v>320</v>
      </c>
      <c r="C64" s="119" t="s">
        <v>321</v>
      </c>
      <c r="D64" s="120" t="s">
        <v>27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19</v>
      </c>
      <c r="B65" s="118" t="s">
        <v>391</v>
      </c>
      <c r="C65" s="119" t="s">
        <v>392</v>
      </c>
      <c r="D65" s="120" t="s">
        <v>324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20</v>
      </c>
      <c r="B66" s="118" t="s">
        <v>322</v>
      </c>
      <c r="C66" s="119" t="s">
        <v>323</v>
      </c>
      <c r="D66" s="120" t="s">
        <v>324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21</v>
      </c>
      <c r="B67" s="118" t="s">
        <v>325</v>
      </c>
      <c r="C67" s="119" t="s">
        <v>326</v>
      </c>
      <c r="D67" s="120" t="s">
        <v>327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22</v>
      </c>
      <c r="B68" s="118" t="s">
        <v>328</v>
      </c>
      <c r="C68" s="119" t="s">
        <v>329</v>
      </c>
      <c r="D68" s="120" t="s">
        <v>330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23</v>
      </c>
      <c r="B69" s="118" t="s">
        <v>331</v>
      </c>
      <c r="C69" s="119" t="s">
        <v>150</v>
      </c>
      <c r="D69" s="120" t="s">
        <v>11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24</v>
      </c>
      <c r="B70" s="118" t="s">
        <v>332</v>
      </c>
      <c r="C70" s="119" t="s">
        <v>333</v>
      </c>
      <c r="D70" s="120" t="s">
        <v>200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25</v>
      </c>
      <c r="B71" s="118" t="s">
        <v>334</v>
      </c>
      <c r="C71" s="119" t="s">
        <v>335</v>
      </c>
      <c r="D71" s="120" t="s">
        <v>159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26</v>
      </c>
      <c r="B72" s="118" t="s">
        <v>336</v>
      </c>
      <c r="C72" s="119" t="s">
        <v>152</v>
      </c>
      <c r="D72" s="120" t="s">
        <v>39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27</v>
      </c>
      <c r="B73" s="118" t="s">
        <v>337</v>
      </c>
      <c r="C73" s="119" t="s">
        <v>57</v>
      </c>
      <c r="D73" s="120" t="s">
        <v>39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28</v>
      </c>
      <c r="B74" s="118" t="s">
        <v>338</v>
      </c>
      <c r="C74" s="119" t="s">
        <v>460</v>
      </c>
      <c r="D74" s="120" t="s">
        <v>127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29</v>
      </c>
      <c r="B75" s="118"/>
      <c r="C75" s="119"/>
      <c r="D75" s="120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" customHeight="1">
      <c r="A76" s="3">
        <v>30</v>
      </c>
      <c r="B76" s="118"/>
      <c r="C76" s="119"/>
      <c r="D76" s="120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" customHeight="1">
      <c r="A77" s="3">
        <v>31</v>
      </c>
      <c r="B77" s="118"/>
      <c r="C77" s="119"/>
      <c r="D77" s="120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54" customFormat="1" ht="30" customHeight="1">
      <c r="A78" s="3">
        <v>32</v>
      </c>
      <c r="B78" s="118"/>
      <c r="C78" s="119"/>
      <c r="D78" s="120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54" customFormat="1" ht="30.75" customHeight="1">
      <c r="A79" s="3">
        <v>33</v>
      </c>
      <c r="B79" s="118"/>
      <c r="C79" s="119"/>
      <c r="D79" s="120"/>
      <c r="E79" s="3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54" customFormat="1" ht="30.75" customHeight="1">
      <c r="A80" s="3">
        <v>34</v>
      </c>
      <c r="B80" s="118"/>
      <c r="C80" s="119"/>
      <c r="D80" s="120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33" t="s">
        <v>12</v>
      </c>
      <c r="B81" s="233"/>
      <c r="C81" s="233"/>
      <c r="D81" s="233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3"/>
      <c r="U81" s="233"/>
      <c r="V81" s="233"/>
      <c r="W81" s="233"/>
      <c r="X81" s="233"/>
      <c r="Y81" s="233"/>
      <c r="Z81" s="233"/>
      <c r="AA81" s="233"/>
      <c r="AB81" s="233"/>
      <c r="AC81" s="233"/>
      <c r="AD81" s="233"/>
      <c r="AE81" s="233"/>
      <c r="AF81" s="233"/>
      <c r="AG81" s="233"/>
      <c r="AH81" s="233"/>
      <c r="AI81" s="233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9"/>
      <c r="B82" s="29"/>
      <c r="C82" s="234"/>
      <c r="D82" s="234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50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50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34"/>
      <c r="D85" s="234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34"/>
      <c r="D86" s="234"/>
      <c r="E86" s="234"/>
      <c r="F86" s="234"/>
      <c r="G86" s="234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34"/>
      <c r="D87" s="234"/>
      <c r="E87" s="234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34"/>
      <c r="D88" s="234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3" zoomScale="55" zoomScaleNormal="55" workbookViewId="0">
      <selection activeCell="X26" sqref="X26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31.832031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1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1">
      <c r="A5" s="239" t="s">
        <v>742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40" t="s">
        <v>339</v>
      </c>
      <c r="AG6" s="240"/>
      <c r="AH6" s="240"/>
      <c r="AI6" s="240"/>
      <c r="AJ6" s="240"/>
      <c r="AK6" s="240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18" t="s">
        <v>340</v>
      </c>
      <c r="C9" s="119" t="s">
        <v>193</v>
      </c>
      <c r="D9" s="120" t="s">
        <v>82</v>
      </c>
      <c r="E9" s="9"/>
      <c r="F9" s="161" t="s">
        <v>9</v>
      </c>
      <c r="G9" s="161" t="s">
        <v>735</v>
      </c>
      <c r="H9" s="161" t="s">
        <v>9</v>
      </c>
      <c r="I9" s="161"/>
      <c r="J9" s="161"/>
      <c r="K9" s="161"/>
      <c r="L9" s="161"/>
      <c r="M9" s="161"/>
      <c r="N9" s="161" t="s">
        <v>10</v>
      </c>
      <c r="O9" s="161"/>
      <c r="P9" s="170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4</v>
      </c>
      <c r="AL9" s="3">
        <f t="shared" ref="AL9:AL53" si="1">COUNTIF(E9:AI9,"T")+2*COUNTIF(E9:AI9,"2T")+COUNTIF(E9:AI9,"TK")+COUNTIF(E9:AI9,"KT")</f>
        <v>1</v>
      </c>
      <c r="AM9" s="55"/>
      <c r="AN9" s="56"/>
      <c r="AO9" s="57"/>
    </row>
    <row r="10" spans="1:41" s="54" customFormat="1" ht="30" customHeight="1">
      <c r="A10" s="3">
        <v>2</v>
      </c>
      <c r="B10" s="118" t="s">
        <v>341</v>
      </c>
      <c r="C10" s="119" t="s">
        <v>342</v>
      </c>
      <c r="D10" s="120" t="s">
        <v>58</v>
      </c>
      <c r="E10" s="9"/>
      <c r="F10" s="161" t="s">
        <v>8</v>
      </c>
      <c r="G10" s="161"/>
      <c r="H10" s="161"/>
      <c r="I10" s="161"/>
      <c r="J10" s="161"/>
      <c r="K10" s="161"/>
      <c r="L10" s="161"/>
      <c r="M10" s="161"/>
      <c r="N10" s="161" t="s">
        <v>733</v>
      </c>
      <c r="O10" s="161"/>
      <c r="P10" s="170"/>
      <c r="Q10" s="161"/>
      <c r="R10" s="161"/>
      <c r="S10" s="161"/>
      <c r="T10" s="161" t="s">
        <v>10</v>
      </c>
      <c r="U10" s="161" t="s">
        <v>8</v>
      </c>
      <c r="V10" s="161" t="s">
        <v>733</v>
      </c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3">
        <f t="shared" ref="AJ10:AJ53" si="2">COUNTIF(E10:AI10,"K")+2*COUNTIF(E10:AI10,"2K")+COUNTIF(E10:AI10,"TK")+COUNTIF(E10:AI10,"KT")</f>
        <v>6</v>
      </c>
      <c r="AK10" s="3">
        <f t="shared" si="0"/>
        <v>0</v>
      </c>
      <c r="AL10" s="3">
        <f t="shared" si="1"/>
        <v>1</v>
      </c>
      <c r="AM10" s="57"/>
      <c r="AN10" s="57"/>
      <c r="AO10" s="57"/>
    </row>
    <row r="11" spans="1:41" s="54" customFormat="1" ht="30" customHeight="1">
      <c r="A11" s="3">
        <v>3</v>
      </c>
      <c r="B11" s="118" t="s">
        <v>343</v>
      </c>
      <c r="C11" s="119" t="s">
        <v>344</v>
      </c>
      <c r="D11" s="120" t="s">
        <v>345</v>
      </c>
      <c r="E11" s="9"/>
      <c r="F11" s="161"/>
      <c r="G11" s="161"/>
      <c r="H11" s="161"/>
      <c r="I11" s="161"/>
      <c r="J11" s="161"/>
      <c r="K11" s="161"/>
      <c r="L11" s="161"/>
      <c r="M11" s="161"/>
      <c r="N11" s="161" t="s">
        <v>10</v>
      </c>
      <c r="O11" s="161"/>
      <c r="P11" s="170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3">
        <f t="shared" si="2"/>
        <v>0</v>
      </c>
      <c r="AK11" s="3">
        <f t="shared" si="0"/>
        <v>0</v>
      </c>
      <c r="AL11" s="3">
        <f t="shared" si="1"/>
        <v>1</v>
      </c>
      <c r="AM11" s="57"/>
      <c r="AN11" s="57"/>
      <c r="AO11" s="57"/>
    </row>
    <row r="12" spans="1:41" s="54" customFormat="1" ht="30" customHeight="1">
      <c r="A12" s="3">
        <v>4</v>
      </c>
      <c r="B12" s="118" t="s">
        <v>346</v>
      </c>
      <c r="C12" s="119" t="s">
        <v>347</v>
      </c>
      <c r="D12" s="120" t="s">
        <v>348</v>
      </c>
      <c r="E12" s="9"/>
      <c r="F12" s="161"/>
      <c r="G12" s="161"/>
      <c r="H12" s="161"/>
      <c r="I12" s="161"/>
      <c r="J12" s="161"/>
      <c r="K12" s="161"/>
      <c r="L12" s="161"/>
      <c r="M12" s="161"/>
      <c r="N12" s="161" t="s">
        <v>10</v>
      </c>
      <c r="O12" s="161"/>
      <c r="P12" s="170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3">
        <f t="shared" si="2"/>
        <v>0</v>
      </c>
      <c r="AK12" s="3">
        <f t="shared" si="0"/>
        <v>0</v>
      </c>
      <c r="AL12" s="3">
        <f t="shared" si="1"/>
        <v>1</v>
      </c>
      <c r="AM12" s="57"/>
      <c r="AN12" s="57"/>
      <c r="AO12" s="57"/>
    </row>
    <row r="13" spans="1:41" s="54" customFormat="1" ht="30" customHeight="1">
      <c r="A13" s="3">
        <v>5</v>
      </c>
      <c r="B13" s="118" t="s">
        <v>349</v>
      </c>
      <c r="C13" s="119" t="s">
        <v>350</v>
      </c>
      <c r="D13" s="120" t="s">
        <v>26</v>
      </c>
      <c r="E13" s="9"/>
      <c r="F13" s="161" t="s">
        <v>8</v>
      </c>
      <c r="G13" s="161" t="s">
        <v>733</v>
      </c>
      <c r="H13" s="161" t="s">
        <v>8</v>
      </c>
      <c r="I13" s="161"/>
      <c r="J13" s="161"/>
      <c r="K13" s="161"/>
      <c r="L13" s="161"/>
      <c r="M13" s="161" t="s">
        <v>8</v>
      </c>
      <c r="N13" s="161" t="s">
        <v>8</v>
      </c>
      <c r="O13" s="161"/>
      <c r="P13" s="170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3">
        <f t="shared" si="2"/>
        <v>6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18" t="s">
        <v>351</v>
      </c>
      <c r="C14" s="119" t="s">
        <v>352</v>
      </c>
      <c r="D14" s="120" t="s">
        <v>26</v>
      </c>
      <c r="E14" s="9"/>
      <c r="F14" s="161"/>
      <c r="G14" s="161"/>
      <c r="H14" s="161"/>
      <c r="I14" s="161"/>
      <c r="J14" s="161"/>
      <c r="K14" s="161"/>
      <c r="L14" s="161"/>
      <c r="M14" s="161" t="s">
        <v>9</v>
      </c>
      <c r="N14" s="161" t="s">
        <v>735</v>
      </c>
      <c r="O14" s="161" t="s">
        <v>9</v>
      </c>
      <c r="P14" s="170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3">
        <f t="shared" si="2"/>
        <v>0</v>
      </c>
      <c r="AK14" s="3">
        <f t="shared" si="0"/>
        <v>4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18" t="s">
        <v>353</v>
      </c>
      <c r="C15" s="119" t="s">
        <v>33</v>
      </c>
      <c r="D15" s="120" t="s">
        <v>41</v>
      </c>
      <c r="E15" s="84"/>
      <c r="F15" s="171"/>
      <c r="G15" s="171"/>
      <c r="H15" s="171" t="s">
        <v>10</v>
      </c>
      <c r="I15" s="171"/>
      <c r="J15" s="171"/>
      <c r="K15" s="171"/>
      <c r="L15" s="171"/>
      <c r="M15" s="171"/>
      <c r="N15" s="171" t="s">
        <v>10</v>
      </c>
      <c r="O15" s="171"/>
      <c r="P15" s="170"/>
      <c r="Q15" s="171"/>
      <c r="R15" s="171"/>
      <c r="S15" s="171"/>
      <c r="T15" s="16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3">
        <f t="shared" si="2"/>
        <v>0</v>
      </c>
      <c r="AK15" s="3">
        <f t="shared" si="0"/>
        <v>0</v>
      </c>
      <c r="AL15" s="3">
        <f t="shared" si="1"/>
        <v>2</v>
      </c>
      <c r="AM15" s="57"/>
      <c r="AN15" s="57"/>
      <c r="AO15" s="57"/>
    </row>
    <row r="16" spans="1:41" s="54" customFormat="1" ht="30" customHeight="1">
      <c r="A16" s="3">
        <v>8</v>
      </c>
      <c r="B16" s="118" t="s">
        <v>354</v>
      </c>
      <c r="C16" s="119" t="s">
        <v>355</v>
      </c>
      <c r="D16" s="120" t="s">
        <v>324</v>
      </c>
      <c r="E16" s="9"/>
      <c r="F16" s="161"/>
      <c r="G16" s="161"/>
      <c r="H16" s="161" t="s">
        <v>9</v>
      </c>
      <c r="I16" s="161"/>
      <c r="J16" s="161"/>
      <c r="K16" s="161"/>
      <c r="L16" s="161"/>
      <c r="M16" s="161"/>
      <c r="N16" s="161"/>
      <c r="O16" s="161"/>
      <c r="P16" s="170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3">
        <f t="shared" si="2"/>
        <v>0</v>
      </c>
      <c r="AK16" s="3">
        <f t="shared" si="0"/>
        <v>1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18" t="s">
        <v>396</v>
      </c>
      <c r="C17" s="119" t="s">
        <v>397</v>
      </c>
      <c r="D17" s="120" t="s">
        <v>36</v>
      </c>
      <c r="E17" s="9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70"/>
      <c r="Q17" s="161"/>
      <c r="R17" s="161"/>
      <c r="S17" s="161"/>
      <c r="T17" s="161"/>
      <c r="U17" s="161"/>
      <c r="V17" s="161" t="s">
        <v>735</v>
      </c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3">
        <f t="shared" si="2"/>
        <v>0</v>
      </c>
      <c r="AK17" s="3">
        <f t="shared" si="0"/>
        <v>2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18" t="s">
        <v>356</v>
      </c>
      <c r="C18" s="119" t="s">
        <v>357</v>
      </c>
      <c r="D18" s="120" t="s">
        <v>113</v>
      </c>
      <c r="E18" s="9"/>
      <c r="F18" s="161"/>
      <c r="G18" s="161" t="s">
        <v>735</v>
      </c>
      <c r="H18" s="161"/>
      <c r="I18" s="161"/>
      <c r="J18" s="161"/>
      <c r="K18" s="161"/>
      <c r="L18" s="161"/>
      <c r="M18" s="161"/>
      <c r="N18" s="161"/>
      <c r="O18" s="161"/>
      <c r="P18" s="170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3">
        <f t="shared" si="2"/>
        <v>0</v>
      </c>
      <c r="AK18" s="3">
        <f t="shared" si="0"/>
        <v>2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18" t="s">
        <v>358</v>
      </c>
      <c r="C19" s="119" t="s">
        <v>171</v>
      </c>
      <c r="D19" s="120" t="s">
        <v>114</v>
      </c>
      <c r="E19" s="9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70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3">
        <f t="shared" si="2"/>
        <v>0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18" t="s">
        <v>359</v>
      </c>
      <c r="C20" s="119" t="s">
        <v>360</v>
      </c>
      <c r="D20" s="120" t="s">
        <v>32</v>
      </c>
      <c r="E20" s="9"/>
      <c r="F20" s="161"/>
      <c r="G20" s="161"/>
      <c r="H20" s="161"/>
      <c r="I20" s="161"/>
      <c r="J20" s="161"/>
      <c r="K20" s="161"/>
      <c r="L20" s="161"/>
      <c r="M20" s="161" t="s">
        <v>9</v>
      </c>
      <c r="N20" s="161" t="s">
        <v>735</v>
      </c>
      <c r="O20" s="161" t="s">
        <v>9</v>
      </c>
      <c r="P20" s="170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3">
        <f t="shared" si="2"/>
        <v>0</v>
      </c>
      <c r="AK20" s="3">
        <f t="shared" si="0"/>
        <v>4</v>
      </c>
      <c r="AL20" s="3">
        <f t="shared" si="1"/>
        <v>0</v>
      </c>
      <c r="AM20" s="57"/>
      <c r="AN20" s="57"/>
      <c r="AO20" s="57"/>
    </row>
    <row r="21" spans="1:41" s="54" customFormat="1" ht="30" customHeight="1">
      <c r="A21" s="3">
        <v>13</v>
      </c>
      <c r="B21" s="118" t="s">
        <v>381</v>
      </c>
      <c r="C21" s="119" t="s">
        <v>382</v>
      </c>
      <c r="D21" s="120" t="s">
        <v>165</v>
      </c>
      <c r="E21" s="38"/>
      <c r="F21" s="172"/>
      <c r="G21" s="172"/>
      <c r="H21" s="172" t="s">
        <v>9</v>
      </c>
      <c r="I21" s="172"/>
      <c r="J21" s="172"/>
      <c r="K21" s="172"/>
      <c r="L21" s="172"/>
      <c r="M21" s="172"/>
      <c r="N21" s="172" t="s">
        <v>733</v>
      </c>
      <c r="O21" s="172" t="s">
        <v>8</v>
      </c>
      <c r="P21" s="170"/>
      <c r="Q21" s="172"/>
      <c r="R21" s="172"/>
      <c r="S21" s="172"/>
      <c r="T21" s="161" t="s">
        <v>8</v>
      </c>
      <c r="U21" s="172"/>
      <c r="V21" s="172" t="s">
        <v>8</v>
      </c>
      <c r="W21" s="173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3">
        <f t="shared" si="2"/>
        <v>5</v>
      </c>
      <c r="AK21" s="3">
        <f t="shared" si="0"/>
        <v>1</v>
      </c>
      <c r="AL21" s="3">
        <f t="shared" si="1"/>
        <v>0</v>
      </c>
      <c r="AM21" s="57"/>
      <c r="AN21" s="57"/>
      <c r="AO21" s="57"/>
    </row>
    <row r="22" spans="1:41" s="54" customFormat="1" ht="30" customHeight="1">
      <c r="A22" s="3">
        <v>14</v>
      </c>
      <c r="B22" s="118" t="s">
        <v>361</v>
      </c>
      <c r="C22" s="119" t="s">
        <v>362</v>
      </c>
      <c r="D22" s="120" t="s">
        <v>165</v>
      </c>
      <c r="E22" s="9"/>
      <c r="F22" s="161"/>
      <c r="G22" s="161" t="s">
        <v>10</v>
      </c>
      <c r="H22" s="161" t="s">
        <v>10</v>
      </c>
      <c r="I22" s="161"/>
      <c r="J22" s="161"/>
      <c r="K22" s="161"/>
      <c r="L22" s="161"/>
      <c r="M22" s="161" t="s">
        <v>10</v>
      </c>
      <c r="N22" s="161" t="s">
        <v>8</v>
      </c>
      <c r="O22" s="161" t="s">
        <v>10</v>
      </c>
      <c r="P22" s="170"/>
      <c r="Q22" s="161"/>
      <c r="R22" s="161"/>
      <c r="S22" s="172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3">
        <f t="shared" si="2"/>
        <v>1</v>
      </c>
      <c r="AK22" s="3">
        <f t="shared" si="0"/>
        <v>0</v>
      </c>
      <c r="AL22" s="3">
        <f t="shared" si="1"/>
        <v>4</v>
      </c>
      <c r="AM22" s="231"/>
      <c r="AN22" s="232"/>
      <c r="AO22" s="57"/>
    </row>
    <row r="23" spans="1:41" s="54" customFormat="1" ht="30" customHeight="1">
      <c r="A23" s="3">
        <v>15</v>
      </c>
      <c r="B23" s="118" t="s">
        <v>384</v>
      </c>
      <c r="C23" s="119" t="s">
        <v>189</v>
      </c>
      <c r="D23" s="120" t="s">
        <v>170</v>
      </c>
      <c r="E23" s="9"/>
      <c r="F23" s="161"/>
      <c r="G23" s="161"/>
      <c r="H23" s="161"/>
      <c r="I23" s="161"/>
      <c r="J23" s="161"/>
      <c r="K23" s="161"/>
      <c r="L23" s="161"/>
      <c r="M23" s="161" t="s">
        <v>8</v>
      </c>
      <c r="N23" s="161"/>
      <c r="O23" s="161"/>
      <c r="P23" s="170"/>
      <c r="Q23" s="161"/>
      <c r="R23" s="161"/>
      <c r="S23" s="161"/>
      <c r="T23" s="161"/>
      <c r="U23" s="161"/>
      <c r="V23" s="161" t="s">
        <v>739</v>
      </c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3">
        <f t="shared" si="2"/>
        <v>1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118" t="s">
        <v>363</v>
      </c>
      <c r="C24" s="119" t="s">
        <v>364</v>
      </c>
      <c r="D24" s="120" t="s">
        <v>11</v>
      </c>
      <c r="E24" s="9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70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118" t="s">
        <v>365</v>
      </c>
      <c r="C25" s="119" t="s">
        <v>366</v>
      </c>
      <c r="D25" s="120" t="s">
        <v>11</v>
      </c>
      <c r="E25" s="9"/>
      <c r="F25" s="161"/>
      <c r="G25" s="161"/>
      <c r="H25" s="161"/>
      <c r="I25" s="161"/>
      <c r="J25" s="161"/>
      <c r="K25" s="161"/>
      <c r="L25" s="161"/>
      <c r="M25" s="161"/>
      <c r="N25" s="161" t="s">
        <v>10</v>
      </c>
      <c r="O25" s="161"/>
      <c r="P25" s="170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3">
        <f t="shared" si="2"/>
        <v>0</v>
      </c>
      <c r="AK25" s="3">
        <f t="shared" si="0"/>
        <v>0</v>
      </c>
      <c r="AL25" s="3">
        <f t="shared" si="1"/>
        <v>1</v>
      </c>
      <c r="AM25" s="57"/>
      <c r="AN25" s="57"/>
      <c r="AO25" s="57"/>
    </row>
    <row r="26" spans="1:41" s="54" customFormat="1" ht="30" customHeight="1">
      <c r="A26" s="3">
        <v>18</v>
      </c>
      <c r="B26" s="118" t="s">
        <v>367</v>
      </c>
      <c r="C26" s="119" t="s">
        <v>368</v>
      </c>
      <c r="D26" s="120" t="s">
        <v>79</v>
      </c>
      <c r="E26" s="9"/>
      <c r="F26" s="161" t="s">
        <v>10</v>
      </c>
      <c r="G26" s="161"/>
      <c r="H26" s="161" t="s">
        <v>8</v>
      </c>
      <c r="I26" s="161"/>
      <c r="J26" s="161"/>
      <c r="K26" s="161"/>
      <c r="L26" s="161"/>
      <c r="M26" s="161"/>
      <c r="N26" s="161"/>
      <c r="O26" s="161"/>
      <c r="P26" s="170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3">
        <f t="shared" si="2"/>
        <v>1</v>
      </c>
      <c r="AK26" s="3">
        <f t="shared" si="0"/>
        <v>0</v>
      </c>
      <c r="AL26" s="3">
        <f t="shared" si="1"/>
        <v>1</v>
      </c>
      <c r="AM26" s="57"/>
      <c r="AN26" s="57"/>
      <c r="AO26" s="57"/>
    </row>
    <row r="27" spans="1:41" s="54" customFormat="1" ht="30" customHeight="1">
      <c r="A27" s="3">
        <v>19</v>
      </c>
      <c r="B27" s="118" t="s">
        <v>369</v>
      </c>
      <c r="C27" s="119" t="s">
        <v>262</v>
      </c>
      <c r="D27" s="120" t="s">
        <v>286</v>
      </c>
      <c r="E27" s="9"/>
      <c r="F27" s="161"/>
      <c r="G27" s="161"/>
      <c r="H27" s="161"/>
      <c r="I27" s="161"/>
      <c r="J27" s="161"/>
      <c r="K27" s="161"/>
      <c r="L27" s="161"/>
      <c r="M27" s="161"/>
      <c r="N27" s="161" t="s">
        <v>10</v>
      </c>
      <c r="O27" s="161"/>
      <c r="P27" s="170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3">
        <f t="shared" si="2"/>
        <v>0</v>
      </c>
      <c r="AK27" s="3">
        <f t="shared" si="0"/>
        <v>0</v>
      </c>
      <c r="AL27" s="3">
        <f t="shared" si="1"/>
        <v>1</v>
      </c>
      <c r="AM27" s="57"/>
      <c r="AN27" s="57"/>
      <c r="AO27" s="57"/>
    </row>
    <row r="28" spans="1:41" s="54" customFormat="1" ht="30" customHeight="1">
      <c r="A28" s="3">
        <v>20</v>
      </c>
      <c r="B28" s="118" t="s">
        <v>370</v>
      </c>
      <c r="C28" s="119" t="s">
        <v>371</v>
      </c>
      <c r="D28" s="120" t="s">
        <v>172</v>
      </c>
      <c r="E28" s="90"/>
      <c r="F28" s="161"/>
      <c r="G28" s="161" t="s">
        <v>8</v>
      </c>
      <c r="H28" s="161"/>
      <c r="I28" s="161"/>
      <c r="J28" s="161"/>
      <c r="K28" s="161"/>
      <c r="L28" s="161"/>
      <c r="M28" s="161"/>
      <c r="N28" s="161" t="s">
        <v>745</v>
      </c>
      <c r="O28" s="161" t="s">
        <v>8</v>
      </c>
      <c r="P28" s="170"/>
      <c r="Q28" s="161"/>
      <c r="R28" s="161"/>
      <c r="S28" s="161"/>
      <c r="T28" s="161"/>
      <c r="U28" s="161"/>
      <c r="V28" s="161" t="s">
        <v>8</v>
      </c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3">
        <f t="shared" si="2"/>
        <v>3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18" t="s">
        <v>372</v>
      </c>
      <c r="C29" s="119" t="s">
        <v>373</v>
      </c>
      <c r="D29" s="120" t="s">
        <v>172</v>
      </c>
      <c r="E29" s="90"/>
      <c r="F29" s="161"/>
      <c r="G29" s="161"/>
      <c r="H29" s="161"/>
      <c r="I29" s="161"/>
      <c r="J29" s="161"/>
      <c r="K29" s="161"/>
      <c r="L29" s="161"/>
      <c r="M29" s="161" t="s">
        <v>9</v>
      </c>
      <c r="N29" s="161" t="s">
        <v>8</v>
      </c>
      <c r="O29" s="161" t="s">
        <v>9</v>
      </c>
      <c r="P29" s="170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3">
        <f t="shared" si="2"/>
        <v>1</v>
      </c>
      <c r="AK29" s="3">
        <f t="shared" si="0"/>
        <v>2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18" t="s">
        <v>374</v>
      </c>
      <c r="C30" s="119" t="s">
        <v>33</v>
      </c>
      <c r="D30" s="120" t="s">
        <v>172</v>
      </c>
      <c r="E30" s="90"/>
      <c r="F30" s="161"/>
      <c r="G30" s="161"/>
      <c r="H30" s="161"/>
      <c r="I30" s="161"/>
      <c r="J30" s="161"/>
      <c r="K30" s="161"/>
      <c r="L30" s="161"/>
      <c r="M30" s="161"/>
      <c r="N30" s="161" t="s">
        <v>10</v>
      </c>
      <c r="O30" s="161"/>
      <c r="P30" s="170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3">
        <f t="shared" si="2"/>
        <v>0</v>
      </c>
      <c r="AK30" s="3">
        <f t="shared" si="0"/>
        <v>0</v>
      </c>
      <c r="AL30" s="3">
        <f t="shared" si="1"/>
        <v>1</v>
      </c>
      <c r="AM30" s="57"/>
      <c r="AN30" s="57"/>
      <c r="AO30" s="57"/>
    </row>
    <row r="31" spans="1:41" s="54" customFormat="1" ht="30" customHeight="1">
      <c r="A31" s="3">
        <v>23</v>
      </c>
      <c r="B31" s="118" t="s">
        <v>389</v>
      </c>
      <c r="C31" s="119" t="s">
        <v>390</v>
      </c>
      <c r="D31" s="120" t="s">
        <v>167</v>
      </c>
      <c r="E31" s="90"/>
      <c r="F31" s="161"/>
      <c r="G31" s="161"/>
      <c r="H31" s="161"/>
      <c r="I31" s="161"/>
      <c r="J31" s="161"/>
      <c r="K31" s="161"/>
      <c r="L31" s="161"/>
      <c r="M31" s="161" t="s">
        <v>9</v>
      </c>
      <c r="N31" s="161" t="s">
        <v>8</v>
      </c>
      <c r="O31" s="161"/>
      <c r="P31" s="170"/>
      <c r="Q31" s="161"/>
      <c r="R31" s="161"/>
      <c r="S31" s="161"/>
      <c r="T31" s="161"/>
      <c r="U31" s="161"/>
      <c r="V31" s="161" t="s">
        <v>8</v>
      </c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3">
        <f t="shared" si="2"/>
        <v>2</v>
      </c>
      <c r="AK31" s="3">
        <f t="shared" si="0"/>
        <v>1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18" t="s">
        <v>375</v>
      </c>
      <c r="C32" s="119" t="s">
        <v>357</v>
      </c>
      <c r="D32" s="120" t="s">
        <v>167</v>
      </c>
      <c r="E32" s="90"/>
      <c r="F32" s="161" t="s">
        <v>8</v>
      </c>
      <c r="G32" s="161" t="s">
        <v>8</v>
      </c>
      <c r="H32" s="161"/>
      <c r="I32" s="161"/>
      <c r="J32" s="161"/>
      <c r="K32" s="161"/>
      <c r="L32" s="161"/>
      <c r="M32" s="161" t="s">
        <v>8</v>
      </c>
      <c r="N32" s="161" t="s">
        <v>10</v>
      </c>
      <c r="O32" s="161"/>
      <c r="P32" s="170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3">
        <f t="shared" si="2"/>
        <v>3</v>
      </c>
      <c r="AK32" s="3">
        <f t="shared" si="0"/>
        <v>0</v>
      </c>
      <c r="AL32" s="3">
        <f t="shared" si="1"/>
        <v>1</v>
      </c>
      <c r="AM32" s="57"/>
      <c r="AN32" s="57"/>
      <c r="AO32" s="57"/>
    </row>
    <row r="33" spans="1:41" s="54" customFormat="1" ht="30" customHeight="1">
      <c r="A33" s="3">
        <v>25</v>
      </c>
      <c r="B33" s="118" t="s">
        <v>376</v>
      </c>
      <c r="C33" s="119" t="s">
        <v>377</v>
      </c>
      <c r="D33" s="120" t="s">
        <v>39</v>
      </c>
      <c r="E33" s="9"/>
      <c r="F33" s="161"/>
      <c r="G33" s="161"/>
      <c r="H33" s="161"/>
      <c r="I33" s="161"/>
      <c r="J33" s="161"/>
      <c r="K33" s="161"/>
      <c r="L33" s="161"/>
      <c r="M33" s="161"/>
      <c r="N33" s="161"/>
      <c r="O33" s="161" t="s">
        <v>8</v>
      </c>
      <c r="P33" s="170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3">
        <f t="shared" si="2"/>
        <v>1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118" t="s">
        <v>383</v>
      </c>
      <c r="C34" s="119" t="s">
        <v>461</v>
      </c>
      <c r="D34" s="120" t="s">
        <v>124</v>
      </c>
      <c r="E34" s="9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70"/>
      <c r="Q34" s="161"/>
      <c r="R34" s="161"/>
      <c r="S34" s="161"/>
      <c r="T34" s="161"/>
      <c r="U34" s="161"/>
      <c r="V34" s="161" t="s">
        <v>10</v>
      </c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3">
        <f t="shared" si="2"/>
        <v>0</v>
      </c>
      <c r="AK34" s="3">
        <f t="shared" si="0"/>
        <v>0</v>
      </c>
      <c r="AL34" s="3">
        <f t="shared" si="1"/>
        <v>1</v>
      </c>
      <c r="AM34" s="57"/>
      <c r="AN34" s="57"/>
      <c r="AO34" s="57"/>
    </row>
    <row r="35" spans="1:41" s="54" customFormat="1" ht="30" customHeight="1">
      <c r="A35" s="3">
        <v>27</v>
      </c>
      <c r="B35" s="118" t="s">
        <v>386</v>
      </c>
      <c r="C35" s="119" t="s">
        <v>347</v>
      </c>
      <c r="D35" s="120" t="s">
        <v>156</v>
      </c>
      <c r="E35" s="9"/>
      <c r="F35" s="161" t="s">
        <v>8</v>
      </c>
      <c r="G35" s="161" t="s">
        <v>10</v>
      </c>
      <c r="H35" s="161" t="s">
        <v>10</v>
      </c>
      <c r="I35" s="161"/>
      <c r="J35" s="161"/>
      <c r="K35" s="161"/>
      <c r="L35" s="161"/>
      <c r="M35" s="161" t="s">
        <v>10</v>
      </c>
      <c r="N35" s="161" t="s">
        <v>746</v>
      </c>
      <c r="O35" s="161" t="s">
        <v>10</v>
      </c>
      <c r="P35" s="170"/>
      <c r="Q35" s="161"/>
      <c r="R35" s="161"/>
      <c r="S35" s="161"/>
      <c r="T35" s="161"/>
      <c r="U35" s="161"/>
      <c r="V35" s="161" t="s">
        <v>8</v>
      </c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3">
        <f t="shared" si="2"/>
        <v>2</v>
      </c>
      <c r="AK35" s="3">
        <f t="shared" si="0"/>
        <v>0</v>
      </c>
      <c r="AL35" s="3">
        <f t="shared" si="1"/>
        <v>6</v>
      </c>
      <c r="AM35" s="57"/>
      <c r="AN35" s="57"/>
      <c r="AO35" s="57"/>
    </row>
    <row r="36" spans="1:41" s="54" customFormat="1" ht="30" customHeight="1">
      <c r="A36" s="3">
        <v>28</v>
      </c>
      <c r="B36" s="118" t="s">
        <v>378</v>
      </c>
      <c r="C36" s="119" t="s">
        <v>379</v>
      </c>
      <c r="D36" s="120" t="s">
        <v>380</v>
      </c>
      <c r="E36" s="9"/>
      <c r="F36" s="161"/>
      <c r="G36" s="161" t="s">
        <v>8</v>
      </c>
      <c r="H36" s="161"/>
      <c r="I36" s="161"/>
      <c r="J36" s="161"/>
      <c r="K36" s="161"/>
      <c r="L36" s="161"/>
      <c r="M36" s="161" t="s">
        <v>8</v>
      </c>
      <c r="N36" s="161" t="s">
        <v>733</v>
      </c>
      <c r="O36" s="161" t="s">
        <v>8</v>
      </c>
      <c r="P36" s="170"/>
      <c r="Q36" s="161"/>
      <c r="R36" s="161"/>
      <c r="S36" s="161"/>
      <c r="T36" s="161"/>
      <c r="U36" s="161"/>
      <c r="V36" s="161" t="s">
        <v>8</v>
      </c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3">
        <f t="shared" si="2"/>
        <v>6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118"/>
      <c r="C37" s="119"/>
      <c r="D37" s="120"/>
      <c r="E37" s="9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70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118"/>
      <c r="C38" s="119"/>
      <c r="D38" s="120"/>
      <c r="E38" s="9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70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118"/>
      <c r="C39" s="119"/>
      <c r="D39" s="120"/>
      <c r="E39" s="9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70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118"/>
      <c r="C40" s="119"/>
      <c r="D40" s="12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118"/>
      <c r="C41" s="119"/>
      <c r="D41" s="120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47"/>
      <c r="D42" s="48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27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33" t="s">
        <v>12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3">
        <f>SUM(AJ9:AJ53)</f>
        <v>38</v>
      </c>
      <c r="AK54" s="3">
        <f>SUM(AK9:AK53)</f>
        <v>21</v>
      </c>
      <c r="AL54" s="3">
        <f>SUM(AL9:AL53)</f>
        <v>22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35" t="s">
        <v>13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6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37" t="s">
        <v>7</v>
      </c>
      <c r="D57" s="23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118" t="s">
        <v>340</v>
      </c>
      <c r="C58" s="119" t="s">
        <v>193</v>
      </c>
      <c r="D58" s="120" t="s">
        <v>82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1"/>
      <c r="AQ58" s="232"/>
    </row>
    <row r="59" spans="1:44" s="54" customFormat="1" ht="30" customHeight="1">
      <c r="A59" s="3">
        <v>2</v>
      </c>
      <c r="B59" s="118" t="s">
        <v>341</v>
      </c>
      <c r="C59" s="119" t="s">
        <v>342</v>
      </c>
      <c r="D59" s="120" t="s">
        <v>58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118" t="s">
        <v>343</v>
      </c>
      <c r="C60" s="119" t="s">
        <v>344</v>
      </c>
      <c r="D60" s="120" t="s">
        <v>345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118" t="s">
        <v>346</v>
      </c>
      <c r="C61" s="119" t="s">
        <v>347</v>
      </c>
      <c r="D61" s="120" t="s">
        <v>348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118" t="s">
        <v>349</v>
      </c>
      <c r="C62" s="119" t="s">
        <v>350</v>
      </c>
      <c r="D62" s="120" t="s">
        <v>26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118" t="s">
        <v>351</v>
      </c>
      <c r="C63" s="119" t="s">
        <v>352</v>
      </c>
      <c r="D63" s="120" t="s">
        <v>26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118" t="s">
        <v>353</v>
      </c>
      <c r="C64" s="119" t="s">
        <v>33</v>
      </c>
      <c r="D64" s="120" t="s">
        <v>41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118" t="s">
        <v>354</v>
      </c>
      <c r="C65" s="119" t="s">
        <v>355</v>
      </c>
      <c r="D65" s="120" t="s">
        <v>324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118" t="s">
        <v>396</v>
      </c>
      <c r="C66" s="119" t="s">
        <v>397</v>
      </c>
      <c r="D66" s="120" t="s">
        <v>36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118" t="s">
        <v>356</v>
      </c>
      <c r="C67" s="119" t="s">
        <v>357</v>
      </c>
      <c r="D67" s="120" t="s">
        <v>113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118" t="s">
        <v>358</v>
      </c>
      <c r="C68" s="119" t="s">
        <v>171</v>
      </c>
      <c r="D68" s="120" t="s">
        <v>114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118" t="s">
        <v>359</v>
      </c>
      <c r="C69" s="119" t="s">
        <v>360</v>
      </c>
      <c r="D69" s="120" t="s">
        <v>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118" t="s">
        <v>381</v>
      </c>
      <c r="C70" s="119" t="s">
        <v>382</v>
      </c>
      <c r="D70" s="120" t="s">
        <v>165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118" t="s">
        <v>361</v>
      </c>
      <c r="C71" s="119" t="s">
        <v>362</v>
      </c>
      <c r="D71" s="120" t="s">
        <v>165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1"/>
      <c r="AQ71" s="232"/>
    </row>
    <row r="72" spans="1:43" s="54" customFormat="1" ht="30" customHeight="1">
      <c r="A72" s="3">
        <v>15</v>
      </c>
      <c r="B72" s="118" t="s">
        <v>384</v>
      </c>
      <c r="C72" s="119" t="s">
        <v>189</v>
      </c>
      <c r="D72" s="120" t="s">
        <v>170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118" t="s">
        <v>363</v>
      </c>
      <c r="C73" s="119" t="s">
        <v>364</v>
      </c>
      <c r="D73" s="120" t="s">
        <v>11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118" t="s">
        <v>365</v>
      </c>
      <c r="C74" s="119" t="s">
        <v>366</v>
      </c>
      <c r="D74" s="120" t="s">
        <v>11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118" t="s">
        <v>367</v>
      </c>
      <c r="C75" s="119" t="s">
        <v>368</v>
      </c>
      <c r="D75" s="120" t="s">
        <v>79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118" t="s">
        <v>369</v>
      </c>
      <c r="C76" s="119" t="s">
        <v>262</v>
      </c>
      <c r="D76" s="120" t="s">
        <v>286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118" t="s">
        <v>370</v>
      </c>
      <c r="C77" s="119" t="s">
        <v>371</v>
      </c>
      <c r="D77" s="120" t="s">
        <v>172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118" t="s">
        <v>372</v>
      </c>
      <c r="C78" s="119" t="s">
        <v>373</v>
      </c>
      <c r="D78" s="120" t="s">
        <v>172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118" t="s">
        <v>374</v>
      </c>
      <c r="C79" s="119" t="s">
        <v>33</v>
      </c>
      <c r="D79" s="120" t="s">
        <v>172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118" t="s">
        <v>389</v>
      </c>
      <c r="C80" s="119" t="s">
        <v>390</v>
      </c>
      <c r="D80" s="120" t="s">
        <v>167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118" t="s">
        <v>375</v>
      </c>
      <c r="C81" s="119" t="s">
        <v>357</v>
      </c>
      <c r="D81" s="120" t="s">
        <v>167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118" t="s">
        <v>376</v>
      </c>
      <c r="C82" s="119" t="s">
        <v>377</v>
      </c>
      <c r="D82" s="120" t="s">
        <v>39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118" t="s">
        <v>383</v>
      </c>
      <c r="C83" s="119" t="s">
        <v>461</v>
      </c>
      <c r="D83" s="120" t="s">
        <v>124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118" t="s">
        <v>386</v>
      </c>
      <c r="C84" s="119" t="s">
        <v>347</v>
      </c>
      <c r="D84" s="120" t="s">
        <v>156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118" t="s">
        <v>378</v>
      </c>
      <c r="C85" s="119" t="s">
        <v>379</v>
      </c>
      <c r="D85" s="120" t="s">
        <v>380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3" t="s">
        <v>12</v>
      </c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34"/>
      <c r="D93" s="23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34"/>
      <c r="D96" s="23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34"/>
      <c r="D97" s="234"/>
      <c r="E97" s="234"/>
      <c r="F97" s="234"/>
      <c r="G97" s="23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34"/>
      <c r="D98" s="234"/>
      <c r="E98" s="23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34"/>
      <c r="D99" s="23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3" zoomScale="55" zoomScaleNormal="55" workbookViewId="0">
      <selection activeCell="AC27" sqref="AC27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2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2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2">
      <c r="A5" s="239" t="s">
        <v>741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2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40" t="s">
        <v>398</v>
      </c>
      <c r="AG6" s="240"/>
      <c r="AH6" s="240"/>
      <c r="AI6" s="240"/>
      <c r="AJ6" s="240"/>
      <c r="AK6" s="240"/>
      <c r="AL6" s="52"/>
    </row>
    <row r="7" spans="1:42" ht="15.75" customHeight="1">
      <c r="AE7" s="63"/>
      <c r="AF7" s="63"/>
      <c r="AG7" s="63"/>
      <c r="AH7" s="63"/>
      <c r="AI7" s="64"/>
    </row>
    <row r="8" spans="1:42" s="52" customFormat="1" ht="33" customHeight="1">
      <c r="A8" s="3" t="s">
        <v>5</v>
      </c>
      <c r="B8" s="49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111" t="s">
        <v>399</v>
      </c>
      <c r="C9" s="112" t="s">
        <v>462</v>
      </c>
      <c r="D9" s="116" t="s">
        <v>400</v>
      </c>
      <c r="E9" s="160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 t="s">
        <v>734</v>
      </c>
      <c r="T9" s="161"/>
      <c r="U9" s="170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27"/>
      <c r="AN9" s="128"/>
      <c r="AO9" s="129"/>
      <c r="AP9" s="126"/>
    </row>
    <row r="10" spans="1:42" s="52" customFormat="1" ht="30" customHeight="1">
      <c r="A10" s="82">
        <v>2</v>
      </c>
      <c r="B10" s="111" t="s">
        <v>401</v>
      </c>
      <c r="C10" s="112" t="s">
        <v>402</v>
      </c>
      <c r="D10" s="116" t="s">
        <v>403</v>
      </c>
      <c r="E10" s="160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70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111" t="s">
        <v>404</v>
      </c>
      <c r="C11" s="112" t="s">
        <v>405</v>
      </c>
      <c r="D11" s="116" t="s">
        <v>90</v>
      </c>
      <c r="E11" s="160"/>
      <c r="F11" s="161"/>
      <c r="G11" s="161" t="s">
        <v>10</v>
      </c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 t="s">
        <v>10</v>
      </c>
      <c r="U11" s="170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82">
        <f t="shared" si="2"/>
        <v>0</v>
      </c>
      <c r="AK11" s="82">
        <f t="shared" si="0"/>
        <v>0</v>
      </c>
      <c r="AL11" s="82">
        <f t="shared" si="1"/>
        <v>2</v>
      </c>
      <c r="AM11" s="129"/>
      <c r="AN11" s="129"/>
      <c r="AO11" s="129"/>
      <c r="AP11" s="126"/>
    </row>
    <row r="12" spans="1:42" s="52" customFormat="1" ht="30" customHeight="1">
      <c r="A12" s="3">
        <v>4</v>
      </c>
      <c r="B12" s="111" t="s">
        <v>463</v>
      </c>
      <c r="C12" s="112" t="s">
        <v>464</v>
      </c>
      <c r="D12" s="116" t="s">
        <v>208</v>
      </c>
      <c r="E12" s="160"/>
      <c r="F12" s="161" t="s">
        <v>8</v>
      </c>
      <c r="G12" s="161"/>
      <c r="H12" s="161"/>
      <c r="I12" s="161"/>
      <c r="J12" s="161"/>
      <c r="K12" s="161"/>
      <c r="L12" s="161" t="s">
        <v>10</v>
      </c>
      <c r="M12" s="161"/>
      <c r="N12" s="161"/>
      <c r="O12" s="161"/>
      <c r="P12" s="161"/>
      <c r="Q12" s="161"/>
      <c r="R12" s="161"/>
      <c r="S12" s="161"/>
      <c r="T12" s="161" t="s">
        <v>8</v>
      </c>
      <c r="U12" s="17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82">
        <f t="shared" si="2"/>
        <v>2</v>
      </c>
      <c r="AK12" s="82">
        <f t="shared" si="0"/>
        <v>0</v>
      </c>
      <c r="AL12" s="82">
        <f t="shared" si="1"/>
        <v>1</v>
      </c>
      <c r="AM12" s="129"/>
      <c r="AN12" s="129"/>
      <c r="AO12" s="129"/>
      <c r="AP12" s="126"/>
    </row>
    <row r="13" spans="1:42" s="52" customFormat="1" ht="30" customHeight="1">
      <c r="A13" s="3">
        <v>5</v>
      </c>
      <c r="B13" s="111" t="s">
        <v>465</v>
      </c>
      <c r="C13" s="112" t="s">
        <v>466</v>
      </c>
      <c r="D13" s="116" t="s">
        <v>408</v>
      </c>
      <c r="E13" s="160"/>
      <c r="F13" s="161" t="s">
        <v>8</v>
      </c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70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82">
        <f t="shared" si="2"/>
        <v>1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52" customFormat="1" ht="30" customHeight="1">
      <c r="A14" s="3">
        <v>6</v>
      </c>
      <c r="B14" s="111" t="s">
        <v>406</v>
      </c>
      <c r="C14" s="112" t="s">
        <v>407</v>
      </c>
      <c r="D14" s="116" t="s">
        <v>408</v>
      </c>
      <c r="E14" s="160"/>
      <c r="F14" s="161" t="s">
        <v>8</v>
      </c>
      <c r="G14" s="161"/>
      <c r="H14" s="161"/>
      <c r="I14" s="161"/>
      <c r="J14" s="161"/>
      <c r="K14" s="161"/>
      <c r="L14" s="161"/>
      <c r="M14" s="161" t="s">
        <v>8</v>
      </c>
      <c r="N14" s="161" t="s">
        <v>8</v>
      </c>
      <c r="O14" s="161"/>
      <c r="P14" s="161"/>
      <c r="Q14" s="161"/>
      <c r="R14" s="161"/>
      <c r="S14" s="161"/>
      <c r="T14" s="161"/>
      <c r="U14" s="170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82">
        <f t="shared" si="2"/>
        <v>3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52" customFormat="1" ht="30" customHeight="1">
      <c r="A15" s="3">
        <v>7</v>
      </c>
      <c r="B15" s="111" t="s">
        <v>409</v>
      </c>
      <c r="C15" s="112" t="s">
        <v>410</v>
      </c>
      <c r="D15" s="116" t="s">
        <v>411</v>
      </c>
      <c r="E15" s="220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61"/>
      <c r="U15" s="170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 t="s">
        <v>9</v>
      </c>
      <c r="AH15" s="171"/>
      <c r="AI15" s="171"/>
      <c r="AJ15" s="3">
        <f t="shared" si="2"/>
        <v>0</v>
      </c>
      <c r="AK15" s="3">
        <f t="shared" si="0"/>
        <v>1</v>
      </c>
      <c r="AL15" s="3">
        <f t="shared" si="1"/>
        <v>0</v>
      </c>
      <c r="AM15" s="65"/>
      <c r="AN15" s="65"/>
      <c r="AO15" s="65"/>
    </row>
    <row r="16" spans="1:42" s="52" customFormat="1" ht="30" customHeight="1">
      <c r="A16" s="3">
        <v>8</v>
      </c>
      <c r="B16" s="111" t="s">
        <v>412</v>
      </c>
      <c r="C16" s="112" t="s">
        <v>467</v>
      </c>
      <c r="D16" s="116" t="s">
        <v>413</v>
      </c>
      <c r="E16" s="160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70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3">
        <f t="shared" si="2"/>
        <v>0</v>
      </c>
      <c r="AK16" s="3">
        <f t="shared" si="0"/>
        <v>0</v>
      </c>
      <c r="AL16" s="3">
        <f t="shared" si="1"/>
        <v>0</v>
      </c>
      <c r="AM16" s="65"/>
      <c r="AN16" s="65"/>
      <c r="AO16" s="65"/>
    </row>
    <row r="17" spans="1:41" s="52" customFormat="1" ht="30" customHeight="1">
      <c r="A17" s="3">
        <v>9</v>
      </c>
      <c r="B17" s="111" t="s">
        <v>414</v>
      </c>
      <c r="C17" s="112" t="s">
        <v>415</v>
      </c>
      <c r="D17" s="116" t="s">
        <v>272</v>
      </c>
      <c r="E17" s="160"/>
      <c r="F17" s="161"/>
      <c r="G17" s="161"/>
      <c r="H17" s="161"/>
      <c r="I17" s="161"/>
      <c r="J17" s="161"/>
      <c r="K17" s="161"/>
      <c r="L17" s="161"/>
      <c r="M17" s="161" t="s">
        <v>9</v>
      </c>
      <c r="N17" s="161"/>
      <c r="O17" s="161"/>
      <c r="P17" s="161"/>
      <c r="Q17" s="161"/>
      <c r="R17" s="161"/>
      <c r="S17" s="161"/>
      <c r="T17" s="161"/>
      <c r="U17" s="170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3">
        <f t="shared" si="2"/>
        <v>0</v>
      </c>
      <c r="AK17" s="3">
        <f t="shared" si="0"/>
        <v>1</v>
      </c>
      <c r="AL17" s="3">
        <f t="shared" si="1"/>
        <v>0</v>
      </c>
      <c r="AM17" s="65"/>
      <c r="AN17" s="65"/>
      <c r="AO17" s="65"/>
    </row>
    <row r="18" spans="1:41" s="52" customFormat="1" ht="30" customHeight="1">
      <c r="A18" s="3">
        <v>10</v>
      </c>
      <c r="B18" s="111" t="s">
        <v>441</v>
      </c>
      <c r="C18" s="112" t="s">
        <v>157</v>
      </c>
      <c r="D18" s="116" t="s">
        <v>141</v>
      </c>
      <c r="E18" s="160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70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3">
        <f t="shared" si="2"/>
        <v>0</v>
      </c>
      <c r="AK18" s="3">
        <f t="shared" si="0"/>
        <v>0</v>
      </c>
      <c r="AL18" s="3">
        <f t="shared" si="1"/>
        <v>0</v>
      </c>
      <c r="AM18" s="65"/>
      <c r="AN18" s="65"/>
      <c r="AO18" s="65"/>
    </row>
    <row r="19" spans="1:41" s="52" customFormat="1" ht="30" customHeight="1">
      <c r="A19" s="3">
        <v>11</v>
      </c>
      <c r="B19" s="111" t="s">
        <v>416</v>
      </c>
      <c r="C19" s="112" t="s">
        <v>417</v>
      </c>
      <c r="D19" s="116" t="s">
        <v>27</v>
      </c>
      <c r="E19" s="160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70" t="s">
        <v>8</v>
      </c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3">
        <f t="shared" si="2"/>
        <v>1</v>
      </c>
      <c r="AK19" s="3">
        <f t="shared" si="0"/>
        <v>0</v>
      </c>
      <c r="AL19" s="3">
        <f t="shared" si="1"/>
        <v>0</v>
      </c>
      <c r="AM19" s="65"/>
      <c r="AN19" s="65"/>
      <c r="AO19" s="65"/>
    </row>
    <row r="20" spans="1:41" s="52" customFormat="1" ht="30" customHeight="1">
      <c r="A20" s="3">
        <v>12</v>
      </c>
      <c r="B20" s="111" t="s">
        <v>442</v>
      </c>
      <c r="C20" s="112" t="s">
        <v>443</v>
      </c>
      <c r="D20" s="116" t="s">
        <v>185</v>
      </c>
      <c r="E20" s="160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70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3">
        <f t="shared" si="2"/>
        <v>0</v>
      </c>
      <c r="AK20" s="3">
        <f t="shared" si="0"/>
        <v>0</v>
      </c>
      <c r="AL20" s="3">
        <f t="shared" si="1"/>
        <v>0</v>
      </c>
      <c r="AM20" s="65"/>
      <c r="AN20" s="65"/>
      <c r="AO20" s="65"/>
    </row>
    <row r="21" spans="1:41" s="52" customFormat="1" ht="30" customHeight="1">
      <c r="A21" s="3">
        <v>13</v>
      </c>
      <c r="B21" s="111" t="s">
        <v>444</v>
      </c>
      <c r="C21" s="112" t="s">
        <v>445</v>
      </c>
      <c r="D21" s="116" t="s">
        <v>446</v>
      </c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61"/>
      <c r="U21" s="170"/>
      <c r="V21" s="172"/>
      <c r="W21" s="173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3">
        <f t="shared" si="2"/>
        <v>0</v>
      </c>
      <c r="AK21" s="3">
        <f t="shared" si="0"/>
        <v>0</v>
      </c>
      <c r="AL21" s="3">
        <f t="shared" si="1"/>
        <v>0</v>
      </c>
      <c r="AM21" s="65"/>
      <c r="AN21" s="65"/>
      <c r="AO21" s="65"/>
    </row>
    <row r="22" spans="1:41" s="52" customFormat="1" ht="30" customHeight="1">
      <c r="A22" s="3">
        <v>14</v>
      </c>
      <c r="B22" s="111" t="s">
        <v>418</v>
      </c>
      <c r="C22" s="112" t="s">
        <v>419</v>
      </c>
      <c r="D22" s="116" t="s">
        <v>420</v>
      </c>
      <c r="E22" s="160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72"/>
      <c r="T22" s="161"/>
      <c r="U22" s="170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3">
        <f t="shared" si="2"/>
        <v>0</v>
      </c>
      <c r="AK22" s="3">
        <f t="shared" si="0"/>
        <v>0</v>
      </c>
      <c r="AL22" s="3">
        <f t="shared" si="1"/>
        <v>0</v>
      </c>
      <c r="AM22" s="254"/>
      <c r="AN22" s="239"/>
      <c r="AO22" s="65"/>
    </row>
    <row r="23" spans="1:41" s="52" customFormat="1" ht="30" customHeight="1">
      <c r="A23" s="3">
        <v>15</v>
      </c>
      <c r="B23" s="111" t="s">
        <v>447</v>
      </c>
      <c r="C23" s="112" t="s">
        <v>448</v>
      </c>
      <c r="D23" s="116" t="s">
        <v>191</v>
      </c>
      <c r="E23" s="160"/>
      <c r="F23" s="161"/>
      <c r="G23" s="161"/>
      <c r="H23" s="161"/>
      <c r="I23" s="161"/>
      <c r="J23" s="161"/>
      <c r="K23" s="161"/>
      <c r="L23" s="161" t="s">
        <v>9</v>
      </c>
      <c r="M23" s="161"/>
      <c r="N23" s="161" t="s">
        <v>9</v>
      </c>
      <c r="O23" s="161" t="s">
        <v>9</v>
      </c>
      <c r="P23" s="161"/>
      <c r="Q23" s="161"/>
      <c r="R23" s="161"/>
      <c r="S23" s="161"/>
      <c r="T23" s="161"/>
      <c r="U23" s="170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3">
        <f t="shared" si="2"/>
        <v>0</v>
      </c>
      <c r="AK23" s="3">
        <f t="shared" si="0"/>
        <v>3</v>
      </c>
      <c r="AL23" s="3">
        <f t="shared" si="1"/>
        <v>0</v>
      </c>
      <c r="AM23" s="65"/>
      <c r="AN23" s="65"/>
      <c r="AO23" s="65"/>
    </row>
    <row r="24" spans="1:41" s="52" customFormat="1" ht="30" customHeight="1">
      <c r="A24" s="3">
        <v>16</v>
      </c>
      <c r="B24" s="111" t="s">
        <v>421</v>
      </c>
      <c r="C24" s="112" t="s">
        <v>422</v>
      </c>
      <c r="D24" s="116" t="s">
        <v>192</v>
      </c>
      <c r="E24" s="160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 t="s">
        <v>10</v>
      </c>
      <c r="U24" s="170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3">
        <f t="shared" si="2"/>
        <v>0</v>
      </c>
      <c r="AK24" s="3">
        <f t="shared" si="0"/>
        <v>0</v>
      </c>
      <c r="AL24" s="3">
        <f t="shared" si="1"/>
        <v>1</v>
      </c>
      <c r="AM24" s="65"/>
      <c r="AN24" s="65"/>
      <c r="AO24" s="65"/>
    </row>
    <row r="25" spans="1:41" s="52" customFormat="1" ht="30" customHeight="1">
      <c r="A25" s="3">
        <v>17</v>
      </c>
      <c r="B25" s="111" t="s">
        <v>423</v>
      </c>
      <c r="C25" s="112" t="s">
        <v>424</v>
      </c>
      <c r="D25" s="116" t="s">
        <v>330</v>
      </c>
      <c r="E25" s="160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 t="s">
        <v>9</v>
      </c>
      <c r="U25" s="170" t="s">
        <v>9</v>
      </c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3">
        <f t="shared" si="2"/>
        <v>0</v>
      </c>
      <c r="AK25" s="3">
        <f t="shared" si="0"/>
        <v>2</v>
      </c>
      <c r="AL25" s="3">
        <f t="shared" si="1"/>
        <v>0</v>
      </c>
      <c r="AM25" s="65"/>
      <c r="AN25" s="65"/>
      <c r="AO25" s="65"/>
    </row>
    <row r="26" spans="1:41" s="52" customFormat="1" ht="30" customHeight="1">
      <c r="A26" s="3">
        <v>18</v>
      </c>
      <c r="B26" s="111" t="s">
        <v>425</v>
      </c>
      <c r="C26" s="112" t="s">
        <v>426</v>
      </c>
      <c r="D26" s="116" t="s">
        <v>427</v>
      </c>
      <c r="E26" s="160" t="s">
        <v>9</v>
      </c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70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3">
        <f t="shared" si="2"/>
        <v>0</v>
      </c>
      <c r="AK26" s="3">
        <f t="shared" si="0"/>
        <v>1</v>
      </c>
      <c r="AL26" s="3">
        <f t="shared" si="1"/>
        <v>0</v>
      </c>
      <c r="AM26" s="65"/>
      <c r="AN26" s="65"/>
      <c r="AO26" s="65"/>
    </row>
    <row r="27" spans="1:41" s="52" customFormat="1" ht="30" customHeight="1">
      <c r="A27" s="3">
        <v>19</v>
      </c>
      <c r="B27" s="111" t="s">
        <v>449</v>
      </c>
      <c r="C27" s="112" t="s">
        <v>450</v>
      </c>
      <c r="D27" s="116" t="s">
        <v>79</v>
      </c>
      <c r="E27" s="160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70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3">
        <f t="shared" si="2"/>
        <v>0</v>
      </c>
      <c r="AK27" s="3">
        <f t="shared" si="0"/>
        <v>0</v>
      </c>
      <c r="AL27" s="3">
        <f t="shared" si="1"/>
        <v>0</v>
      </c>
      <c r="AM27" s="65"/>
      <c r="AN27" s="65"/>
      <c r="AO27" s="65"/>
    </row>
    <row r="28" spans="1:41" s="52" customFormat="1" ht="30" customHeight="1">
      <c r="A28" s="3">
        <v>20</v>
      </c>
      <c r="B28" s="111" t="s">
        <v>451</v>
      </c>
      <c r="C28" s="112" t="s">
        <v>452</v>
      </c>
      <c r="D28" s="116" t="s">
        <v>201</v>
      </c>
      <c r="E28" s="221"/>
      <c r="F28" s="161"/>
      <c r="G28" s="161"/>
      <c r="H28" s="161"/>
      <c r="I28" s="161"/>
      <c r="J28" s="161"/>
      <c r="K28" s="161"/>
      <c r="L28" s="161" t="s">
        <v>8</v>
      </c>
      <c r="M28" s="161"/>
      <c r="N28" s="161"/>
      <c r="O28" s="161"/>
      <c r="P28" s="161"/>
      <c r="Q28" s="161"/>
      <c r="R28" s="161"/>
      <c r="S28" s="161"/>
      <c r="T28" s="161" t="s">
        <v>745</v>
      </c>
      <c r="U28" s="170"/>
      <c r="V28" s="161" t="s">
        <v>10</v>
      </c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3">
        <f t="shared" si="2"/>
        <v>1</v>
      </c>
      <c r="AK28" s="3">
        <f t="shared" si="0"/>
        <v>0</v>
      </c>
      <c r="AL28" s="3">
        <f t="shared" si="1"/>
        <v>1</v>
      </c>
      <c r="AM28" s="65"/>
      <c r="AN28" s="65"/>
      <c r="AO28" s="65"/>
    </row>
    <row r="29" spans="1:41" s="52" customFormat="1" ht="30" customHeight="1">
      <c r="A29" s="3">
        <v>21</v>
      </c>
      <c r="B29" s="111" t="s">
        <v>428</v>
      </c>
      <c r="C29" s="112" t="s">
        <v>468</v>
      </c>
      <c r="D29" s="116" t="s">
        <v>207</v>
      </c>
      <c r="E29" s="22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 t="s">
        <v>745</v>
      </c>
      <c r="U29" s="170"/>
      <c r="V29" s="161" t="s">
        <v>10</v>
      </c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3">
        <f t="shared" si="2"/>
        <v>0</v>
      </c>
      <c r="AK29" s="3">
        <f t="shared" si="0"/>
        <v>0</v>
      </c>
      <c r="AL29" s="3">
        <f t="shared" si="1"/>
        <v>1</v>
      </c>
      <c r="AM29" s="65"/>
      <c r="AN29" s="65"/>
      <c r="AO29" s="65"/>
    </row>
    <row r="30" spans="1:41" s="52" customFormat="1" ht="30" customHeight="1">
      <c r="A30" s="3">
        <v>22</v>
      </c>
      <c r="B30" s="111" t="s">
        <v>429</v>
      </c>
      <c r="C30" s="112" t="s">
        <v>28</v>
      </c>
      <c r="D30" s="116" t="s">
        <v>430</v>
      </c>
      <c r="E30" s="221"/>
      <c r="F30" s="161" t="s">
        <v>8</v>
      </c>
      <c r="G30" s="161"/>
      <c r="H30" s="161" t="s">
        <v>9</v>
      </c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 t="s">
        <v>10</v>
      </c>
      <c r="U30" s="170" t="s">
        <v>8</v>
      </c>
      <c r="V30" s="161" t="s">
        <v>8</v>
      </c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3">
        <f t="shared" si="2"/>
        <v>3</v>
      </c>
      <c r="AK30" s="3">
        <f t="shared" si="0"/>
        <v>1</v>
      </c>
      <c r="AL30" s="3">
        <f t="shared" si="1"/>
        <v>1</v>
      </c>
      <c r="AM30" s="65"/>
      <c r="AN30" s="65"/>
      <c r="AO30" s="65"/>
    </row>
    <row r="31" spans="1:41" s="52" customFormat="1" ht="30" customHeight="1">
      <c r="A31" s="3">
        <v>23</v>
      </c>
      <c r="B31" s="111" t="s">
        <v>431</v>
      </c>
      <c r="C31" s="112" t="s">
        <v>432</v>
      </c>
      <c r="D31" s="116" t="s">
        <v>433</v>
      </c>
      <c r="E31" s="22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70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3">
        <f t="shared" si="2"/>
        <v>0</v>
      </c>
      <c r="AK31" s="3">
        <f t="shared" si="0"/>
        <v>0</v>
      </c>
      <c r="AL31" s="3">
        <f t="shared" si="1"/>
        <v>0</v>
      </c>
      <c r="AM31" s="65"/>
      <c r="AN31" s="65"/>
      <c r="AO31" s="65"/>
    </row>
    <row r="32" spans="1:41" s="52" customFormat="1" ht="30" customHeight="1">
      <c r="A32" s="3">
        <v>24</v>
      </c>
      <c r="B32" s="111" t="s">
        <v>434</v>
      </c>
      <c r="C32" s="112" t="s">
        <v>390</v>
      </c>
      <c r="D32" s="116" t="s">
        <v>435</v>
      </c>
      <c r="E32" s="22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70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3">
        <f t="shared" si="2"/>
        <v>0</v>
      </c>
      <c r="AK32" s="3">
        <f t="shared" si="0"/>
        <v>0</v>
      </c>
      <c r="AL32" s="3">
        <f t="shared" si="1"/>
        <v>0</v>
      </c>
      <c r="AM32" s="65"/>
      <c r="AN32" s="65"/>
      <c r="AO32" s="65"/>
    </row>
    <row r="33" spans="1:41" s="52" customFormat="1" ht="30" customHeight="1">
      <c r="A33" s="3">
        <v>25</v>
      </c>
      <c r="B33" s="111" t="s">
        <v>453</v>
      </c>
      <c r="C33" s="112" t="s">
        <v>454</v>
      </c>
      <c r="D33" s="116" t="s">
        <v>455</v>
      </c>
      <c r="E33" s="160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 t="s">
        <v>9</v>
      </c>
      <c r="U33" s="170" t="s">
        <v>9</v>
      </c>
      <c r="V33" s="161" t="s">
        <v>9</v>
      </c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3">
        <f t="shared" si="2"/>
        <v>0</v>
      </c>
      <c r="AK33" s="3">
        <f t="shared" si="0"/>
        <v>3</v>
      </c>
      <c r="AL33" s="3">
        <f t="shared" si="1"/>
        <v>0</v>
      </c>
      <c r="AM33" s="65"/>
      <c r="AN33" s="65"/>
      <c r="AO33" s="65"/>
    </row>
    <row r="34" spans="1:41" s="52" customFormat="1" ht="30" customHeight="1">
      <c r="A34" s="3">
        <v>26</v>
      </c>
      <c r="B34" s="111" t="s">
        <v>436</v>
      </c>
      <c r="C34" s="112" t="s">
        <v>469</v>
      </c>
      <c r="D34" s="116" t="s">
        <v>437</v>
      </c>
      <c r="E34" s="160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 t="s">
        <v>10</v>
      </c>
      <c r="U34" s="170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 t="s">
        <v>8</v>
      </c>
      <c r="AH34" s="161"/>
      <c r="AI34" s="161"/>
      <c r="AJ34" s="3">
        <f t="shared" si="2"/>
        <v>1</v>
      </c>
      <c r="AK34" s="3">
        <f t="shared" si="0"/>
        <v>0</v>
      </c>
      <c r="AL34" s="3">
        <f t="shared" si="1"/>
        <v>1</v>
      </c>
      <c r="AM34" s="65"/>
      <c r="AN34" s="65"/>
      <c r="AO34" s="65"/>
    </row>
    <row r="35" spans="1:41" s="52" customFormat="1" ht="30" customHeight="1">
      <c r="A35" s="3">
        <v>27</v>
      </c>
      <c r="B35" s="111" t="s">
        <v>438</v>
      </c>
      <c r="C35" s="112" t="s">
        <v>439</v>
      </c>
      <c r="D35" s="116" t="s">
        <v>440</v>
      </c>
      <c r="E35" s="160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70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3">
        <f t="shared" si="2"/>
        <v>0</v>
      </c>
      <c r="AK35" s="3">
        <f t="shared" si="0"/>
        <v>0</v>
      </c>
      <c r="AL35" s="3">
        <f t="shared" si="1"/>
        <v>0</v>
      </c>
      <c r="AM35" s="65"/>
      <c r="AN35" s="65"/>
      <c r="AO35" s="65"/>
    </row>
    <row r="36" spans="1:41" s="52" customFormat="1" ht="30" customHeight="1">
      <c r="A36" s="3">
        <v>28</v>
      </c>
      <c r="B36" s="111"/>
      <c r="C36" s="112"/>
      <c r="D36" s="11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65"/>
      <c r="AN36" s="65"/>
      <c r="AO36" s="65"/>
    </row>
    <row r="37" spans="1:41" s="52" customFormat="1" ht="30" customHeight="1">
      <c r="A37" s="3">
        <v>29</v>
      </c>
      <c r="B37" s="111"/>
      <c r="C37" s="112"/>
      <c r="D37" s="11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65"/>
      <c r="AN37" s="65"/>
      <c r="AO37" s="65"/>
    </row>
    <row r="38" spans="1:41" s="52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65"/>
      <c r="AN38" s="65"/>
      <c r="AO38" s="65"/>
    </row>
    <row r="39" spans="1:41" s="52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65"/>
      <c r="AN39" s="65"/>
      <c r="AO39" s="65"/>
    </row>
    <row r="40" spans="1:41" s="52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65"/>
      <c r="AN40" s="65"/>
      <c r="AO40" s="65"/>
    </row>
    <row r="41" spans="1:41" s="52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65"/>
      <c r="AN41" s="65"/>
      <c r="AO41" s="65"/>
    </row>
    <row r="42" spans="1:41" s="52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65"/>
      <c r="AN42" s="65"/>
      <c r="AO42" s="65"/>
    </row>
    <row r="43" spans="1:41" s="52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65"/>
      <c r="AN43" s="65"/>
      <c r="AO43" s="65"/>
    </row>
    <row r="44" spans="1:41" s="52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65"/>
      <c r="AN44" s="65"/>
      <c r="AO44" s="65"/>
    </row>
    <row r="45" spans="1:41" s="52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65"/>
      <c r="AN45" s="65"/>
      <c r="AO45" s="65"/>
    </row>
    <row r="46" spans="1:41" s="52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65"/>
      <c r="AN46" s="65"/>
      <c r="AO46" s="65"/>
    </row>
    <row r="47" spans="1:41" s="52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65"/>
      <c r="AN47" s="65"/>
      <c r="AO47" s="65"/>
    </row>
    <row r="48" spans="1:41" s="52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65"/>
      <c r="AN48" s="65"/>
      <c r="AO48" s="65"/>
    </row>
    <row r="49" spans="1:44" s="52" customFormat="1" ht="30" customHeight="1">
      <c r="A49" s="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62"/>
      <c r="AQ49" s="62"/>
      <c r="AR49" s="62"/>
    </row>
    <row r="50" spans="1:44" s="52" customFormat="1" ht="30" customHeight="1">
      <c r="A50" s="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62"/>
    </row>
    <row r="51" spans="1:44" s="52" customFormat="1" ht="30" customHeight="1">
      <c r="A51" s="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62"/>
      <c r="AQ51" s="62"/>
      <c r="AR51" s="62"/>
    </row>
    <row r="52" spans="1:44" s="52" customFormat="1" ht="30" customHeight="1">
      <c r="A52" s="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65"/>
      <c r="AP52" s="62"/>
      <c r="AQ52" s="62"/>
      <c r="AR52" s="62"/>
    </row>
    <row r="53" spans="1:44" s="52" customFormat="1" ht="30" customHeight="1">
      <c r="A53" s="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>
        <f t="shared" si="2"/>
        <v>0</v>
      </c>
      <c r="AK53" s="3">
        <f t="shared" si="0"/>
        <v>0</v>
      </c>
      <c r="AL53" s="3">
        <f t="shared" si="1"/>
        <v>0</v>
      </c>
      <c r="AM53" s="65"/>
      <c r="AN53" s="29"/>
      <c r="AO53" s="29"/>
      <c r="AP53" s="62"/>
      <c r="AQ53" s="62"/>
      <c r="AR53" s="62"/>
    </row>
    <row r="54" spans="1:44" s="52" customFormat="1" ht="48" customHeight="1">
      <c r="A54" s="233" t="s">
        <v>12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3">
        <f>SUM(AJ9:AJ53)</f>
        <v>12</v>
      </c>
      <c r="AK54" s="3">
        <f>SUM(AK9:AK53)</f>
        <v>12</v>
      </c>
      <c r="AL54" s="3">
        <f>SUM(AL9:AL53)</f>
        <v>8</v>
      </c>
      <c r="AM54" s="65"/>
      <c r="AN54" s="29"/>
      <c r="AO54" s="29"/>
      <c r="AP54" s="62"/>
      <c r="AQ54" s="62"/>
      <c r="AR54" s="62"/>
    </row>
    <row r="55" spans="1:44" s="52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65"/>
      <c r="AN55" s="65"/>
      <c r="AO55" s="65"/>
    </row>
    <row r="56" spans="1:44" s="52" customFormat="1" ht="41.25" customHeight="1">
      <c r="A56" s="235" t="s">
        <v>13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6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52" customFormat="1" ht="30" customHeight="1">
      <c r="A57" s="3" t="s">
        <v>5</v>
      </c>
      <c r="B57" s="49"/>
      <c r="C57" s="237" t="s">
        <v>7</v>
      </c>
      <c r="D57" s="23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52" customFormat="1" ht="30" customHeight="1">
      <c r="A58" s="3">
        <v>1</v>
      </c>
      <c r="B58" s="111" t="s">
        <v>399</v>
      </c>
      <c r="C58" s="112" t="s">
        <v>462</v>
      </c>
      <c r="D58" s="116" t="s">
        <v>400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9"/>
    </row>
    <row r="59" spans="1:44" s="52" customFormat="1" ht="30" customHeight="1">
      <c r="A59" s="3">
        <v>2</v>
      </c>
      <c r="B59" s="111" t="s">
        <v>401</v>
      </c>
      <c r="C59" s="112" t="s">
        <v>402</v>
      </c>
      <c r="D59" s="116" t="s">
        <v>403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65"/>
      <c r="AQ59" s="65"/>
    </row>
    <row r="60" spans="1:44" s="52" customFormat="1" ht="30" customHeight="1">
      <c r="A60" s="3">
        <v>3</v>
      </c>
      <c r="B60" s="111" t="s">
        <v>404</v>
      </c>
      <c r="C60" s="112" t="s">
        <v>405</v>
      </c>
      <c r="D60" s="116" t="s">
        <v>90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65"/>
      <c r="AQ60" s="65"/>
    </row>
    <row r="61" spans="1:44" s="52" customFormat="1" ht="30" customHeight="1">
      <c r="A61" s="3">
        <v>4</v>
      </c>
      <c r="B61" s="111" t="s">
        <v>463</v>
      </c>
      <c r="C61" s="112" t="s">
        <v>464</v>
      </c>
      <c r="D61" s="116" t="s">
        <v>208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65"/>
      <c r="AQ61" s="65"/>
    </row>
    <row r="62" spans="1:44" s="52" customFormat="1" ht="30" customHeight="1">
      <c r="A62" s="3">
        <v>5</v>
      </c>
      <c r="B62" s="111" t="s">
        <v>465</v>
      </c>
      <c r="C62" s="112" t="s">
        <v>466</v>
      </c>
      <c r="D62" s="116" t="s">
        <v>408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65"/>
      <c r="AQ62" s="65"/>
    </row>
    <row r="63" spans="1:44" s="52" customFormat="1" ht="30" customHeight="1">
      <c r="A63" s="3">
        <v>6</v>
      </c>
      <c r="B63" s="111" t="s">
        <v>406</v>
      </c>
      <c r="C63" s="112" t="s">
        <v>407</v>
      </c>
      <c r="D63" s="116" t="s">
        <v>408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65"/>
      <c r="AQ63" s="65"/>
    </row>
    <row r="64" spans="1:44" s="52" customFormat="1" ht="30" customHeight="1">
      <c r="A64" s="3">
        <v>7</v>
      </c>
      <c r="B64" s="111" t="s">
        <v>409</v>
      </c>
      <c r="C64" s="112" t="s">
        <v>410</v>
      </c>
      <c r="D64" s="116" t="s">
        <v>411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65"/>
      <c r="AQ64" s="65"/>
    </row>
    <row r="65" spans="1:43" s="52" customFormat="1" ht="30" customHeight="1">
      <c r="A65" s="3">
        <v>8</v>
      </c>
      <c r="B65" s="111" t="s">
        <v>412</v>
      </c>
      <c r="C65" s="112" t="s">
        <v>467</v>
      </c>
      <c r="D65" s="116" t="s">
        <v>413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65"/>
      <c r="AQ65" s="65"/>
    </row>
    <row r="66" spans="1:43" s="52" customFormat="1" ht="30" customHeight="1">
      <c r="A66" s="3">
        <v>9</v>
      </c>
      <c r="B66" s="111" t="s">
        <v>414</v>
      </c>
      <c r="C66" s="112" t="s">
        <v>415</v>
      </c>
      <c r="D66" s="116" t="s">
        <v>272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65"/>
      <c r="AQ66" s="65"/>
    </row>
    <row r="67" spans="1:43" s="52" customFormat="1" ht="30" customHeight="1">
      <c r="A67" s="3">
        <v>10</v>
      </c>
      <c r="B67" s="111" t="s">
        <v>441</v>
      </c>
      <c r="C67" s="112" t="s">
        <v>157</v>
      </c>
      <c r="D67" s="116" t="s">
        <v>141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65"/>
      <c r="AQ67" s="65"/>
    </row>
    <row r="68" spans="1:43" s="52" customFormat="1" ht="30" customHeight="1">
      <c r="A68" s="3">
        <v>11</v>
      </c>
      <c r="B68" s="111" t="s">
        <v>416</v>
      </c>
      <c r="C68" s="112" t="s">
        <v>417</v>
      </c>
      <c r="D68" s="116" t="s">
        <v>27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65"/>
      <c r="AQ68" s="65"/>
    </row>
    <row r="69" spans="1:43" s="52" customFormat="1" ht="30" customHeight="1">
      <c r="A69" s="3">
        <v>12</v>
      </c>
      <c r="B69" s="111" t="s">
        <v>442</v>
      </c>
      <c r="C69" s="112" t="s">
        <v>443</v>
      </c>
      <c r="D69" s="116" t="s">
        <v>185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65"/>
      <c r="AQ69" s="65"/>
    </row>
    <row r="70" spans="1:43" s="52" customFormat="1" ht="30" customHeight="1">
      <c r="A70" s="3">
        <v>13</v>
      </c>
      <c r="B70" s="111" t="s">
        <v>444</v>
      </c>
      <c r="C70" s="112" t="s">
        <v>445</v>
      </c>
      <c r="D70" s="116" t="s">
        <v>446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65"/>
      <c r="AQ70" s="65"/>
    </row>
    <row r="71" spans="1:43" s="52" customFormat="1" ht="30" customHeight="1">
      <c r="A71" s="3">
        <v>14</v>
      </c>
      <c r="B71" s="111" t="s">
        <v>418</v>
      </c>
      <c r="C71" s="112" t="s">
        <v>419</v>
      </c>
      <c r="D71" s="116" t="s">
        <v>420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54"/>
      <c r="AQ71" s="239"/>
    </row>
    <row r="72" spans="1:43" s="52" customFormat="1" ht="30" customHeight="1">
      <c r="A72" s="3">
        <v>15</v>
      </c>
      <c r="B72" s="111" t="s">
        <v>447</v>
      </c>
      <c r="C72" s="112" t="s">
        <v>448</v>
      </c>
      <c r="D72" s="116" t="s">
        <v>191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2" customFormat="1" ht="30" customHeight="1">
      <c r="A73" s="3">
        <v>16</v>
      </c>
      <c r="B73" s="111" t="s">
        <v>421</v>
      </c>
      <c r="C73" s="112" t="s">
        <v>422</v>
      </c>
      <c r="D73" s="116" t="s">
        <v>192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2" customFormat="1" ht="30" customHeight="1">
      <c r="A74" s="3">
        <v>17</v>
      </c>
      <c r="B74" s="111" t="s">
        <v>423</v>
      </c>
      <c r="C74" s="112" t="s">
        <v>424</v>
      </c>
      <c r="D74" s="116" t="s">
        <v>330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2" customFormat="1" ht="30" customHeight="1">
      <c r="A75" s="3">
        <v>18</v>
      </c>
      <c r="B75" s="111" t="s">
        <v>425</v>
      </c>
      <c r="C75" s="112" t="s">
        <v>426</v>
      </c>
      <c r="D75" s="116" t="s">
        <v>427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2" customFormat="1" ht="30" customHeight="1">
      <c r="A76" s="3">
        <v>19</v>
      </c>
      <c r="B76" s="111" t="s">
        <v>449</v>
      </c>
      <c r="C76" s="112" t="s">
        <v>450</v>
      </c>
      <c r="D76" s="116" t="s">
        <v>79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2" customFormat="1" ht="30" customHeight="1">
      <c r="A77" s="3">
        <v>20</v>
      </c>
      <c r="B77" s="111" t="s">
        <v>451</v>
      </c>
      <c r="C77" s="112" t="s">
        <v>452</v>
      </c>
      <c r="D77" s="116" t="s">
        <v>201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2" customFormat="1" ht="30" customHeight="1">
      <c r="A78" s="3">
        <v>21</v>
      </c>
      <c r="B78" s="111" t="s">
        <v>428</v>
      </c>
      <c r="C78" s="112" t="s">
        <v>468</v>
      </c>
      <c r="D78" s="116" t="s">
        <v>207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2" customFormat="1" ht="30" customHeight="1">
      <c r="A79" s="3">
        <v>22</v>
      </c>
      <c r="B79" s="111" t="s">
        <v>429</v>
      </c>
      <c r="C79" s="112" t="s">
        <v>28</v>
      </c>
      <c r="D79" s="116" t="s">
        <v>430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2" customFormat="1" ht="30" customHeight="1">
      <c r="A80" s="3">
        <v>23</v>
      </c>
      <c r="B80" s="111" t="s">
        <v>431</v>
      </c>
      <c r="C80" s="112" t="s">
        <v>432</v>
      </c>
      <c r="D80" s="116" t="s">
        <v>433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2" customFormat="1" ht="30" customHeight="1">
      <c r="A81" s="3">
        <v>24</v>
      </c>
      <c r="B81" s="111" t="s">
        <v>434</v>
      </c>
      <c r="C81" s="112" t="s">
        <v>390</v>
      </c>
      <c r="D81" s="116" t="s">
        <v>435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2" customFormat="1" ht="30" customHeight="1">
      <c r="A82" s="3">
        <v>25</v>
      </c>
      <c r="B82" s="111" t="s">
        <v>453</v>
      </c>
      <c r="C82" s="112" t="s">
        <v>454</v>
      </c>
      <c r="D82" s="116" t="s">
        <v>455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2" customFormat="1" ht="30" customHeight="1">
      <c r="A83" s="3">
        <v>26</v>
      </c>
      <c r="B83" s="111" t="s">
        <v>436</v>
      </c>
      <c r="C83" s="112" t="s">
        <v>469</v>
      </c>
      <c r="D83" s="116" t="s">
        <v>437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2" customFormat="1" ht="30" customHeight="1">
      <c r="A84" s="3">
        <v>27</v>
      </c>
      <c r="B84" s="111" t="s">
        <v>438</v>
      </c>
      <c r="C84" s="112" t="s">
        <v>439</v>
      </c>
      <c r="D84" s="116" t="s">
        <v>440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2" customFormat="1" ht="30" customHeight="1">
      <c r="A85" s="3">
        <v>28</v>
      </c>
      <c r="B85" s="49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2" customFormat="1" ht="30" customHeight="1">
      <c r="A86" s="3">
        <v>29</v>
      </c>
      <c r="B86" s="49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2" customFormat="1" ht="30" customHeight="1">
      <c r="A87" s="3">
        <v>30</v>
      </c>
      <c r="B87" s="49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2" customFormat="1" ht="30" customHeight="1">
      <c r="A88" s="3">
        <v>31</v>
      </c>
      <c r="B88" s="49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2" customFormat="1" ht="30" customHeight="1">
      <c r="A89" s="3">
        <v>32</v>
      </c>
      <c r="B89" s="49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2" customFormat="1" ht="30.75" customHeight="1">
      <c r="A90" s="3">
        <v>33</v>
      </c>
      <c r="B90" s="49"/>
      <c r="C90" s="11"/>
      <c r="D90" s="12"/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2" customFormat="1" ht="30.75" customHeight="1">
      <c r="A91" s="3">
        <v>34</v>
      </c>
      <c r="B91" s="49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3" t="s">
        <v>12</v>
      </c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34"/>
      <c r="D93" s="23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34"/>
      <c r="D96" s="23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34"/>
      <c r="D97" s="234"/>
      <c r="E97" s="234"/>
      <c r="F97" s="234"/>
      <c r="G97" s="23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34"/>
      <c r="D98" s="234"/>
      <c r="E98" s="23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34"/>
      <c r="D99" s="23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8"/>
  <sheetViews>
    <sheetView zoomScale="55" zoomScaleNormal="55" workbookViewId="0">
      <selection activeCell="AG20" sqref="AG20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26" width="7" style="62" customWidth="1"/>
    <col min="27" max="27" width="7" style="211" customWidth="1"/>
    <col min="28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2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210"/>
      <c r="AB3" s="104"/>
      <c r="AC3" s="104"/>
      <c r="AD3" s="104"/>
      <c r="AE3" s="104"/>
      <c r="AF3" s="104"/>
      <c r="AG3" s="215"/>
      <c r="AH3" s="104"/>
      <c r="AI3" s="104"/>
      <c r="AJ3" s="104"/>
      <c r="AK3" s="104"/>
      <c r="AL3" s="104"/>
    </row>
    <row r="4" spans="1:42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2">
      <c r="A5" s="239" t="s">
        <v>741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210"/>
      <c r="AB6" s="104"/>
      <c r="AC6" s="104"/>
      <c r="AD6" s="104"/>
      <c r="AE6" s="104"/>
      <c r="AF6" s="240" t="s">
        <v>477</v>
      </c>
      <c r="AG6" s="240"/>
      <c r="AH6" s="240"/>
      <c r="AI6" s="240"/>
      <c r="AJ6" s="240"/>
      <c r="AK6" s="240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140" customFormat="1" ht="30" customHeight="1">
      <c r="A9" s="169">
        <v>1</v>
      </c>
      <c r="B9" s="192" t="s">
        <v>482</v>
      </c>
      <c r="C9" s="193" t="s">
        <v>483</v>
      </c>
      <c r="D9" s="194" t="s">
        <v>484</v>
      </c>
      <c r="E9" s="152"/>
      <c r="F9" s="134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 t="s">
        <v>10</v>
      </c>
      <c r="R9" s="153"/>
      <c r="S9" s="153"/>
      <c r="T9" s="153"/>
      <c r="U9" s="153"/>
      <c r="V9" s="153"/>
      <c r="W9" s="153"/>
      <c r="X9" s="153"/>
      <c r="Y9" s="153"/>
      <c r="Z9" s="153"/>
      <c r="AA9" s="163"/>
      <c r="AB9" s="153"/>
      <c r="AC9" s="134"/>
      <c r="AD9" s="153"/>
      <c r="AE9" s="153"/>
      <c r="AF9" s="153"/>
      <c r="AG9" s="133"/>
      <c r="AH9" s="153"/>
      <c r="AI9" s="153"/>
      <c r="AJ9" s="135">
        <f>COUNTIF(E9:AI9,"K")+2*COUNTIF(E9:AI9,"2K")+COUNTIF(E9:AI9,"TK")+COUNTIF(E9:AI9,"KT")</f>
        <v>0</v>
      </c>
      <c r="AK9" s="135">
        <f t="shared" ref="AK9:AK53" si="0">COUNTIF(E9:AI9,"P")+2*COUNTIF(F9:AJ9,"2P")</f>
        <v>0</v>
      </c>
      <c r="AL9" s="135">
        <f t="shared" ref="AL9:AL53" si="1">COUNTIF(E9:AI9,"T")+2*COUNTIF(E9:AI9,"2T")+COUNTIF(E9:AI9,"TK")+COUNTIF(E9:AI9,"KT")</f>
        <v>1</v>
      </c>
      <c r="AM9" s="136"/>
      <c r="AN9" s="137"/>
      <c r="AO9" s="138"/>
      <c r="AP9" s="139"/>
    </row>
    <row r="10" spans="1:42" s="104" customFormat="1" ht="30" customHeight="1">
      <c r="A10" s="169">
        <v>2</v>
      </c>
      <c r="B10" s="192" t="s">
        <v>485</v>
      </c>
      <c r="C10" s="193" t="s">
        <v>486</v>
      </c>
      <c r="D10" s="194" t="s">
        <v>53</v>
      </c>
      <c r="E10" s="154"/>
      <c r="F10" s="134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61"/>
      <c r="AB10" s="155"/>
      <c r="AC10" s="133"/>
      <c r="AD10" s="155"/>
      <c r="AE10" s="155"/>
      <c r="AF10" s="155"/>
      <c r="AG10" s="133"/>
      <c r="AH10" s="155"/>
      <c r="AI10" s="155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169">
        <v>3</v>
      </c>
      <c r="B11" s="192" t="s">
        <v>487</v>
      </c>
      <c r="C11" s="193" t="s">
        <v>488</v>
      </c>
      <c r="D11" s="194" t="s">
        <v>53</v>
      </c>
      <c r="E11" s="154"/>
      <c r="F11" s="134"/>
      <c r="G11" s="155" t="s">
        <v>8</v>
      </c>
      <c r="H11" s="155"/>
      <c r="I11" s="155"/>
      <c r="J11" s="155"/>
      <c r="K11" s="155" t="s">
        <v>8</v>
      </c>
      <c r="L11" s="155"/>
      <c r="M11" s="155"/>
      <c r="N11" s="155"/>
      <c r="O11" s="155"/>
      <c r="P11" s="155"/>
      <c r="Q11" s="155"/>
      <c r="R11" s="155"/>
      <c r="S11" s="155"/>
      <c r="T11" s="155" t="s">
        <v>10</v>
      </c>
      <c r="U11" s="155"/>
      <c r="V11" s="155"/>
      <c r="W11" s="155"/>
      <c r="X11" s="155"/>
      <c r="Y11" s="155"/>
      <c r="Z11" s="155"/>
      <c r="AA11" s="161"/>
      <c r="AB11" s="155"/>
      <c r="AC11" s="133"/>
      <c r="AD11" s="155"/>
      <c r="AE11" s="155" t="s">
        <v>8</v>
      </c>
      <c r="AF11" s="155"/>
      <c r="AG11" s="133"/>
      <c r="AH11" s="155"/>
      <c r="AI11" s="155"/>
      <c r="AJ11" s="82">
        <f t="shared" si="2"/>
        <v>3</v>
      </c>
      <c r="AK11" s="82">
        <f t="shared" si="0"/>
        <v>0</v>
      </c>
      <c r="AL11" s="82">
        <f t="shared" si="1"/>
        <v>1</v>
      </c>
      <c r="AM11" s="129"/>
      <c r="AN11" s="129"/>
      <c r="AO11" s="129"/>
      <c r="AP11" s="126"/>
    </row>
    <row r="12" spans="1:42" s="104" customFormat="1" ht="30" customHeight="1">
      <c r="A12" s="169">
        <v>4</v>
      </c>
      <c r="B12" s="192">
        <v>1910080049</v>
      </c>
      <c r="C12" s="193" t="s">
        <v>724</v>
      </c>
      <c r="D12" s="194" t="s">
        <v>168</v>
      </c>
      <c r="E12" s="154"/>
      <c r="F12" s="134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61"/>
      <c r="AB12" s="155"/>
      <c r="AC12" s="133"/>
      <c r="AD12" s="155"/>
      <c r="AE12" s="155"/>
      <c r="AF12" s="155"/>
      <c r="AG12" s="133"/>
      <c r="AH12" s="155"/>
      <c r="AI12" s="155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69">
        <v>5</v>
      </c>
      <c r="B13" s="192" t="s">
        <v>489</v>
      </c>
      <c r="C13" s="193" t="s">
        <v>103</v>
      </c>
      <c r="D13" s="194" t="s">
        <v>55</v>
      </c>
      <c r="E13" s="154"/>
      <c r="F13" s="134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61"/>
      <c r="AB13" s="155"/>
      <c r="AC13" s="133"/>
      <c r="AD13" s="155"/>
      <c r="AE13" s="155"/>
      <c r="AF13" s="155"/>
      <c r="AG13" s="133"/>
      <c r="AH13" s="155"/>
      <c r="AI13" s="155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69">
        <v>6</v>
      </c>
      <c r="B14" s="192" t="s">
        <v>490</v>
      </c>
      <c r="C14" s="193" t="s">
        <v>84</v>
      </c>
      <c r="D14" s="194" t="s">
        <v>491</v>
      </c>
      <c r="E14" s="154"/>
      <c r="F14" s="134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61"/>
      <c r="AB14" s="155"/>
      <c r="AC14" s="133"/>
      <c r="AD14" s="155"/>
      <c r="AE14" s="155"/>
      <c r="AF14" s="155"/>
      <c r="AG14" s="133"/>
      <c r="AH14" s="155"/>
      <c r="AI14" s="155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69">
        <v>7</v>
      </c>
      <c r="B15" s="192" t="s">
        <v>492</v>
      </c>
      <c r="C15" s="193" t="s">
        <v>388</v>
      </c>
      <c r="D15" s="194" t="s">
        <v>58</v>
      </c>
      <c r="E15" s="156"/>
      <c r="F15" s="134"/>
      <c r="G15" s="157"/>
      <c r="H15" s="157"/>
      <c r="I15" s="157"/>
      <c r="J15" s="157" t="s">
        <v>733</v>
      </c>
      <c r="K15" s="157"/>
      <c r="L15" s="155"/>
      <c r="M15" s="155"/>
      <c r="N15" s="157"/>
      <c r="O15" s="157"/>
      <c r="P15" s="157"/>
      <c r="Q15" s="157"/>
      <c r="R15" s="157"/>
      <c r="S15" s="157" t="s">
        <v>9</v>
      </c>
      <c r="T15" s="157"/>
      <c r="U15" s="157"/>
      <c r="V15" s="157"/>
      <c r="W15" s="157"/>
      <c r="X15" s="157"/>
      <c r="Y15" s="157"/>
      <c r="Z15" s="157"/>
      <c r="AA15" s="171"/>
      <c r="AB15" s="157"/>
      <c r="AC15" s="133"/>
      <c r="AD15" s="157"/>
      <c r="AE15" s="157" t="s">
        <v>8</v>
      </c>
      <c r="AF15" s="157"/>
      <c r="AG15" s="133"/>
      <c r="AH15" s="157"/>
      <c r="AI15" s="157"/>
      <c r="AJ15" s="106">
        <f t="shared" si="2"/>
        <v>3</v>
      </c>
      <c r="AK15" s="106">
        <f t="shared" si="0"/>
        <v>1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69">
        <v>8</v>
      </c>
      <c r="B16" s="192" t="s">
        <v>493</v>
      </c>
      <c r="C16" s="193" t="s">
        <v>98</v>
      </c>
      <c r="D16" s="194" t="s">
        <v>58</v>
      </c>
      <c r="E16" s="154" t="s">
        <v>9</v>
      </c>
      <c r="F16" s="134" t="s">
        <v>9</v>
      </c>
      <c r="G16" s="155"/>
      <c r="H16" s="155" t="s">
        <v>9</v>
      </c>
      <c r="I16" s="155"/>
      <c r="J16" s="155"/>
      <c r="K16" s="155"/>
      <c r="L16" s="155"/>
      <c r="M16" s="155" t="s">
        <v>9</v>
      </c>
      <c r="N16" s="155" t="s">
        <v>9</v>
      </c>
      <c r="O16" s="155"/>
      <c r="P16" s="155"/>
      <c r="Q16" s="155" t="s">
        <v>10</v>
      </c>
      <c r="R16" s="155" t="s">
        <v>9</v>
      </c>
      <c r="S16" s="155" t="s">
        <v>9</v>
      </c>
      <c r="T16" s="155" t="s">
        <v>9</v>
      </c>
      <c r="U16" s="155"/>
      <c r="V16" s="155"/>
      <c r="W16" s="155"/>
      <c r="X16" s="155"/>
      <c r="Y16" s="155"/>
      <c r="Z16" s="155"/>
      <c r="AA16" s="161"/>
      <c r="AB16" s="155"/>
      <c r="AC16" s="133"/>
      <c r="AD16" s="155"/>
      <c r="AE16" s="155" t="s">
        <v>8</v>
      </c>
      <c r="AF16" s="155"/>
      <c r="AG16" s="133"/>
      <c r="AH16" s="155"/>
      <c r="AI16" s="155"/>
      <c r="AJ16" s="106">
        <f t="shared" si="2"/>
        <v>1</v>
      </c>
      <c r="AK16" s="106">
        <f t="shared" si="0"/>
        <v>8</v>
      </c>
      <c r="AL16" s="106">
        <f t="shared" si="1"/>
        <v>1</v>
      </c>
      <c r="AM16" s="103"/>
      <c r="AN16" s="103"/>
      <c r="AO16" s="103"/>
    </row>
    <row r="17" spans="1:41" s="95" customFormat="1" ht="30" customHeight="1">
      <c r="A17" s="169">
        <v>9</v>
      </c>
      <c r="B17" s="192" t="s">
        <v>494</v>
      </c>
      <c r="C17" s="193" t="s">
        <v>495</v>
      </c>
      <c r="D17" s="194" t="s">
        <v>93</v>
      </c>
      <c r="E17" s="152"/>
      <c r="F17" s="134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63"/>
      <c r="AB17" s="153"/>
      <c r="AC17" s="134"/>
      <c r="AD17" s="153"/>
      <c r="AE17" s="153"/>
      <c r="AF17" s="153"/>
      <c r="AG17" s="133"/>
      <c r="AH17" s="153"/>
      <c r="AI17" s="153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94"/>
      <c r="AN17" s="94"/>
      <c r="AO17" s="94"/>
    </row>
    <row r="18" spans="1:41" s="104" customFormat="1" ht="30" customHeight="1">
      <c r="A18" s="169">
        <v>10</v>
      </c>
      <c r="B18" s="192" t="s">
        <v>496</v>
      </c>
      <c r="C18" s="193" t="s">
        <v>497</v>
      </c>
      <c r="D18" s="194" t="s">
        <v>99</v>
      </c>
      <c r="E18" s="154"/>
      <c r="F18" s="134"/>
      <c r="G18" s="155"/>
      <c r="H18" s="155"/>
      <c r="I18" s="155"/>
      <c r="J18" s="155" t="s">
        <v>8</v>
      </c>
      <c r="K18" s="155"/>
      <c r="L18" s="155"/>
      <c r="M18" s="155" t="s">
        <v>9</v>
      </c>
      <c r="N18" s="155"/>
      <c r="O18" s="155"/>
      <c r="P18" s="155"/>
      <c r="Q18" s="155" t="s">
        <v>8</v>
      </c>
      <c r="R18" s="155"/>
      <c r="S18" s="155"/>
      <c r="T18" s="155" t="s">
        <v>9</v>
      </c>
      <c r="U18" s="155"/>
      <c r="V18" s="155"/>
      <c r="W18" s="155"/>
      <c r="X18" s="155"/>
      <c r="Y18" s="155"/>
      <c r="Z18" s="155"/>
      <c r="AA18" s="161"/>
      <c r="AB18" s="155"/>
      <c r="AC18" s="133"/>
      <c r="AD18" s="155"/>
      <c r="AE18" s="155" t="s">
        <v>8</v>
      </c>
      <c r="AF18" s="155"/>
      <c r="AG18" s="133"/>
      <c r="AH18" s="155"/>
      <c r="AI18" s="155"/>
      <c r="AJ18" s="106">
        <f t="shared" si="2"/>
        <v>3</v>
      </c>
      <c r="AK18" s="106">
        <f t="shared" si="0"/>
        <v>2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69">
        <v>11</v>
      </c>
      <c r="B19" s="192" t="s">
        <v>498</v>
      </c>
      <c r="C19" s="193" t="s">
        <v>499</v>
      </c>
      <c r="D19" s="194" t="s">
        <v>44</v>
      </c>
      <c r="E19" s="154"/>
      <c r="F19" s="134"/>
      <c r="G19" s="155"/>
      <c r="H19" s="155"/>
      <c r="I19" s="155"/>
      <c r="J19" s="155" t="s">
        <v>8</v>
      </c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61"/>
      <c r="AB19" s="155"/>
      <c r="AC19" s="133"/>
      <c r="AD19" s="155"/>
      <c r="AE19" s="155"/>
      <c r="AF19" s="155"/>
      <c r="AG19" s="133"/>
      <c r="AH19" s="155"/>
      <c r="AI19" s="155"/>
      <c r="AJ19" s="106">
        <f t="shared" si="2"/>
        <v>1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69">
        <v>12</v>
      </c>
      <c r="B20" s="192" t="s">
        <v>500</v>
      </c>
      <c r="C20" s="193" t="s">
        <v>98</v>
      </c>
      <c r="D20" s="194" t="s">
        <v>44</v>
      </c>
      <c r="E20" s="154"/>
      <c r="F20" s="134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61"/>
      <c r="AB20" s="155"/>
      <c r="AC20" s="133"/>
      <c r="AD20" s="155"/>
      <c r="AE20" s="155" t="s">
        <v>8</v>
      </c>
      <c r="AF20" s="155"/>
      <c r="AG20" s="133" t="s">
        <v>8</v>
      </c>
      <c r="AH20" s="155"/>
      <c r="AI20" s="155"/>
      <c r="AJ20" s="106">
        <f t="shared" si="2"/>
        <v>2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69">
        <v>13</v>
      </c>
      <c r="B21" s="192" t="s">
        <v>718</v>
      </c>
      <c r="C21" s="193" t="s">
        <v>116</v>
      </c>
      <c r="D21" s="194" t="s">
        <v>26</v>
      </c>
      <c r="E21" s="158"/>
      <c r="F21" s="134"/>
      <c r="G21" s="158"/>
      <c r="H21" s="158"/>
      <c r="I21" s="158"/>
      <c r="J21" s="158" t="s">
        <v>8</v>
      </c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9"/>
      <c r="X21" s="158"/>
      <c r="Y21" s="158"/>
      <c r="Z21" s="158"/>
      <c r="AA21" s="212"/>
      <c r="AB21" s="158"/>
      <c r="AC21" s="133"/>
      <c r="AD21" s="158"/>
      <c r="AE21" s="158"/>
      <c r="AF21" s="158" t="s">
        <v>9</v>
      </c>
      <c r="AG21" s="133"/>
      <c r="AH21" s="158"/>
      <c r="AI21" s="158"/>
      <c r="AJ21" s="106">
        <f t="shared" si="2"/>
        <v>1</v>
      </c>
      <c r="AK21" s="106">
        <f t="shared" si="0"/>
        <v>1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69">
        <v>14</v>
      </c>
      <c r="B22" s="192" t="s">
        <v>501</v>
      </c>
      <c r="C22" s="193" t="s">
        <v>502</v>
      </c>
      <c r="D22" s="194" t="s">
        <v>26</v>
      </c>
      <c r="E22" s="154"/>
      <c r="F22" s="134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8"/>
      <c r="T22" s="155"/>
      <c r="U22" s="155"/>
      <c r="V22" s="155"/>
      <c r="W22" s="155"/>
      <c r="X22" s="155"/>
      <c r="Y22" s="155"/>
      <c r="Z22" s="155"/>
      <c r="AA22" s="161"/>
      <c r="AB22" s="155"/>
      <c r="AC22" s="133"/>
      <c r="AD22" s="155"/>
      <c r="AE22" s="155"/>
      <c r="AF22" s="155"/>
      <c r="AG22" s="133"/>
      <c r="AH22" s="155"/>
      <c r="AI22" s="155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54"/>
      <c r="AN22" s="239"/>
      <c r="AO22" s="103"/>
    </row>
    <row r="23" spans="1:41" s="104" customFormat="1" ht="30" customHeight="1">
      <c r="A23" s="169">
        <v>15</v>
      </c>
      <c r="B23" s="192" t="s">
        <v>503</v>
      </c>
      <c r="C23" s="193" t="s">
        <v>504</v>
      </c>
      <c r="D23" s="194" t="s">
        <v>141</v>
      </c>
      <c r="E23" s="154"/>
      <c r="F23" s="134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61"/>
      <c r="AB23" s="155"/>
      <c r="AC23" s="133"/>
      <c r="AD23" s="155"/>
      <c r="AE23" s="155"/>
      <c r="AF23" s="155"/>
      <c r="AG23" s="133"/>
      <c r="AH23" s="155"/>
      <c r="AI23" s="155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69">
        <v>16</v>
      </c>
      <c r="B24" s="192" t="s">
        <v>505</v>
      </c>
      <c r="C24" s="193" t="s">
        <v>123</v>
      </c>
      <c r="D24" s="194" t="s">
        <v>235</v>
      </c>
      <c r="E24" s="160"/>
      <c r="F24" s="134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33"/>
      <c r="AD24" s="161"/>
      <c r="AE24" s="161"/>
      <c r="AF24" s="161"/>
      <c r="AG24" s="133"/>
      <c r="AH24" s="161"/>
      <c r="AI24" s="161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69">
        <v>17</v>
      </c>
      <c r="B25" s="192" t="s">
        <v>506</v>
      </c>
      <c r="C25" s="193" t="s">
        <v>152</v>
      </c>
      <c r="D25" s="194" t="s">
        <v>107</v>
      </c>
      <c r="E25" s="160"/>
      <c r="F25" s="134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33"/>
      <c r="AD25" s="161"/>
      <c r="AE25" s="161"/>
      <c r="AF25" s="161"/>
      <c r="AG25" s="133"/>
      <c r="AH25" s="161"/>
      <c r="AI25" s="161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95" customFormat="1" ht="30" customHeight="1">
      <c r="A26" s="169">
        <v>18</v>
      </c>
      <c r="B26" s="192" t="s">
        <v>507</v>
      </c>
      <c r="C26" s="193" t="s">
        <v>508</v>
      </c>
      <c r="D26" s="194" t="s">
        <v>107</v>
      </c>
      <c r="E26" s="162"/>
      <c r="F26" s="134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34"/>
      <c r="AD26" s="163"/>
      <c r="AE26" s="163" t="s">
        <v>9</v>
      </c>
      <c r="AF26" s="163"/>
      <c r="AG26" s="133" t="s">
        <v>8</v>
      </c>
      <c r="AH26" s="163"/>
      <c r="AI26" s="163"/>
      <c r="AJ26" s="46">
        <f t="shared" si="2"/>
        <v>1</v>
      </c>
      <c r="AK26" s="46">
        <f t="shared" si="0"/>
        <v>1</v>
      </c>
      <c r="AL26" s="46">
        <f t="shared" si="1"/>
        <v>0</v>
      </c>
      <c r="AM26" s="94"/>
      <c r="AN26" s="94"/>
      <c r="AO26" s="94"/>
    </row>
    <row r="27" spans="1:41" s="104" customFormat="1" ht="30" customHeight="1">
      <c r="A27" s="169">
        <v>19</v>
      </c>
      <c r="B27" s="192" t="s">
        <v>510</v>
      </c>
      <c r="C27" s="193" t="s">
        <v>511</v>
      </c>
      <c r="D27" s="194" t="s">
        <v>42</v>
      </c>
      <c r="E27" s="160"/>
      <c r="F27" s="134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33"/>
      <c r="AD27" s="161"/>
      <c r="AE27" s="161"/>
      <c r="AF27" s="161"/>
      <c r="AG27" s="133"/>
      <c r="AH27" s="161"/>
      <c r="AI27" s="161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69">
        <v>20</v>
      </c>
      <c r="B28" s="192" t="s">
        <v>512</v>
      </c>
      <c r="C28" s="193" t="s">
        <v>513</v>
      </c>
      <c r="D28" s="194" t="s">
        <v>37</v>
      </c>
      <c r="E28" s="160" t="s">
        <v>9</v>
      </c>
      <c r="F28" s="134" t="s">
        <v>8</v>
      </c>
      <c r="G28" s="161"/>
      <c r="H28" s="161"/>
      <c r="I28" s="161"/>
      <c r="J28" s="161" t="s">
        <v>9</v>
      </c>
      <c r="K28" s="161"/>
      <c r="L28" s="161"/>
      <c r="M28" s="161" t="s">
        <v>9</v>
      </c>
      <c r="N28" s="161"/>
      <c r="O28" s="161"/>
      <c r="P28" s="161"/>
      <c r="Q28" s="161"/>
      <c r="R28" s="161"/>
      <c r="S28" s="161"/>
      <c r="T28" s="161" t="s">
        <v>9</v>
      </c>
      <c r="U28" s="161" t="s">
        <v>9</v>
      </c>
      <c r="V28" s="161"/>
      <c r="W28" s="161"/>
      <c r="X28" s="161"/>
      <c r="Y28" s="161"/>
      <c r="Z28" s="161"/>
      <c r="AA28" s="161"/>
      <c r="AB28" s="161"/>
      <c r="AC28" s="133"/>
      <c r="AD28" s="161"/>
      <c r="AE28" s="161"/>
      <c r="AF28" s="161"/>
      <c r="AG28" s="133"/>
      <c r="AH28" s="161"/>
      <c r="AI28" s="161"/>
      <c r="AJ28" s="106">
        <f t="shared" si="2"/>
        <v>1</v>
      </c>
      <c r="AK28" s="106">
        <f t="shared" si="0"/>
        <v>5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69">
        <v>21</v>
      </c>
      <c r="B29" s="192" t="s">
        <v>514</v>
      </c>
      <c r="C29" s="193" t="s">
        <v>515</v>
      </c>
      <c r="D29" s="194" t="s">
        <v>516</v>
      </c>
      <c r="E29" s="160"/>
      <c r="F29" s="134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33"/>
      <c r="AD29" s="161"/>
      <c r="AE29" s="161"/>
      <c r="AF29" s="161"/>
      <c r="AG29" s="133"/>
      <c r="AH29" s="161"/>
      <c r="AI29" s="161"/>
      <c r="AJ29" s="106">
        <f t="shared" si="2"/>
        <v>0</v>
      </c>
      <c r="AK29" s="106">
        <f t="shared" si="0"/>
        <v>0</v>
      </c>
      <c r="AL29" s="106">
        <f t="shared" si="1"/>
        <v>0</v>
      </c>
      <c r="AM29" s="103"/>
      <c r="AN29" s="103"/>
      <c r="AO29" s="103"/>
    </row>
    <row r="30" spans="1:41" s="104" customFormat="1" ht="30" customHeight="1">
      <c r="A30" s="169">
        <v>22</v>
      </c>
      <c r="B30" s="192" t="s">
        <v>517</v>
      </c>
      <c r="C30" s="193" t="s">
        <v>518</v>
      </c>
      <c r="D30" s="194" t="s">
        <v>119</v>
      </c>
      <c r="E30" s="160" t="s">
        <v>10</v>
      </c>
      <c r="F30" s="134" t="s">
        <v>739</v>
      </c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 t="s">
        <v>8</v>
      </c>
      <c r="R30" s="161"/>
      <c r="S30" s="161"/>
      <c r="T30" s="161"/>
      <c r="U30" s="161" t="s">
        <v>9</v>
      </c>
      <c r="V30" s="161"/>
      <c r="W30" s="161"/>
      <c r="X30" s="161"/>
      <c r="Y30" s="161"/>
      <c r="Z30" s="161"/>
      <c r="AA30" s="161"/>
      <c r="AB30" s="161"/>
      <c r="AC30" s="133"/>
      <c r="AD30" s="161"/>
      <c r="AE30" s="161"/>
      <c r="AF30" s="161"/>
      <c r="AG30" s="133"/>
      <c r="AH30" s="161"/>
      <c r="AI30" s="161"/>
      <c r="AJ30" s="106">
        <f t="shared" si="2"/>
        <v>1</v>
      </c>
      <c r="AK30" s="106">
        <f t="shared" si="0"/>
        <v>1</v>
      </c>
      <c r="AL30" s="106">
        <f t="shared" si="1"/>
        <v>1</v>
      </c>
      <c r="AM30" s="103"/>
      <c r="AN30" s="103"/>
      <c r="AO30" s="103"/>
    </row>
    <row r="31" spans="1:41" s="104" customFormat="1" ht="30" customHeight="1">
      <c r="A31" s="169">
        <v>23</v>
      </c>
      <c r="B31" s="192" t="s">
        <v>519</v>
      </c>
      <c r="C31" s="193" t="s">
        <v>520</v>
      </c>
      <c r="D31" s="194" t="s">
        <v>459</v>
      </c>
      <c r="E31" s="160"/>
      <c r="F31" s="134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 t="s">
        <v>9</v>
      </c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33"/>
      <c r="AD31" s="161"/>
      <c r="AE31" s="161"/>
      <c r="AF31" s="161"/>
      <c r="AG31" s="133" t="s">
        <v>9</v>
      </c>
      <c r="AH31" s="161"/>
      <c r="AI31" s="161"/>
      <c r="AJ31" s="106">
        <f t="shared" si="2"/>
        <v>0</v>
      </c>
      <c r="AK31" s="106">
        <f t="shared" si="0"/>
        <v>2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69">
        <v>24</v>
      </c>
      <c r="B32" s="192" t="s">
        <v>521</v>
      </c>
      <c r="C32" s="193" t="s">
        <v>522</v>
      </c>
      <c r="D32" s="194" t="s">
        <v>38</v>
      </c>
      <c r="E32" s="160"/>
      <c r="F32" s="134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33"/>
      <c r="AD32" s="161"/>
      <c r="AE32" s="161"/>
      <c r="AF32" s="161"/>
      <c r="AG32" s="133"/>
      <c r="AH32" s="161"/>
      <c r="AI32" s="161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1" s="104" customFormat="1" ht="30" customHeight="1">
      <c r="A33" s="169">
        <v>25</v>
      </c>
      <c r="B33" s="192" t="s">
        <v>523</v>
      </c>
      <c r="C33" s="193" t="s">
        <v>524</v>
      </c>
      <c r="D33" s="194" t="s">
        <v>38</v>
      </c>
      <c r="E33" s="160"/>
      <c r="F33" s="134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 t="s">
        <v>9</v>
      </c>
      <c r="R33" s="161"/>
      <c r="S33" s="161"/>
      <c r="T33" s="161"/>
      <c r="U33" s="161" t="s">
        <v>9</v>
      </c>
      <c r="V33" s="161"/>
      <c r="W33" s="161"/>
      <c r="X33" s="161"/>
      <c r="Y33" s="161"/>
      <c r="Z33" s="161"/>
      <c r="AA33" s="161"/>
      <c r="AB33" s="161"/>
      <c r="AC33" s="133"/>
      <c r="AD33" s="161"/>
      <c r="AE33" s="161" t="s">
        <v>9</v>
      </c>
      <c r="AF33" s="161"/>
      <c r="AG33" s="133"/>
      <c r="AH33" s="161"/>
      <c r="AI33" s="161"/>
      <c r="AJ33" s="106">
        <f t="shared" si="2"/>
        <v>0</v>
      </c>
      <c r="AK33" s="106">
        <f t="shared" si="0"/>
        <v>3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69">
        <v>26</v>
      </c>
      <c r="B34" s="192" t="s">
        <v>525</v>
      </c>
      <c r="C34" s="193" t="s">
        <v>278</v>
      </c>
      <c r="D34" s="194" t="s">
        <v>526</v>
      </c>
      <c r="E34" s="160" t="s">
        <v>9</v>
      </c>
      <c r="F34" s="134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33"/>
      <c r="AD34" s="161"/>
      <c r="AE34" s="161"/>
      <c r="AF34" s="161"/>
      <c r="AG34" s="133"/>
      <c r="AH34" s="161"/>
      <c r="AI34" s="161"/>
      <c r="AJ34" s="106">
        <f t="shared" si="2"/>
        <v>0</v>
      </c>
      <c r="AK34" s="106">
        <f t="shared" si="0"/>
        <v>1</v>
      </c>
      <c r="AL34" s="106">
        <f t="shared" si="1"/>
        <v>0</v>
      </c>
      <c r="AM34" s="103"/>
      <c r="AN34" s="103"/>
      <c r="AO34" s="103"/>
    </row>
    <row r="35" spans="1:41" s="104" customFormat="1" ht="30" customHeight="1">
      <c r="A35" s="169">
        <v>27</v>
      </c>
      <c r="B35" s="192" t="s">
        <v>527</v>
      </c>
      <c r="C35" s="193" t="s">
        <v>528</v>
      </c>
      <c r="D35" s="194" t="s">
        <v>80</v>
      </c>
      <c r="E35" s="160"/>
      <c r="F35" s="134"/>
      <c r="G35" s="161"/>
      <c r="H35" s="161"/>
      <c r="I35" s="161"/>
      <c r="J35" s="161"/>
      <c r="K35" s="161"/>
      <c r="L35" s="161"/>
      <c r="M35" s="161" t="s">
        <v>8</v>
      </c>
      <c r="N35" s="161"/>
      <c r="O35" s="161"/>
      <c r="P35" s="161"/>
      <c r="Q35" s="161"/>
      <c r="R35" s="161"/>
      <c r="S35" s="161"/>
      <c r="T35" s="161" t="s">
        <v>8</v>
      </c>
      <c r="U35" s="161" t="s">
        <v>9</v>
      </c>
      <c r="V35" s="161"/>
      <c r="W35" s="161"/>
      <c r="X35" s="161"/>
      <c r="Y35" s="161"/>
      <c r="Z35" s="161"/>
      <c r="AA35" s="161"/>
      <c r="AB35" s="161"/>
      <c r="AC35" s="133"/>
      <c r="AD35" s="161"/>
      <c r="AE35" s="161"/>
      <c r="AF35" s="161"/>
      <c r="AG35" s="133" t="s">
        <v>8</v>
      </c>
      <c r="AH35" s="161"/>
      <c r="AI35" s="161"/>
      <c r="AJ35" s="106">
        <f t="shared" si="2"/>
        <v>3</v>
      </c>
      <c r="AK35" s="106">
        <f t="shared" si="0"/>
        <v>1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69">
        <v>28</v>
      </c>
      <c r="B36" s="192" t="s">
        <v>529</v>
      </c>
      <c r="C36" s="193" t="s">
        <v>530</v>
      </c>
      <c r="D36" s="194" t="s">
        <v>80</v>
      </c>
      <c r="E36" s="160"/>
      <c r="F36" s="134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33"/>
      <c r="AD36" s="161"/>
      <c r="AE36" s="161"/>
      <c r="AF36" s="161"/>
      <c r="AG36" s="133"/>
      <c r="AH36" s="161"/>
      <c r="AI36" s="161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69">
        <v>29</v>
      </c>
      <c r="B37" s="192" t="s">
        <v>532</v>
      </c>
      <c r="C37" s="193" t="s">
        <v>260</v>
      </c>
      <c r="D37" s="194" t="s">
        <v>531</v>
      </c>
      <c r="E37" s="160" t="s">
        <v>10</v>
      </c>
      <c r="F37" s="134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 t="s">
        <v>10</v>
      </c>
      <c r="U37" s="161"/>
      <c r="V37" s="161"/>
      <c r="W37" s="161"/>
      <c r="X37" s="161"/>
      <c r="Y37" s="161"/>
      <c r="Z37" s="161"/>
      <c r="AA37" s="161"/>
      <c r="AB37" s="161"/>
      <c r="AC37" s="133"/>
      <c r="AD37" s="161"/>
      <c r="AE37" s="161"/>
      <c r="AF37" s="161"/>
      <c r="AG37" s="133"/>
      <c r="AH37" s="161"/>
      <c r="AI37" s="161"/>
      <c r="AJ37" s="106">
        <f t="shared" si="2"/>
        <v>0</v>
      </c>
      <c r="AK37" s="106">
        <f t="shared" si="0"/>
        <v>0</v>
      </c>
      <c r="AL37" s="106">
        <f t="shared" si="1"/>
        <v>2</v>
      </c>
      <c r="AM37" s="103"/>
      <c r="AN37" s="103"/>
      <c r="AO37" s="103"/>
    </row>
    <row r="38" spans="1:41" s="104" customFormat="1" ht="30" customHeight="1">
      <c r="A38" s="169">
        <v>30</v>
      </c>
      <c r="B38" s="192" t="s">
        <v>533</v>
      </c>
      <c r="C38" s="193" t="s">
        <v>534</v>
      </c>
      <c r="D38" s="194" t="s">
        <v>535</v>
      </c>
      <c r="E38" s="160"/>
      <c r="F38" s="134" t="s">
        <v>740</v>
      </c>
      <c r="G38" s="161"/>
      <c r="H38" s="161"/>
      <c r="I38" s="161"/>
      <c r="J38" s="161"/>
      <c r="K38" s="161"/>
      <c r="L38" s="161" t="s">
        <v>8</v>
      </c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33"/>
      <c r="AD38" s="161"/>
      <c r="AE38" s="161"/>
      <c r="AF38" s="161"/>
      <c r="AG38" s="133"/>
      <c r="AH38" s="161"/>
      <c r="AI38" s="161"/>
      <c r="AJ38" s="106">
        <f t="shared" si="2"/>
        <v>1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69">
        <v>31</v>
      </c>
      <c r="B39" s="192" t="s">
        <v>536</v>
      </c>
      <c r="C39" s="193" t="s">
        <v>537</v>
      </c>
      <c r="D39" s="194" t="s">
        <v>538</v>
      </c>
      <c r="E39" s="160"/>
      <c r="F39" s="134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 t="s">
        <v>9</v>
      </c>
      <c r="U39" s="161"/>
      <c r="V39" s="161"/>
      <c r="W39" s="161"/>
      <c r="X39" s="161"/>
      <c r="Y39" s="161"/>
      <c r="Z39" s="161"/>
      <c r="AA39" s="161"/>
      <c r="AB39" s="161"/>
      <c r="AC39" s="133"/>
      <c r="AD39" s="161"/>
      <c r="AE39" s="161"/>
      <c r="AF39" s="161"/>
      <c r="AG39" s="133" t="s">
        <v>8</v>
      </c>
      <c r="AH39" s="161"/>
      <c r="AI39" s="161"/>
      <c r="AJ39" s="106">
        <f t="shared" si="2"/>
        <v>1</v>
      </c>
      <c r="AK39" s="106">
        <f t="shared" si="0"/>
        <v>1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69">
        <v>32</v>
      </c>
      <c r="B40" s="192" t="s">
        <v>539</v>
      </c>
      <c r="C40" s="193" t="s">
        <v>540</v>
      </c>
      <c r="D40" s="194" t="s">
        <v>254</v>
      </c>
      <c r="E40" s="160"/>
      <c r="F40" s="134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33"/>
      <c r="AD40" s="161"/>
      <c r="AE40" s="161"/>
      <c r="AF40" s="161"/>
      <c r="AG40" s="133"/>
      <c r="AH40" s="161"/>
      <c r="AI40" s="161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69">
        <v>33</v>
      </c>
      <c r="B41" s="165"/>
      <c r="C41" s="166"/>
      <c r="D41" s="167"/>
      <c r="E41" s="160"/>
      <c r="F41" s="134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33"/>
      <c r="AD41" s="161"/>
      <c r="AE41" s="161"/>
      <c r="AF41" s="161"/>
      <c r="AG41" s="161"/>
      <c r="AH41" s="161"/>
      <c r="AI41" s="161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69">
        <v>34</v>
      </c>
      <c r="B42" s="165"/>
      <c r="C42" s="166"/>
      <c r="D42" s="167"/>
      <c r="E42" s="160"/>
      <c r="F42" s="134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33"/>
      <c r="AD42" s="161"/>
      <c r="AE42" s="161"/>
      <c r="AF42" s="161"/>
      <c r="AG42" s="161"/>
      <c r="AH42" s="161"/>
      <c r="AI42" s="161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69">
        <v>35</v>
      </c>
      <c r="B43" s="165"/>
      <c r="C43" s="166"/>
      <c r="D43" s="167"/>
      <c r="E43" s="160"/>
      <c r="F43" s="134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33"/>
      <c r="AD43" s="161"/>
      <c r="AE43" s="161"/>
      <c r="AF43" s="161"/>
      <c r="AG43" s="161"/>
      <c r="AH43" s="161"/>
      <c r="AI43" s="161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69">
        <v>36</v>
      </c>
      <c r="B44" s="165"/>
      <c r="C44" s="166"/>
      <c r="D44" s="167"/>
      <c r="E44" s="160"/>
      <c r="F44" s="134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33"/>
      <c r="AD44" s="161"/>
      <c r="AE44" s="161"/>
      <c r="AF44" s="161"/>
      <c r="AG44" s="161"/>
      <c r="AH44" s="161"/>
      <c r="AI44" s="161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69">
        <v>37</v>
      </c>
      <c r="B45" s="165"/>
      <c r="C45" s="166"/>
      <c r="D45" s="167"/>
      <c r="E45" s="160"/>
      <c r="F45" s="134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33"/>
      <c r="AD45" s="161"/>
      <c r="AE45" s="161"/>
      <c r="AF45" s="161"/>
      <c r="AG45" s="161"/>
      <c r="AH45" s="161"/>
      <c r="AI45" s="161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69">
        <v>38</v>
      </c>
      <c r="B46" s="165"/>
      <c r="C46" s="166"/>
      <c r="D46" s="167"/>
      <c r="E46" s="160"/>
      <c r="F46" s="134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33"/>
      <c r="AD46" s="161"/>
      <c r="AE46" s="161"/>
      <c r="AF46" s="161"/>
      <c r="AG46" s="161"/>
      <c r="AH46" s="161"/>
      <c r="AI46" s="161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69">
        <v>39</v>
      </c>
      <c r="B47" s="165"/>
      <c r="C47" s="166"/>
      <c r="D47" s="167"/>
      <c r="E47" s="160"/>
      <c r="F47" s="134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33"/>
      <c r="AD47" s="161"/>
      <c r="AE47" s="161"/>
      <c r="AF47" s="161"/>
      <c r="AG47" s="161"/>
      <c r="AH47" s="161"/>
      <c r="AI47" s="161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69">
        <v>40</v>
      </c>
      <c r="B48" s="165"/>
      <c r="C48" s="166"/>
      <c r="D48" s="167"/>
      <c r="E48" s="160"/>
      <c r="F48" s="134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33"/>
      <c r="AD48" s="161"/>
      <c r="AE48" s="161"/>
      <c r="AF48" s="161"/>
      <c r="AG48" s="161"/>
      <c r="AH48" s="161"/>
      <c r="AI48" s="161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132"/>
      <c r="C49" s="132"/>
      <c r="D49" s="132"/>
      <c r="E49" s="160"/>
      <c r="F49" s="13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33"/>
      <c r="AD49" s="164"/>
      <c r="AE49" s="164"/>
      <c r="AF49" s="164"/>
      <c r="AG49" s="164"/>
      <c r="AH49" s="164"/>
      <c r="AI49" s="16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132"/>
      <c r="C50" s="132"/>
      <c r="D50" s="132"/>
      <c r="E50" s="160"/>
      <c r="F50" s="13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132"/>
      <c r="C51" s="132"/>
      <c r="D51" s="132"/>
      <c r="E51" s="160"/>
      <c r="F51" s="13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3" t="s">
        <v>12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106">
        <f>SUM(AJ9:AJ53)</f>
        <v>22</v>
      </c>
      <c r="AK54" s="106">
        <f>SUM(AK9:AK53)</f>
        <v>27</v>
      </c>
      <c r="AL54" s="106">
        <f>SUM(AL9:AL53)</f>
        <v>6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5" t="s">
        <v>13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6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7" t="s">
        <v>7</v>
      </c>
      <c r="D57" s="23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192" t="s">
        <v>482</v>
      </c>
      <c r="C58" s="193" t="s">
        <v>483</v>
      </c>
      <c r="D58" s="194" t="s">
        <v>484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9"/>
    </row>
    <row r="59" spans="1:44" s="104" customFormat="1" ht="30" customHeight="1">
      <c r="A59" s="106">
        <v>2</v>
      </c>
      <c r="B59" s="192" t="s">
        <v>485</v>
      </c>
      <c r="C59" s="193" t="s">
        <v>486</v>
      </c>
      <c r="D59" s="194" t="s">
        <v>53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100" si="3">COUNTIF(E59:AI59,"BT")</f>
        <v>0</v>
      </c>
      <c r="AK59" s="35">
        <f t="shared" ref="AK59:AK100" si="4">COUNTIF(F59:AJ59,"D")</f>
        <v>0</v>
      </c>
      <c r="AL59" s="35">
        <f t="shared" ref="AL59:AL100" si="5">COUNTIF(G59:AK59,"ĐP")</f>
        <v>0</v>
      </c>
      <c r="AM59" s="35">
        <f t="shared" ref="AM59:AM100" si="6">COUNTIF(H59:AL59,"CT")</f>
        <v>0</v>
      </c>
      <c r="AN59" s="35">
        <f t="shared" ref="AN59:AN100" si="7">COUNTIF(I59:AM59,"HT")</f>
        <v>0</v>
      </c>
      <c r="AO59" s="35">
        <f t="shared" ref="AO59:AO100" si="8">COUNTIF(J59:AN59,"VK")</f>
        <v>0</v>
      </c>
      <c r="AP59" s="103"/>
      <c r="AQ59" s="103"/>
    </row>
    <row r="60" spans="1:44" s="104" customFormat="1" ht="30" customHeight="1">
      <c r="A60" s="106">
        <v>3</v>
      </c>
      <c r="B60" s="192" t="s">
        <v>487</v>
      </c>
      <c r="C60" s="193" t="s">
        <v>488</v>
      </c>
      <c r="D60" s="194" t="s">
        <v>53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3"/>
      <c r="AQ60" s="103"/>
    </row>
    <row r="61" spans="1:44" s="104" customFormat="1" ht="30" customHeight="1">
      <c r="A61" s="106">
        <v>4</v>
      </c>
      <c r="B61" s="192">
        <v>1910080049</v>
      </c>
      <c r="C61" s="193" t="s">
        <v>724</v>
      </c>
      <c r="D61" s="194" t="s">
        <v>168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3"/>
      <c r="AQ61" s="103"/>
    </row>
    <row r="62" spans="1:44" s="104" customFormat="1" ht="30" customHeight="1">
      <c r="A62" s="106">
        <v>5</v>
      </c>
      <c r="B62" s="192" t="s">
        <v>489</v>
      </c>
      <c r="C62" s="193" t="s">
        <v>103</v>
      </c>
      <c r="D62" s="194" t="s">
        <v>55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3"/>
      <c r="AQ62" s="103"/>
    </row>
    <row r="63" spans="1:44" s="104" customFormat="1" ht="30" customHeight="1">
      <c r="A63" s="106">
        <v>6</v>
      </c>
      <c r="B63" s="192" t="s">
        <v>490</v>
      </c>
      <c r="C63" s="193" t="s">
        <v>84</v>
      </c>
      <c r="D63" s="194" t="s">
        <v>491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3"/>
      <c r="AQ63" s="103"/>
    </row>
    <row r="64" spans="1:44" s="104" customFormat="1" ht="30" customHeight="1">
      <c r="A64" s="106">
        <v>7</v>
      </c>
      <c r="B64" s="192" t="s">
        <v>492</v>
      </c>
      <c r="C64" s="193" t="s">
        <v>388</v>
      </c>
      <c r="D64" s="194" t="s">
        <v>58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3"/>
      <c r="AQ64" s="103"/>
    </row>
    <row r="65" spans="1:43" s="104" customFormat="1" ht="30" customHeight="1">
      <c r="A65" s="106">
        <v>8</v>
      </c>
      <c r="B65" s="192" t="s">
        <v>493</v>
      </c>
      <c r="C65" s="193" t="s">
        <v>98</v>
      </c>
      <c r="D65" s="194" t="s">
        <v>58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3"/>
      <c r="AQ65" s="103"/>
    </row>
    <row r="66" spans="1:43" s="104" customFormat="1" ht="30" customHeight="1">
      <c r="A66" s="106">
        <v>9</v>
      </c>
      <c r="B66" s="192" t="s">
        <v>494</v>
      </c>
      <c r="C66" s="193" t="s">
        <v>495</v>
      </c>
      <c r="D66" s="194" t="s">
        <v>93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3"/>
      <c r="AQ66" s="103"/>
    </row>
    <row r="67" spans="1:43" s="104" customFormat="1" ht="30" customHeight="1">
      <c r="A67" s="106">
        <v>10</v>
      </c>
      <c r="B67" s="192" t="s">
        <v>496</v>
      </c>
      <c r="C67" s="193" t="s">
        <v>497</v>
      </c>
      <c r="D67" s="194" t="s">
        <v>99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3"/>
      <c r="AQ67" s="103"/>
    </row>
    <row r="68" spans="1:43" s="104" customFormat="1" ht="30" customHeight="1">
      <c r="A68" s="106">
        <v>11</v>
      </c>
      <c r="B68" s="192" t="s">
        <v>498</v>
      </c>
      <c r="C68" s="193" t="s">
        <v>499</v>
      </c>
      <c r="D68" s="194" t="s">
        <v>44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3"/>
      <c r="AQ68" s="103"/>
    </row>
    <row r="69" spans="1:43" s="104" customFormat="1" ht="30" customHeight="1">
      <c r="A69" s="106">
        <v>12</v>
      </c>
      <c r="B69" s="192" t="s">
        <v>500</v>
      </c>
      <c r="C69" s="193" t="s">
        <v>98</v>
      </c>
      <c r="D69" s="194" t="s">
        <v>44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3"/>
      <c r="AQ69" s="103"/>
    </row>
    <row r="70" spans="1:43" s="104" customFormat="1" ht="30" customHeight="1">
      <c r="A70" s="106">
        <v>13</v>
      </c>
      <c r="B70" s="192" t="s">
        <v>718</v>
      </c>
      <c r="C70" s="193" t="s">
        <v>116</v>
      </c>
      <c r="D70" s="194" t="s">
        <v>26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213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3"/>
      <c r="AQ70" s="103"/>
    </row>
    <row r="71" spans="1:43" s="104" customFormat="1" ht="30" customHeight="1">
      <c r="A71" s="106">
        <v>14</v>
      </c>
      <c r="B71" s="192" t="s">
        <v>501</v>
      </c>
      <c r="C71" s="193" t="s">
        <v>502</v>
      </c>
      <c r="D71" s="194" t="s">
        <v>26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54"/>
      <c r="AQ71" s="239"/>
    </row>
    <row r="72" spans="1:43" s="104" customFormat="1" ht="30" customHeight="1">
      <c r="A72" s="106">
        <v>15</v>
      </c>
      <c r="B72" s="192" t="s">
        <v>503</v>
      </c>
      <c r="C72" s="193" t="s">
        <v>504</v>
      </c>
      <c r="D72" s="194" t="s">
        <v>141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4" customFormat="1" ht="30" customHeight="1">
      <c r="A73" s="106">
        <v>16</v>
      </c>
      <c r="B73" s="192" t="s">
        <v>505</v>
      </c>
      <c r="C73" s="193" t="s">
        <v>123</v>
      </c>
      <c r="D73" s="194" t="s">
        <v>235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4" customFormat="1" ht="30" customHeight="1">
      <c r="A74" s="106">
        <v>17</v>
      </c>
      <c r="B74" s="192" t="s">
        <v>506</v>
      </c>
      <c r="C74" s="193" t="s">
        <v>152</v>
      </c>
      <c r="D74" s="194" t="s">
        <v>107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4" customFormat="1" ht="30" customHeight="1">
      <c r="A75" s="106">
        <v>18</v>
      </c>
      <c r="B75" s="192" t="s">
        <v>507</v>
      </c>
      <c r="C75" s="193" t="s">
        <v>508</v>
      </c>
      <c r="D75" s="194" t="s">
        <v>107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4" customFormat="1" ht="30" customHeight="1">
      <c r="A76" s="106">
        <v>19</v>
      </c>
      <c r="B76" s="192" t="s">
        <v>510</v>
      </c>
      <c r="C76" s="193" t="s">
        <v>511</v>
      </c>
      <c r="D76" s="194" t="s">
        <v>42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4" customFormat="1" ht="30" customHeight="1">
      <c r="A77" s="106">
        <v>20</v>
      </c>
      <c r="B77" s="192" t="s">
        <v>512</v>
      </c>
      <c r="C77" s="193" t="s">
        <v>513</v>
      </c>
      <c r="D77" s="194" t="s">
        <v>37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4" customFormat="1" ht="30" customHeight="1">
      <c r="A78" s="106">
        <v>21</v>
      </c>
      <c r="B78" s="192" t="s">
        <v>514</v>
      </c>
      <c r="C78" s="193" t="s">
        <v>515</v>
      </c>
      <c r="D78" s="194" t="s">
        <v>516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4" customFormat="1" ht="30" customHeight="1">
      <c r="A79" s="106">
        <v>22</v>
      </c>
      <c r="B79" s="192" t="s">
        <v>517</v>
      </c>
      <c r="C79" s="193" t="s">
        <v>518</v>
      </c>
      <c r="D79" s="194" t="s">
        <v>119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4" customFormat="1" ht="30" customHeight="1">
      <c r="A80" s="106">
        <v>23</v>
      </c>
      <c r="B80" s="192" t="s">
        <v>519</v>
      </c>
      <c r="C80" s="193" t="s">
        <v>520</v>
      </c>
      <c r="D80" s="194" t="s">
        <v>459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4" customFormat="1" ht="30" customHeight="1">
      <c r="A81" s="106">
        <v>24</v>
      </c>
      <c r="B81" s="192" t="s">
        <v>521</v>
      </c>
      <c r="C81" s="193" t="s">
        <v>522</v>
      </c>
      <c r="D81" s="194" t="s">
        <v>38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4" customFormat="1" ht="30" customHeight="1">
      <c r="A82" s="106">
        <v>25</v>
      </c>
      <c r="B82" s="192" t="s">
        <v>523</v>
      </c>
      <c r="C82" s="193" t="s">
        <v>524</v>
      </c>
      <c r="D82" s="194" t="s">
        <v>38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50" customFormat="1" ht="30" customHeight="1">
      <c r="A83" s="151">
        <v>26</v>
      </c>
      <c r="B83" s="192" t="s">
        <v>525</v>
      </c>
      <c r="C83" s="193" t="s">
        <v>278</v>
      </c>
      <c r="D83" s="194" t="s">
        <v>526</v>
      </c>
      <c r="E83" s="160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35">
        <f t="shared" ref="AJ83:AJ91" si="9">COUNTIF(E83:AI83,"BT")</f>
        <v>0</v>
      </c>
      <c r="AK83" s="35">
        <f t="shared" ref="AK83:AK91" si="10">COUNTIF(F83:AJ83,"D")</f>
        <v>0</v>
      </c>
      <c r="AL83" s="35">
        <f t="shared" ref="AL83:AL91" si="11">COUNTIF(G83:AK83,"ĐP")</f>
        <v>0</v>
      </c>
      <c r="AM83" s="35">
        <f t="shared" ref="AM83:AM91" si="12">COUNTIF(H83:AL83,"CT")</f>
        <v>0</v>
      </c>
      <c r="AN83" s="35">
        <f t="shared" ref="AN83:AN91" si="13">COUNTIF(I83:AM83,"HT")</f>
        <v>0</v>
      </c>
      <c r="AO83" s="35">
        <f t="shared" ref="AO83:AO91" si="14">COUNTIF(J83:AN83,"VK")</f>
        <v>0</v>
      </c>
    </row>
    <row r="84" spans="1:41" s="150" customFormat="1" ht="30" customHeight="1">
      <c r="A84" s="151">
        <v>27</v>
      </c>
      <c r="B84" s="192" t="s">
        <v>527</v>
      </c>
      <c r="C84" s="193" t="s">
        <v>528</v>
      </c>
      <c r="D84" s="194" t="s">
        <v>80</v>
      </c>
      <c r="E84" s="160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35">
        <f t="shared" si="9"/>
        <v>0</v>
      </c>
      <c r="AK84" s="35">
        <f t="shared" si="10"/>
        <v>0</v>
      </c>
      <c r="AL84" s="35">
        <f t="shared" si="11"/>
        <v>0</v>
      </c>
      <c r="AM84" s="35">
        <f t="shared" si="12"/>
        <v>0</v>
      </c>
      <c r="AN84" s="35">
        <f t="shared" si="13"/>
        <v>0</v>
      </c>
      <c r="AO84" s="35">
        <f t="shared" si="14"/>
        <v>0</v>
      </c>
    </row>
    <row r="85" spans="1:41" s="150" customFormat="1" ht="30" customHeight="1">
      <c r="A85" s="151">
        <v>28</v>
      </c>
      <c r="B85" s="192" t="s">
        <v>529</v>
      </c>
      <c r="C85" s="193" t="s">
        <v>530</v>
      </c>
      <c r="D85" s="194" t="s">
        <v>80</v>
      </c>
      <c r="E85" s="160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35">
        <f t="shared" si="9"/>
        <v>0</v>
      </c>
      <c r="AK85" s="35">
        <f t="shared" si="10"/>
        <v>0</v>
      </c>
      <c r="AL85" s="35">
        <f t="shared" si="11"/>
        <v>0</v>
      </c>
      <c r="AM85" s="35">
        <f t="shared" si="12"/>
        <v>0</v>
      </c>
      <c r="AN85" s="35">
        <f t="shared" si="13"/>
        <v>0</v>
      </c>
      <c r="AO85" s="35">
        <f t="shared" si="14"/>
        <v>0</v>
      </c>
    </row>
    <row r="86" spans="1:41" s="150" customFormat="1" ht="30" customHeight="1">
      <c r="A86" s="151">
        <v>29</v>
      </c>
      <c r="B86" s="192" t="s">
        <v>532</v>
      </c>
      <c r="C86" s="193" t="s">
        <v>260</v>
      </c>
      <c r="D86" s="194" t="s">
        <v>531</v>
      </c>
      <c r="E86" s="160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35">
        <f t="shared" si="9"/>
        <v>0</v>
      </c>
      <c r="AK86" s="35">
        <f t="shared" si="10"/>
        <v>0</v>
      </c>
      <c r="AL86" s="35">
        <f t="shared" si="11"/>
        <v>0</v>
      </c>
      <c r="AM86" s="35">
        <f t="shared" si="12"/>
        <v>0</v>
      </c>
      <c r="AN86" s="35">
        <f t="shared" si="13"/>
        <v>0</v>
      </c>
      <c r="AO86" s="35">
        <f t="shared" si="14"/>
        <v>0</v>
      </c>
    </row>
    <row r="87" spans="1:41" s="150" customFormat="1" ht="30" customHeight="1">
      <c r="A87" s="151">
        <v>30</v>
      </c>
      <c r="B87" s="192" t="s">
        <v>533</v>
      </c>
      <c r="C87" s="193" t="s">
        <v>534</v>
      </c>
      <c r="D87" s="194" t="s">
        <v>535</v>
      </c>
      <c r="E87" s="160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35">
        <f t="shared" si="9"/>
        <v>0</v>
      </c>
      <c r="AK87" s="35">
        <f t="shared" si="10"/>
        <v>0</v>
      </c>
      <c r="AL87" s="35">
        <f t="shared" si="11"/>
        <v>0</v>
      </c>
      <c r="AM87" s="35">
        <f t="shared" si="12"/>
        <v>0</v>
      </c>
      <c r="AN87" s="35">
        <f t="shared" si="13"/>
        <v>0</v>
      </c>
      <c r="AO87" s="35">
        <f t="shared" si="14"/>
        <v>0</v>
      </c>
    </row>
    <row r="88" spans="1:41" s="150" customFormat="1" ht="30" customHeight="1">
      <c r="A88" s="151">
        <v>31</v>
      </c>
      <c r="B88" s="192" t="s">
        <v>536</v>
      </c>
      <c r="C88" s="193" t="s">
        <v>537</v>
      </c>
      <c r="D88" s="194" t="s">
        <v>538</v>
      </c>
      <c r="E88" s="160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35">
        <f t="shared" si="9"/>
        <v>0</v>
      </c>
      <c r="AK88" s="35">
        <f t="shared" si="10"/>
        <v>0</v>
      </c>
      <c r="AL88" s="35">
        <f t="shared" si="11"/>
        <v>0</v>
      </c>
      <c r="AM88" s="35">
        <f t="shared" si="12"/>
        <v>0</v>
      </c>
      <c r="AN88" s="35">
        <f t="shared" si="13"/>
        <v>0</v>
      </c>
      <c r="AO88" s="35">
        <f t="shared" si="14"/>
        <v>0</v>
      </c>
    </row>
    <row r="89" spans="1:41" s="150" customFormat="1" ht="30" customHeight="1">
      <c r="A89" s="151">
        <v>32</v>
      </c>
      <c r="B89" s="192" t="s">
        <v>539</v>
      </c>
      <c r="C89" s="193" t="s">
        <v>540</v>
      </c>
      <c r="D89" s="194" t="s">
        <v>254</v>
      </c>
      <c r="E89" s="160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35">
        <f t="shared" si="9"/>
        <v>0</v>
      </c>
      <c r="AK89" s="35">
        <f t="shared" si="10"/>
        <v>0</v>
      </c>
      <c r="AL89" s="35">
        <f t="shared" si="11"/>
        <v>0</v>
      </c>
      <c r="AM89" s="35">
        <f t="shared" si="12"/>
        <v>0</v>
      </c>
      <c r="AN89" s="35">
        <f t="shared" si="13"/>
        <v>0</v>
      </c>
      <c r="AO89" s="35">
        <f t="shared" si="14"/>
        <v>0</v>
      </c>
    </row>
    <row r="90" spans="1:41" s="150" customFormat="1" ht="30" customHeight="1">
      <c r="A90" s="151">
        <v>33</v>
      </c>
      <c r="B90" s="165"/>
      <c r="C90" s="166"/>
      <c r="D90" s="167"/>
      <c r="E90" s="160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35">
        <f t="shared" si="9"/>
        <v>0</v>
      </c>
      <c r="AK90" s="35">
        <f t="shared" si="10"/>
        <v>0</v>
      </c>
      <c r="AL90" s="35">
        <f t="shared" si="11"/>
        <v>0</v>
      </c>
      <c r="AM90" s="35">
        <f t="shared" si="12"/>
        <v>0</v>
      </c>
      <c r="AN90" s="35">
        <f t="shared" si="13"/>
        <v>0</v>
      </c>
      <c r="AO90" s="35">
        <f t="shared" si="14"/>
        <v>0</v>
      </c>
    </row>
    <row r="91" spans="1:41" s="150" customFormat="1" ht="30" customHeight="1">
      <c r="A91" s="151">
        <v>34</v>
      </c>
      <c r="B91" s="165"/>
      <c r="C91" s="166"/>
      <c r="D91" s="167"/>
      <c r="E91" s="160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35">
        <f t="shared" si="9"/>
        <v>0</v>
      </c>
      <c r="AK91" s="35">
        <f t="shared" si="10"/>
        <v>0</v>
      </c>
      <c r="AL91" s="35">
        <f t="shared" si="11"/>
        <v>0</v>
      </c>
      <c r="AM91" s="35">
        <f t="shared" si="12"/>
        <v>0</v>
      </c>
      <c r="AN91" s="35">
        <f t="shared" si="13"/>
        <v>0</v>
      </c>
      <c r="AO91" s="35">
        <f t="shared" si="14"/>
        <v>0</v>
      </c>
    </row>
    <row r="92" spans="1:41" s="104" customFormat="1" ht="30" customHeight="1">
      <c r="A92" s="151">
        <v>35</v>
      </c>
      <c r="B92" s="165"/>
      <c r="C92" s="166"/>
      <c r="D92" s="167"/>
      <c r="E92" s="9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s="104" customFormat="1" ht="30" customHeight="1">
      <c r="A93" s="151">
        <v>36</v>
      </c>
      <c r="B93" s="165"/>
      <c r="C93" s="166"/>
      <c r="D93" s="167"/>
      <c r="E93" s="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5">
        <f t="shared" si="3"/>
        <v>0</v>
      </c>
      <c r="AK93" s="35">
        <f t="shared" si="4"/>
        <v>0</v>
      </c>
      <c r="AL93" s="35">
        <f t="shared" si="5"/>
        <v>0</v>
      </c>
      <c r="AM93" s="35">
        <f t="shared" si="6"/>
        <v>0</v>
      </c>
      <c r="AN93" s="35">
        <f t="shared" si="7"/>
        <v>0</v>
      </c>
      <c r="AO93" s="35">
        <f t="shared" si="8"/>
        <v>0</v>
      </c>
    </row>
    <row r="94" spans="1:41" s="104" customFormat="1" ht="30" customHeight="1">
      <c r="A94" s="151">
        <v>37</v>
      </c>
      <c r="B94" s="165"/>
      <c r="C94" s="166"/>
      <c r="D94" s="167"/>
      <c r="E94" s="9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5">
        <f t="shared" si="3"/>
        <v>0</v>
      </c>
      <c r="AK94" s="35">
        <f t="shared" si="4"/>
        <v>0</v>
      </c>
      <c r="AL94" s="35">
        <f t="shared" si="5"/>
        <v>0</v>
      </c>
      <c r="AM94" s="35">
        <f t="shared" si="6"/>
        <v>0</v>
      </c>
      <c r="AN94" s="35">
        <f t="shared" si="7"/>
        <v>0</v>
      </c>
      <c r="AO94" s="35">
        <f t="shared" si="8"/>
        <v>0</v>
      </c>
    </row>
    <row r="95" spans="1:41" s="104" customFormat="1" ht="30" customHeight="1">
      <c r="A95" s="151">
        <v>38</v>
      </c>
      <c r="B95" s="165"/>
      <c r="C95" s="166"/>
      <c r="D95" s="167"/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35">
        <f t="shared" si="3"/>
        <v>0</v>
      </c>
      <c r="AK95" s="35">
        <f t="shared" si="4"/>
        <v>0</v>
      </c>
      <c r="AL95" s="35">
        <f t="shared" si="5"/>
        <v>0</v>
      </c>
      <c r="AM95" s="35">
        <f t="shared" si="6"/>
        <v>0</v>
      </c>
      <c r="AN95" s="35">
        <f t="shared" si="7"/>
        <v>0</v>
      </c>
      <c r="AO95" s="35">
        <f t="shared" si="8"/>
        <v>0</v>
      </c>
    </row>
    <row r="96" spans="1:41" s="104" customFormat="1" ht="30" customHeight="1">
      <c r="A96" s="151">
        <v>39</v>
      </c>
      <c r="B96" s="165"/>
      <c r="C96" s="166"/>
      <c r="D96" s="167"/>
      <c r="E96" s="9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35">
        <f t="shared" si="3"/>
        <v>0</v>
      </c>
      <c r="AK96" s="35">
        <f t="shared" si="4"/>
        <v>0</v>
      </c>
      <c r="AL96" s="35">
        <f t="shared" si="5"/>
        <v>0</v>
      </c>
      <c r="AM96" s="35">
        <f t="shared" si="6"/>
        <v>0</v>
      </c>
      <c r="AN96" s="35">
        <f t="shared" si="7"/>
        <v>0</v>
      </c>
      <c r="AO96" s="35">
        <f t="shared" si="8"/>
        <v>0</v>
      </c>
    </row>
    <row r="97" spans="1:41" s="104" customFormat="1" ht="30" customHeight="1">
      <c r="A97" s="151">
        <v>40</v>
      </c>
      <c r="B97" s="165"/>
      <c r="C97" s="166"/>
      <c r="D97" s="167"/>
      <c r="E97" s="9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35">
        <f t="shared" si="3"/>
        <v>0</v>
      </c>
      <c r="AK97" s="35">
        <f t="shared" si="4"/>
        <v>0</v>
      </c>
      <c r="AL97" s="35">
        <f t="shared" si="5"/>
        <v>0</v>
      </c>
      <c r="AM97" s="35">
        <f t="shared" si="6"/>
        <v>0</v>
      </c>
      <c r="AN97" s="35">
        <f t="shared" si="7"/>
        <v>0</v>
      </c>
      <c r="AO97" s="35">
        <f t="shared" si="8"/>
        <v>0</v>
      </c>
    </row>
    <row r="98" spans="1:41" s="104" customFormat="1" ht="30" customHeight="1">
      <c r="A98" s="151">
        <v>41</v>
      </c>
      <c r="B98" s="105"/>
      <c r="C98" s="11"/>
      <c r="D98" s="12"/>
      <c r="E98" s="9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35">
        <f t="shared" si="3"/>
        <v>0</v>
      </c>
      <c r="AK98" s="35">
        <f t="shared" si="4"/>
        <v>0</v>
      </c>
      <c r="AL98" s="35">
        <f t="shared" si="5"/>
        <v>0</v>
      </c>
      <c r="AM98" s="35">
        <f t="shared" si="6"/>
        <v>0</v>
      </c>
      <c r="AN98" s="35">
        <f t="shared" si="7"/>
        <v>0</v>
      </c>
      <c r="AO98" s="35">
        <f t="shared" si="8"/>
        <v>0</v>
      </c>
    </row>
    <row r="99" spans="1:41" s="104" customFormat="1" ht="30.75" customHeight="1">
      <c r="A99" s="151">
        <v>42</v>
      </c>
      <c r="B99" s="105"/>
      <c r="C99" s="11"/>
      <c r="D99" s="12"/>
      <c r="E99" s="106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35">
        <f t="shared" si="3"/>
        <v>0</v>
      </c>
      <c r="AK99" s="35">
        <f t="shared" si="4"/>
        <v>0</v>
      </c>
      <c r="AL99" s="35">
        <f t="shared" si="5"/>
        <v>0</v>
      </c>
      <c r="AM99" s="35">
        <f t="shared" si="6"/>
        <v>0</v>
      </c>
      <c r="AN99" s="35">
        <f t="shared" si="7"/>
        <v>0</v>
      </c>
      <c r="AO99" s="35">
        <f t="shared" si="8"/>
        <v>0</v>
      </c>
    </row>
    <row r="100" spans="1:41" s="104" customFormat="1" ht="30.75" customHeight="1">
      <c r="A100" s="151">
        <v>43</v>
      </c>
      <c r="B100" s="105"/>
      <c r="C100" s="11"/>
      <c r="D100" s="12"/>
      <c r="E100" s="9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35">
        <f t="shared" si="3"/>
        <v>0</v>
      </c>
      <c r="AK100" s="35">
        <f t="shared" si="4"/>
        <v>0</v>
      </c>
      <c r="AL100" s="35">
        <f t="shared" si="5"/>
        <v>0</v>
      </c>
      <c r="AM100" s="35">
        <f t="shared" si="6"/>
        <v>0</v>
      </c>
      <c r="AN100" s="35">
        <f t="shared" si="7"/>
        <v>0</v>
      </c>
      <c r="AO100" s="35">
        <f t="shared" si="8"/>
        <v>0</v>
      </c>
    </row>
    <row r="101" spans="1:41" ht="51" customHeight="1">
      <c r="A101" s="233" t="s">
        <v>12</v>
      </c>
      <c r="B101" s="233"/>
      <c r="C101" s="233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  <c r="N101" s="233"/>
      <c r="O101" s="233"/>
      <c r="P101" s="233"/>
      <c r="Q101" s="233"/>
      <c r="R101" s="233"/>
      <c r="S101" s="233"/>
      <c r="T101" s="233"/>
      <c r="U101" s="233"/>
      <c r="V101" s="233"/>
      <c r="W101" s="233"/>
      <c r="X101" s="233"/>
      <c r="Y101" s="233"/>
      <c r="Z101" s="233"/>
      <c r="AA101" s="233"/>
      <c r="AB101" s="233"/>
      <c r="AC101" s="233"/>
      <c r="AD101" s="233"/>
      <c r="AE101" s="233"/>
      <c r="AF101" s="233"/>
      <c r="AG101" s="233"/>
      <c r="AH101" s="233"/>
      <c r="AI101" s="233"/>
      <c r="AJ101" s="106">
        <f t="shared" ref="AJ101:AO101" si="15">SUM(AJ58:AJ100)</f>
        <v>0</v>
      </c>
      <c r="AK101" s="106">
        <f t="shared" si="15"/>
        <v>0</v>
      </c>
      <c r="AL101" s="106">
        <f t="shared" si="15"/>
        <v>0</v>
      </c>
      <c r="AM101" s="106">
        <f t="shared" si="15"/>
        <v>0</v>
      </c>
      <c r="AN101" s="106">
        <f t="shared" si="15"/>
        <v>0</v>
      </c>
      <c r="AO101" s="106">
        <f t="shared" si="15"/>
        <v>0</v>
      </c>
    </row>
    <row r="102" spans="1:41" ht="15.75" customHeight="1">
      <c r="A102" s="29"/>
      <c r="B102" s="29"/>
      <c r="C102" s="234"/>
      <c r="D102" s="234"/>
      <c r="H102" s="60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214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41" ht="15.75" customHeight="1">
      <c r="C103" s="107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214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  <row r="104" spans="1:41" ht="15.75" customHeight="1">
      <c r="C104" s="107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214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</row>
    <row r="105" spans="1:41" ht="15.75" customHeight="1">
      <c r="C105" s="234"/>
      <c r="D105" s="234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214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</row>
    <row r="106" spans="1:41" ht="15.75" customHeight="1">
      <c r="C106" s="234"/>
      <c r="D106" s="234"/>
      <c r="E106" s="234"/>
      <c r="F106" s="234"/>
      <c r="G106" s="234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214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</row>
    <row r="107" spans="1:41" ht="15.75" customHeight="1">
      <c r="C107" s="234"/>
      <c r="D107" s="234"/>
      <c r="E107" s="234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214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</row>
    <row r="108" spans="1:41" ht="15.75" customHeight="1">
      <c r="C108" s="234"/>
      <c r="D108" s="234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214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</row>
  </sheetData>
  <mergeCells count="20">
    <mergeCell ref="AP58:AQ58"/>
    <mergeCell ref="AP71:AQ71"/>
    <mergeCell ref="A101:AI101"/>
    <mergeCell ref="C102:D102"/>
    <mergeCell ref="C105:D105"/>
    <mergeCell ref="AM22:AN22"/>
    <mergeCell ref="A54:AI54"/>
    <mergeCell ref="A56:AI56"/>
    <mergeCell ref="C107:E107"/>
    <mergeCell ref="C108:D108"/>
    <mergeCell ref="C106:G106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TĐ16B</vt:lpstr>
      <vt:lpstr>TML16B</vt:lpstr>
      <vt:lpstr>TKTT16B</vt:lpstr>
      <vt:lpstr>ĐCN 18.1</vt:lpstr>
      <vt:lpstr>ĐCN 18.2</vt:lpstr>
      <vt:lpstr>TBN18.1</vt:lpstr>
      <vt:lpstr>TBN18.2</vt:lpstr>
      <vt:lpstr>TKTT18</vt:lpstr>
      <vt:lpstr>ĐCN19</vt:lpstr>
      <vt:lpstr>TBN19.1</vt:lpstr>
      <vt:lpstr>TBN19.2</vt:lpstr>
      <vt:lpstr>TBN19.3</vt:lpstr>
      <vt:lpstr>TKTT19</vt:lpstr>
      <vt:lpstr>Sheet1</vt:lpstr>
      <vt:lpstr>'ĐCN 18.1'!Print_Titles</vt:lpstr>
      <vt:lpstr>'ĐCN 18.2'!Print_Titles</vt:lpstr>
      <vt:lpstr>ĐCN19!Print_Titles</vt:lpstr>
      <vt:lpstr>TBN18.1!Print_Titles</vt:lpstr>
      <vt:lpstr>TBN18.2!Print_Titles</vt:lpstr>
      <vt:lpstr>TBN19.1!Print_Titles</vt:lpstr>
      <vt:lpstr>TBN19.2!Print_Titles</vt:lpstr>
      <vt:lpstr>TBN19.3!Print_Titles</vt:lpstr>
      <vt:lpstr>TĐ16B!Print_Titles</vt:lpstr>
      <vt:lpstr>TKTT16B!Print_Titles</vt:lpstr>
      <vt:lpstr>TKTT18!Print_Titles</vt:lpstr>
      <vt:lpstr>TKTT19!Print_Titles</vt:lpstr>
      <vt:lpstr>TML16B!Print_Titles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LSTC</cp:lastModifiedBy>
  <cp:lastPrinted>2020-06-18T05:33:46Z</cp:lastPrinted>
  <dcterms:created xsi:type="dcterms:W3CDTF">2001-09-21T17:17:00Z</dcterms:created>
  <dcterms:modified xsi:type="dcterms:W3CDTF">2020-07-29T10:03:12Z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