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9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KTDN19.1!$A$8:$AL$77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8" i="228" l="1"/>
  <c r="AJ38" i="228"/>
  <c r="AK38" i="228" s="1"/>
  <c r="AL37" i="228"/>
  <c r="AJ37" i="228"/>
  <c r="AK37" i="228" s="1"/>
  <c r="AL36" i="228"/>
  <c r="AJ36" i="228"/>
  <c r="AK36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L39" i="228"/>
  <c r="AJ39" i="228"/>
  <c r="AK39" i="228" s="1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54" i="234" l="1"/>
  <c r="AL32" i="233"/>
  <c r="AL40" i="228"/>
  <c r="AK58" i="232"/>
  <c r="AK58" i="230"/>
  <c r="AJ92" i="234"/>
  <c r="AK92" i="230"/>
  <c r="AJ32" i="233"/>
  <c r="AJ97" i="235"/>
  <c r="AJ78" i="228"/>
  <c r="AJ54" i="234"/>
  <c r="AL54" i="231"/>
  <c r="AJ54" i="235"/>
  <c r="AL54" i="230"/>
  <c r="AJ54" i="232"/>
  <c r="AL54" i="235"/>
  <c r="AJ54" i="229"/>
  <c r="AL54" i="229"/>
  <c r="AL54" i="232"/>
  <c r="AJ40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0" i="228" s="1"/>
  <c r="AL44" i="228"/>
  <c r="AK45" i="228"/>
  <c r="AK46" i="228"/>
  <c r="AK47" i="228"/>
  <c r="AK48" i="228"/>
  <c r="AK49" i="228"/>
  <c r="AK50" i="228"/>
  <c r="AL50" i="228" s="1"/>
  <c r="AK51" i="228"/>
  <c r="AL51" i="228" s="1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1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4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M58" i="228" s="1"/>
  <c r="AL57" i="228"/>
  <c r="AL56" i="228"/>
  <c r="AM56" i="228" s="1"/>
  <c r="AN56" i="228" s="1"/>
  <c r="AL55" i="228"/>
  <c r="AL54" i="228"/>
  <c r="AM54" i="228" s="1"/>
  <c r="AL53" i="228"/>
  <c r="AL52" i="228"/>
  <c r="AM52" i="228" s="1"/>
  <c r="AN52" i="228" s="1"/>
  <c r="AL49" i="228"/>
  <c r="AL48" i="228"/>
  <c r="AL47" i="228"/>
  <c r="AL46" i="228"/>
  <c r="AL45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7" i="228"/>
  <c r="AM55" i="228"/>
  <c r="AM53" i="228"/>
  <c r="AN77" i="228"/>
  <c r="AN76" i="228"/>
  <c r="AN73" i="228"/>
  <c r="AN72" i="228"/>
  <c r="AN69" i="228"/>
  <c r="AN68" i="228"/>
  <c r="AN65" i="228"/>
  <c r="AN64" i="228"/>
  <c r="AN61" i="228"/>
  <c r="AN60" i="228"/>
  <c r="AN57" i="228"/>
  <c r="AN53" i="228"/>
  <c r="AN51" i="228"/>
  <c r="AO51" i="228" s="1"/>
  <c r="AM50" i="228"/>
  <c r="AM49" i="228"/>
  <c r="AN49" i="228" s="1"/>
  <c r="AM47" i="228"/>
  <c r="AM46" i="228"/>
  <c r="AN46" i="228" s="1"/>
  <c r="AM45" i="228"/>
  <c r="AN45" i="228" s="1"/>
  <c r="AK78" i="228"/>
  <c r="AN44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6" i="228"/>
  <c r="AO52" i="228"/>
  <c r="AN54" i="228"/>
  <c r="AO56" i="228"/>
  <c r="AN58" i="228"/>
  <c r="AO60" i="228"/>
  <c r="AN62" i="228"/>
  <c r="AO64" i="228"/>
  <c r="AN66" i="228"/>
  <c r="AO68" i="228"/>
  <c r="AN70" i="228"/>
  <c r="AO72" i="228"/>
  <c r="AN74" i="228"/>
  <c r="AO76" i="228"/>
  <c r="AO54" i="228"/>
  <c r="AO58" i="228"/>
  <c r="AO62" i="228"/>
  <c r="AO66" i="228"/>
  <c r="AO70" i="228"/>
  <c r="AO74" i="228"/>
  <c r="AN47" i="228"/>
  <c r="AO47" i="228" s="1"/>
  <c r="AO49" i="228"/>
  <c r="AO53" i="228"/>
  <c r="AN55" i="228"/>
  <c r="AO55" i="228" s="1"/>
  <c r="AO57" i="228"/>
  <c r="AN59" i="228"/>
  <c r="AO59" i="228" s="1"/>
  <c r="AO61" i="228"/>
  <c r="AN63" i="228"/>
  <c r="AO63" i="228" s="1"/>
  <c r="AO65" i="228"/>
  <c r="AN67" i="228"/>
  <c r="AO67" i="228" s="1"/>
  <c r="AO69" i="228"/>
  <c r="AN71" i="228"/>
  <c r="AO71" i="228" s="1"/>
  <c r="AO73" i="228"/>
  <c r="AN75" i="228"/>
  <c r="AO75" i="228" s="1"/>
  <c r="AO77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8" i="228"/>
  <c r="AL78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0" i="228"/>
  <c r="AO50" i="228" s="1"/>
  <c r="AO45" i="228"/>
  <c r="AM78" i="228"/>
  <c r="AO44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8" i="228"/>
  <c r="AO48" i="228" s="1"/>
  <c r="AO78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8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Tri</author>
  </authors>
  <commentList>
    <comment ref="AE18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1</t>
        </r>
      </text>
    </comment>
    <comment ref="AE23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1-2</t>
        </r>
      </text>
    </comment>
    <comment ref="AE36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1</t>
        </r>
      </text>
    </comment>
  </commentList>
</comments>
</file>

<file path=xl/comments2.xml><?xml version="1.0" encoding="utf-8"?>
<comments xmlns="http://schemas.openxmlformats.org/spreadsheetml/2006/main">
  <authors>
    <author>Tri</author>
    <author>t</author>
  </authors>
  <commentList>
    <comment ref="Y15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TRỐN TIẾT 4-6</t>
        </r>
      </text>
    </comment>
    <comment ref="X36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T6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AG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AF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chuyển tkb sang buổi chiều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V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<sst xmlns="http://schemas.openxmlformats.org/spreadsheetml/2006/main" count="3101" uniqueCount="920">
  <si>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</si>
  <si>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</si>
  <si>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</si>
  <si>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</si>
  <si>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</si>
  <si>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</si>
  <si>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</si>
  <si>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</si>
  <si>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</si>
  <si>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</si>
  <si>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</si>
  <si>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</si>
  <si>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</si>
  <si>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</si>
  <si>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</si>
  <si>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</si>
  <si>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</si>
  <si>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</si>
  <si>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</si>
  <si>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</si>
  <si>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</si>
  <si>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</si>
  <si>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</si>
  <si>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</si>
  <si>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</si>
  <si>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</si>
  <si>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</si>
  <si>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</si>
  <si>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</si>
  <si>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</si>
  <si>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</si>
  <si>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</si>
  <si>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</si>
  <si>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</si>
  <si>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</si>
  <si>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</si>
  <si>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</si>
  <si>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</si>
  <si>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</si>
  <si>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</si>
  <si>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</si>
  <si>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</si>
  <si>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</si>
  <si>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</si>
  <si>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</si>
  <si>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</si>
  <si>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</si>
  <si>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</si>
  <si>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</si>
  <si>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</si>
  <si>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</si>
  <si>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</si>
  <si>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</si>
  <si>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</si>
  <si>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</si>
  <si>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</si>
  <si>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</si>
  <si>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</si>
  <si>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</si>
  <si>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</si>
  <si>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</si>
  <si>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</si>
  <si>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</si>
  <si>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</si>
  <si>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</si>
  <si>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</si>
  <si>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</si>
  <si>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</si>
  <si>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</si>
  <si>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</si>
  <si>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</si>
  <si>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</si>
  <si>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</si>
  <si>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</si>
  <si>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</si>
  <si>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</si>
  <si>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</si>
  <si>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</si>
  <si>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</si>
  <si>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</si>
  <si>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</si>
  <si>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</si>
  <si>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</si>
  <si>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</si>
  <si>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</si>
  <si>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</si>
  <si>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</si>
  <si>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</si>
  <si>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</si>
  <si>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</si>
  <si>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</si>
  <si>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</si>
  <si>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</si>
  <si>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</si>
  <si>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</si>
  <si>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</si>
  <si>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</si>
  <si>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</si>
  <si>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</si>
  <si>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</si>
  <si>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</si>
  <si>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</si>
  <si>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</si>
  <si>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</si>
  <si>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</si>
  <si>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</si>
  <si>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</si>
  <si>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</si>
  <si>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</si>
  <si>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</si>
  <si>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</si>
  <si>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</si>
  <si>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</si>
  <si>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</si>
  <si>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</si>
  <si>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</si>
  <si>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</si>
  <si>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</si>
  <si>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</si>
  <si>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</si>
  <si>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</si>
  <si>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</si>
  <si>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</si>
  <si>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</si>
  <si>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</si>
  <si>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</si>
  <si>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</si>
  <si>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</si>
  <si>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</si>
  <si>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</si>
  <si>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</si>
  <si>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</si>
  <si>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</si>
  <si>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</si>
  <si>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</si>
  <si>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</si>
  <si>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</si>
  <si>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</si>
  <si>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</si>
  <si>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</si>
  <si>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</si>
  <si>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</si>
  <si>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</si>
  <si>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</si>
  <si>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</si>
  <si>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</si>
  <si>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</si>
  <si>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</si>
  <si>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</si>
  <si>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</si>
  <si>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</si>
  <si>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</si>
  <si>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</si>
  <si>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</si>
  <si>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</si>
  <si>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</si>
  <si>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</si>
  <si>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</si>
  <si>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</si>
  <si>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</si>
  <si>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</si>
  <si>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</si>
  <si>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</si>
  <si>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</si>
  <si>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</si>
  <si>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</si>
  <si>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</si>
  <si>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</si>
  <si>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</si>
  <si>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</si>
  <si>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</si>
  <si>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</si>
  <si>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</si>
  <si>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</si>
  <si>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</si>
  <si>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</si>
  <si>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</si>
  <si>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</si>
  <si>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</si>
  <si>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</si>
  <si>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</si>
  <si>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</si>
  <si>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</si>
  <si>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</si>
  <si>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</si>
  <si>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</si>
  <si>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</si>
  <si>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</si>
  <si>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</si>
  <si>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</si>
  <si>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</si>
  <si>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</si>
  <si>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</si>
  <si>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</si>
  <si>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</si>
  <si>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</si>
  <si>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</si>
  <si>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</si>
  <si>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</si>
  <si>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</si>
  <si>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</si>
  <si>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</si>
  <si>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</si>
  <si>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</si>
  <si>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</si>
  <si>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</si>
  <si>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</si>
  <si>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</si>
  <si>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</si>
  <si>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</si>
  <si>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</si>
  <si>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</si>
  <si>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</si>
  <si>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</si>
  <si>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</si>
  <si>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</si>
  <si>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</si>
  <si>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</si>
  <si>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</si>
  <si>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</si>
  <si>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</si>
  <si>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</si>
  <si>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</si>
  <si>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</si>
  <si>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</si>
  <si>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</si>
  <si>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</si>
  <si>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</si>
  <si>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</si>
  <si>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</si>
  <si>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</si>
  <si>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</si>
  <si>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</si>
  <si>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</si>
  <si>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</si>
  <si>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</si>
  <si>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</si>
  <si>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</si>
  <si>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</si>
  <si>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</si>
  <si>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</si>
  <si>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</si>
  <si>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</si>
  <si>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</si>
  <si>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</si>
  <si>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</si>
  <si>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</si>
  <si>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</si>
  <si>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</si>
  <si>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</si>
  <si>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</si>
  <si>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</si>
  <si>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</si>
  <si>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</si>
  <si>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</si>
  <si>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</si>
  <si>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</si>
  <si>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</si>
  <si>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</si>
  <si>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</si>
  <si>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</si>
  <si>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</si>
  <si>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</si>
  <si>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</si>
  <si>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</si>
  <si>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</si>
  <si>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</si>
  <si>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</si>
  <si>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</si>
  <si>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</si>
  <si>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</si>
  <si>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</si>
  <si>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</si>
  <si>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</si>
  <si>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</si>
  <si>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</si>
  <si>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</si>
  <si>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</si>
  <si>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</si>
  <si>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</si>
  <si>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</si>
  <si>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</si>
  <si>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</si>
  <si>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</si>
  <si>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</si>
  <si>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</si>
  <si>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</si>
  <si>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</si>
  <si>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</si>
  <si>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</si>
  <si>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</si>
  <si>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</si>
  <si>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</si>
  <si>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</si>
  <si>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</si>
  <si>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</si>
  <si>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</si>
  <si>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</si>
  <si>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</si>
  <si>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</si>
  <si>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</si>
  <si>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</si>
  <si>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</si>
  <si>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</si>
  <si>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</si>
  <si>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</si>
  <si>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</si>
  <si>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</si>
  <si>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</si>
  <si>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</si>
  <si>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</si>
  <si>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</si>
  <si>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</si>
  <si>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</si>
  <si>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</si>
  <si>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</si>
  <si>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</si>
  <si>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</si>
  <si>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</si>
  <si>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</si>
  <si>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</si>
  <si>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</si>
  <si>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</si>
  <si>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</si>
  <si>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</si>
  <si>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</si>
  <si>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</si>
  <si>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</si>
  <si>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</si>
  <si>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</si>
  <si>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</si>
  <si>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</si>
  <si>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</si>
  <si>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</si>
  <si>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</si>
  <si>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</si>
  <si>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</si>
  <si>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</si>
  <si>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</si>
  <si>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</si>
  <si>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</si>
  <si>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</si>
  <si>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</si>
  <si>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</si>
  <si>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</si>
  <si>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</si>
  <si>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</si>
  <si>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</si>
  <si>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</si>
  <si>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</si>
  <si>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</si>
  <si>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</si>
  <si>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</si>
  <si>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</si>
  <si>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</si>
  <si>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</si>
  <si>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</si>
  <si>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</si>
  <si>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</si>
  <si>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</si>
  <si>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</si>
  <si>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</si>
  <si>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</si>
  <si>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</si>
  <si>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</si>
  <si>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</si>
  <si>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</si>
  <si>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</si>
  <si>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</si>
  <si>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</si>
  <si>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</si>
  <si>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</si>
  <si>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</si>
  <si>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</si>
  <si>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</si>
  <si>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</si>
  <si>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</si>
  <si>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</si>
  <si>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</si>
  <si>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</si>
  <si>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</si>
  <si>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</si>
  <si>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</si>
  <si>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</si>
  <si>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</si>
  <si>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</si>
  <si>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</si>
  <si>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</si>
  <si>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</si>
  <si>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</si>
  <si>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</si>
  <si>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</si>
  <si>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</si>
  <si>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</si>
  <si>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</si>
  <si>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</si>
  <si>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</si>
  <si>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</si>
  <si>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</si>
  <si>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</si>
  <si>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</si>
  <si>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</si>
  <si>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</si>
  <si>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</si>
  <si>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</si>
  <si>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</si>
  <si>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</si>
  <si>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</si>
  <si>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</si>
  <si>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</si>
  <si>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</si>
  <si>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</si>
  <si>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</si>
  <si>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</si>
  <si>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</si>
  <si>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</si>
  <si>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</si>
  <si>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</si>
  <si>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</si>
  <si>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</si>
  <si>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</si>
  <si>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</si>
  <si>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</si>
  <si>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</si>
  <si>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</si>
  <si>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</si>
  <si>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</si>
  <si>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</si>
  <si>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</si>
  <si>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</si>
  <si>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</si>
  <si>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</si>
  <si>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</si>
  <si>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</si>
  <si>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</si>
  <si>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</si>
  <si>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</si>
  <si>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</si>
  <si>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</si>
  <si>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</si>
  <si>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</si>
  <si>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</si>
  <si>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</si>
  <si>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</si>
  <si>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</si>
  <si>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</si>
  <si>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</si>
  <si>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</si>
  <si>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</si>
  <si>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</si>
  <si>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</si>
  <si>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</si>
  <si>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</si>
  <si>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</si>
  <si>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</si>
  <si>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</si>
  <si>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</si>
  <si>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</si>
  <si>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</si>
  <si>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</si>
  <si>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</si>
  <si>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</si>
  <si>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</si>
  <si>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</si>
  <si>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</si>
  <si>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</si>
  <si>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</si>
  <si>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</si>
  <si>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</si>
  <si>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</si>
  <si>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</si>
  <si>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</si>
  <si>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</si>
  <si>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</si>
  <si>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</si>
  <si>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</si>
  <si>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</si>
  <si>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</si>
  <si>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</si>
  <si>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</si>
  <si>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</si>
  <si>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</si>
  <si>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</si>
  <si>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</si>
  <si>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</si>
  <si>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</si>
  <si>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</si>
  <si>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</si>
  <si>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</si>
  <si>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</si>
  <si>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</si>
  <si>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</si>
  <si>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</si>
  <si>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</si>
  <si>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</si>
  <si>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</si>
  <si>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</si>
  <si>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</si>
  <si>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</si>
  <si>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</si>
  <si>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</si>
  <si>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</si>
  <si>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</si>
  <si>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</si>
  <si>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</si>
  <si>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</si>
  <si>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</si>
  <si>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</si>
  <si>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</si>
  <si>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</si>
  <si>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</si>
  <si>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</si>
  <si>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</si>
  <si>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</si>
  <si>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</si>
  <si>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</si>
  <si>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</si>
  <si>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</si>
  <si>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</si>
  <si>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</si>
  <si>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</si>
  <si>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</si>
  <si>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</si>
  <si>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</si>
  <si>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</si>
  <si>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</si>
  <si>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</si>
  <si>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</si>
  <si>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</si>
  <si>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</si>
  <si>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</si>
  <si>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</si>
  <si>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</si>
  <si>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</si>
  <si>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</si>
  <si>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</si>
  <si>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</si>
  <si>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</si>
  <si>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</si>
  <si>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</si>
  <si>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</si>
  <si>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</si>
  <si>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</si>
  <si>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</si>
  <si>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</si>
  <si>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</si>
  <si>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</si>
  <si>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</si>
  <si>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</si>
  <si>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</si>
  <si>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</si>
  <si>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</si>
  <si>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</si>
  <si>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</si>
  <si>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</si>
  <si>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</si>
  <si>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</si>
  <si>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</si>
  <si>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</si>
  <si>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</si>
  <si>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</si>
  <si>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</si>
  <si>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</si>
  <si>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</si>
  <si>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</si>
  <si>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</si>
  <si>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</si>
  <si>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</si>
  <si>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</si>
  <si>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</si>
  <si>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</si>
  <si>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</si>
  <si>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</si>
  <si>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</si>
  <si>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</si>
  <si>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</si>
  <si>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</si>
  <si>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</si>
  <si>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</si>
  <si>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</si>
  <si>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</si>
  <si>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</si>
  <si>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</si>
  <si>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</si>
  <si>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</si>
  <si>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</si>
  <si>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</si>
  <si>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</si>
  <si>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</si>
  <si>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</si>
  <si>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</si>
  <si>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</si>
  <si>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</si>
  <si>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</si>
  <si>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</si>
  <si>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</si>
  <si>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</si>
  <si>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</si>
  <si>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</si>
  <si>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</si>
  <si>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</si>
  <si>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</si>
  <si>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</si>
  <si>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</si>
  <si>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</si>
  <si>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</si>
  <si>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</si>
  <si>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</si>
  <si>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</si>
  <si>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</si>
  <si>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</si>
  <si>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</si>
  <si>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</si>
  <si>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</si>
  <si>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</si>
  <si>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</si>
  <si>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</si>
  <si>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</si>
  <si>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</si>
  <si>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</si>
  <si>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</si>
  <si>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</si>
  <si>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</si>
  <si>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</si>
  <si>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</si>
  <si>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</si>
  <si>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</si>
  <si>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</si>
  <si>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</si>
  <si>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</si>
  <si>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</si>
  <si>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</si>
  <si>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</si>
  <si>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</si>
  <si>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</si>
  <si>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</si>
  <si>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</si>
  <si>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</si>
  <si>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</si>
  <si>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</si>
  <si>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</si>
  <si>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</si>
  <si>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</si>
  <si>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</si>
  <si>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</si>
  <si>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</si>
  <si>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</si>
  <si>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</si>
  <si>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</si>
  <si>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</si>
  <si>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</si>
  <si>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</si>
  <si>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</si>
  <si>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</si>
  <si>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</si>
  <si>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</si>
  <si>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</si>
  <si>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</si>
  <si>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</si>
  <si>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</si>
  <si>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</si>
  <si>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</si>
  <si>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</si>
  <si>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</si>
  <si>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</si>
  <si>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</si>
  <si>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</si>
  <si>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</si>
  <si>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</si>
  <si>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</si>
  <si>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</si>
  <si>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</si>
  <si>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</si>
  <si>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</si>
  <si>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</si>
  <si>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</si>
  <si>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</si>
  <si>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</si>
  <si>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</si>
  <si>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</si>
  <si>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</si>
  <si>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</si>
  <si>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</si>
  <si>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</si>
  <si>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</si>
  <si>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</si>
  <si>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</si>
  <si>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</si>
  <si>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</si>
  <si>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</si>
  <si>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</si>
  <si>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</si>
  <si>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</si>
  <si>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</si>
  <si>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</si>
  <si>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</si>
  <si>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</si>
  <si>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</si>
  <si>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</si>
  <si>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</si>
  <si>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</si>
  <si>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</si>
  <si>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</si>
  <si>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</si>
  <si>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</si>
  <si>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</si>
  <si>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</si>
  <si>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</si>
  <si>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</si>
  <si>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</si>
  <si>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</si>
  <si>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</si>
  <si>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</si>
  <si>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</si>
  <si>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</si>
  <si>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</si>
  <si>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</si>
  <si>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</si>
  <si>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</si>
  <si>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</si>
  <si>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</si>
  <si>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</si>
  <si>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</si>
  <si>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</si>
  <si>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</si>
  <si>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</si>
  <si>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</si>
  <si>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</si>
  <si>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</si>
  <si>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</si>
  <si>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</si>
  <si>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</si>
  <si>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</si>
  <si>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</si>
  <si>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</si>
  <si>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</si>
  <si>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</si>
  <si>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</si>
  <si>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</si>
  <si>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</si>
  <si>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</si>
  <si>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</si>
  <si>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</si>
  <si>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</si>
  <si>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</si>
  <si>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</si>
  <si>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</si>
  <si>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</si>
  <si>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</si>
  <si>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</si>
  <si>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</si>
  <si>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</si>
  <si>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</si>
  <si>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</si>
  <si>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</si>
  <si>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</si>
  <si>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</si>
  <si>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</si>
  <si>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</si>
  <si>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</si>
  <si>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</si>
  <si>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</si>
  <si>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</si>
  <si>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</si>
  <si>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</si>
  <si>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</si>
  <si>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</si>
  <si>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</si>
  <si>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</si>
  <si>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</si>
  <si>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</si>
  <si>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</si>
  <si>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</si>
  <si>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</si>
  <si>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</si>
  <si>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</si>
  <si>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</si>
  <si>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</si>
  <si>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</si>
  <si>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</si>
  <si>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</si>
  <si>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</si>
  <si>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</si>
  <si>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</si>
  <si>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</si>
  <si>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</si>
  <si>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</si>
  <si>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</si>
  <si>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</si>
  <si>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</si>
  <si>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</si>
  <si>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</si>
  <si>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</si>
  <si>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</si>
  <si>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</si>
  <si>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</si>
  <si>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</si>
  <si>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</si>
  <si>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</si>
  <si>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</si>
  <si>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</si>
  <si>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</si>
  <si>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</si>
  <si>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</si>
  <si>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</si>
  <si>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</si>
  <si>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</si>
  <si>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</si>
  <si>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</si>
  <si>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</si>
  <si>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</si>
  <si>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</si>
  <si>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</si>
  <si>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</si>
  <si>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</si>
  <si>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</si>
  <si>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</si>
  <si>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</si>
  <si>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</si>
  <si>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</si>
  <si>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</si>
  <si>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</si>
  <si>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</si>
  <si>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</si>
  <si>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</si>
  <si>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</si>
  <si>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</si>
  <si>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</si>
  <si>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</si>
  <si>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</si>
  <si>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</si>
  <si>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</si>
  <si>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</si>
  <si>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</si>
  <si>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</si>
  <si>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</si>
  <si>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</si>
  <si>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</si>
  <si>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</si>
  <si>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</si>
  <si>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</si>
  <si>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</si>
  <si>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</si>
  <si>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</si>
  <si>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</si>
  <si>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</si>
  <si>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</si>
  <si>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</si>
  <si>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</si>
  <si>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</si>
  <si>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</si>
  <si>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</si>
  <si>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</si>
  <si>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</si>
  <si>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</si>
  <si>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</si>
  <si>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</si>
  <si>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</si>
  <si>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</si>
  <si>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</si>
  <si>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</si>
  <si>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</si>
  <si>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</si>
  <si>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</si>
  <si>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</si>
  <si>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</si>
  <si>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</si>
  <si>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</si>
  <si>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</si>
  <si>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</si>
  <si>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</si>
  <si>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</si>
  <si>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</si>
  <si>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</si>
  <si>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</si>
  <si>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</si>
  <si>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</si>
  <si>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</si>
  <si>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</si>
  <si>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</si>
  <si>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</si>
  <si>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</si>
  <si>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</si>
  <si>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</si>
  <si>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</si>
  <si>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</si>
  <si>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</si>
  <si>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</si>
  <si>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</si>
  <si>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</si>
  <si>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</si>
  <si>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</si>
  <si>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</si>
  <si>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</si>
  <si>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</si>
  <si>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</si>
  <si>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</si>
  <si>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</si>
  <si>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</si>
  <si>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</si>
  <si>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</si>
  <si>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</si>
  <si>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</si>
  <si>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</si>
  <si>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</si>
  <si>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</si>
  <si>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</si>
  <si>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</si>
  <si>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</si>
  <si>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</si>
  <si>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</si>
  <si>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</si>
  <si>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Tháng 5   Năm học 2019  -  2020</t>
  </si>
  <si>
    <t>Tháng 5  Năm học 2019  -  2020</t>
  </si>
  <si>
    <t>Nguyễn Vũ</t>
  </si>
  <si>
    <t>V:0</t>
  </si>
  <si>
    <t>V;0</t>
  </si>
  <si>
    <t xml:space="preserve"> </t>
  </si>
  <si>
    <t xml:space="preserve">Nguyễn Minh 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</si>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</sst>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1" t="s">
        <v>112</v>
      </c>
      <c r="AG6" s="171"/>
      <c r="AH6" s="171"/>
      <c r="AI6" s="171"/>
      <c r="AJ6" s="171"/>
      <c r="AK6" s="171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2"/>
      <c r="AN22" s="163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AB17" sqref="AB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437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34" t="s">
        <v>502</v>
      </c>
      <c r="C9" s="135" t="s">
        <v>503</v>
      </c>
      <c r="D9" s="136" t="s">
        <v>57</v>
      </c>
      <c r="E9" s="7"/>
      <c r="F9" s="8"/>
      <c r="G9" s="8"/>
      <c r="H9" s="142"/>
      <c r="I9" s="8"/>
      <c r="J9" s="8"/>
      <c r="K9" s="8"/>
      <c r="L9" s="8"/>
      <c r="M9" s="8"/>
      <c r="N9" s="8"/>
      <c r="O9" s="8"/>
      <c r="P9" s="8"/>
      <c r="Q9" s="8" t="s">
        <v>8</v>
      </c>
      <c r="R9" s="8" t="s">
        <v>8</v>
      </c>
      <c r="S9" s="8"/>
      <c r="T9" s="8"/>
      <c r="U9" s="8"/>
      <c r="V9" s="8"/>
      <c r="W9" s="8"/>
      <c r="X9" s="8" t="s">
        <v>8</v>
      </c>
      <c r="Y9" s="8" t="s">
        <v>8</v>
      </c>
      <c r="Z9" s="8"/>
      <c r="AA9" s="8" t="s">
        <v>9</v>
      </c>
      <c r="AB9" s="8"/>
      <c r="AC9" s="8"/>
      <c r="AD9" s="8"/>
      <c r="AE9" s="8"/>
      <c r="AF9" s="8"/>
      <c r="AG9" s="184" t="s">
        <v>919</v>
      </c>
      <c r="AH9" s="8"/>
      <c r="AI9" s="8"/>
      <c r="AJ9" s="92">
        <f>COUNTIF(E9:AI9,"K")+2*COUNTIF(E9:AI9,"2K")+COUNTIF(E9:AI9,"TK")+COUNTIF(E9:AI9,"KT")</f>
        <v>4</v>
      </c>
      <c r="AK9" s="92">
        <f t="shared" ref="AK9:AK53" si="0">COUNTIF(E9:AI9,"P")+2*COUNTIF(F9:AJ9,"2P")</f>
        <v>1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4">
        <v>2</v>
      </c>
      <c r="B10" s="134" t="s">
        <v>504</v>
      </c>
      <c r="C10" s="135" t="s">
        <v>505</v>
      </c>
      <c r="D10" s="136" t="s">
        <v>506</v>
      </c>
      <c r="E10" s="7"/>
      <c r="F10" s="8"/>
      <c r="G10" s="8"/>
      <c r="H10" s="1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 t="s">
        <v>9</v>
      </c>
      <c r="Y10" s="8" t="s">
        <v>9</v>
      </c>
      <c r="Z10" s="8"/>
      <c r="AA10" s="8" t="s">
        <v>9</v>
      </c>
      <c r="AB10" s="8"/>
      <c r="AC10" s="8"/>
      <c r="AD10" s="8"/>
      <c r="AE10" s="8"/>
      <c r="AF10" s="8"/>
      <c r="AG10" s="185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3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34" t="s">
        <v>507</v>
      </c>
      <c r="C11" s="135" t="s">
        <v>508</v>
      </c>
      <c r="D11" s="136" t="s">
        <v>45</v>
      </c>
      <c r="E11" s="7"/>
      <c r="F11" s="8"/>
      <c r="G11" s="8"/>
      <c r="H11" s="142"/>
      <c r="I11" s="8"/>
      <c r="J11" s="8"/>
      <c r="K11" s="8"/>
      <c r="L11" s="8"/>
      <c r="M11" s="8"/>
      <c r="N11" s="8"/>
      <c r="O11" s="8"/>
      <c r="P11" s="8"/>
      <c r="Q11" s="8" t="s">
        <v>10</v>
      </c>
      <c r="R11" s="8" t="s">
        <v>10</v>
      </c>
      <c r="S11" s="8"/>
      <c r="T11" s="8"/>
      <c r="U11" s="8"/>
      <c r="V11" s="8"/>
      <c r="W11" s="8"/>
      <c r="X11" s="8" t="s">
        <v>10</v>
      </c>
      <c r="Y11" s="8"/>
      <c r="Z11" s="8"/>
      <c r="AA11" s="8"/>
      <c r="AB11" s="8"/>
      <c r="AC11" s="8"/>
      <c r="AD11" s="8"/>
      <c r="AE11" s="8"/>
      <c r="AF11" s="8"/>
      <c r="AG11" s="185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3</v>
      </c>
      <c r="AM11" s="91"/>
      <c r="AN11" s="91"/>
      <c r="AO11" s="91"/>
    </row>
    <row r="12" spans="1:41" s="36" customFormat="1" ht="30" customHeight="1">
      <c r="A12" s="134">
        <v>4</v>
      </c>
      <c r="B12" s="134" t="s">
        <v>509</v>
      </c>
      <c r="C12" s="135" t="s">
        <v>510</v>
      </c>
      <c r="D12" s="136" t="s">
        <v>151</v>
      </c>
      <c r="E12" s="7"/>
      <c r="F12" s="8"/>
      <c r="G12" s="8"/>
      <c r="H12" s="14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85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34" t="s">
        <v>511</v>
      </c>
      <c r="C13" s="135" t="s">
        <v>512</v>
      </c>
      <c r="D13" s="136" t="s">
        <v>185</v>
      </c>
      <c r="E13" s="7"/>
      <c r="F13" s="8"/>
      <c r="G13" s="8"/>
      <c r="H13" s="1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85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34" t="s">
        <v>513</v>
      </c>
      <c r="C14" s="135" t="s">
        <v>514</v>
      </c>
      <c r="D14" s="136" t="s">
        <v>28</v>
      </c>
      <c r="E14" s="8"/>
      <c r="F14" s="8"/>
      <c r="G14" s="8"/>
      <c r="H14" s="1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5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34" t="s">
        <v>515</v>
      </c>
      <c r="C15" s="135" t="s">
        <v>516</v>
      </c>
      <c r="D15" s="136" t="s">
        <v>28</v>
      </c>
      <c r="E15" s="8"/>
      <c r="F15" s="8"/>
      <c r="G15" s="8"/>
      <c r="H15" s="142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 t="s">
        <v>8</v>
      </c>
      <c r="S15" s="8" t="s">
        <v>9</v>
      </c>
      <c r="T15" s="8" t="s">
        <v>9</v>
      </c>
      <c r="U15" s="8"/>
      <c r="V15" s="8"/>
      <c r="W15" s="8"/>
      <c r="X15" s="8"/>
      <c r="Y15" s="8" t="s">
        <v>8</v>
      </c>
      <c r="Z15" s="8" t="s">
        <v>9</v>
      </c>
      <c r="AA15" s="8"/>
      <c r="AB15" s="8"/>
      <c r="AC15" s="8"/>
      <c r="AD15" s="8"/>
      <c r="AE15" s="8"/>
      <c r="AF15" s="8"/>
      <c r="AG15" s="185"/>
      <c r="AH15" s="8"/>
      <c r="AI15" s="8"/>
      <c r="AJ15" s="92">
        <f t="shared" si="2"/>
        <v>3</v>
      </c>
      <c r="AK15" s="92">
        <f t="shared" si="0"/>
        <v>3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34" t="s">
        <v>517</v>
      </c>
      <c r="C16" s="135" t="s">
        <v>518</v>
      </c>
      <c r="D16" s="136" t="s">
        <v>66</v>
      </c>
      <c r="E16" s="8"/>
      <c r="F16" s="8"/>
      <c r="G16" s="8"/>
      <c r="H16" s="1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85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4">
        <v>9</v>
      </c>
      <c r="B17" s="134" t="s">
        <v>521</v>
      </c>
      <c r="C17" s="135" t="s">
        <v>522</v>
      </c>
      <c r="D17" s="136" t="s">
        <v>12</v>
      </c>
      <c r="E17" s="8"/>
      <c r="F17" s="8"/>
      <c r="G17" s="8"/>
      <c r="H17" s="1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85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4">
        <v>10</v>
      </c>
      <c r="B18" s="134" t="s">
        <v>523</v>
      </c>
      <c r="C18" s="135" t="s">
        <v>524</v>
      </c>
      <c r="D18" s="136" t="s">
        <v>79</v>
      </c>
      <c r="E18" s="8"/>
      <c r="F18" s="8"/>
      <c r="G18" s="8"/>
      <c r="H18" s="1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 t="s">
        <v>9</v>
      </c>
      <c r="AB18" s="8"/>
      <c r="AC18" s="8"/>
      <c r="AD18" s="8"/>
      <c r="AE18" s="8"/>
      <c r="AF18" s="8"/>
      <c r="AG18" s="185"/>
      <c r="AH18" s="8"/>
      <c r="AI18" s="8"/>
      <c r="AJ18" s="92">
        <f t="shared" si="2"/>
        <v>0</v>
      </c>
      <c r="AK18" s="92">
        <f t="shared" si="0"/>
        <v>1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4">
        <v>11</v>
      </c>
      <c r="B19" s="134" t="s">
        <v>525</v>
      </c>
      <c r="C19" s="135" t="s">
        <v>526</v>
      </c>
      <c r="D19" s="136" t="s">
        <v>67</v>
      </c>
      <c r="E19" s="8"/>
      <c r="F19" s="8"/>
      <c r="G19" s="8"/>
      <c r="H19" s="142"/>
      <c r="I19" s="8"/>
      <c r="J19" s="8"/>
      <c r="K19" s="8"/>
      <c r="L19" s="8"/>
      <c r="M19" s="8"/>
      <c r="N19" s="8"/>
      <c r="O19" s="8"/>
      <c r="P19" s="8"/>
      <c r="Q19" s="8" t="s">
        <v>10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85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4">
        <v>12</v>
      </c>
      <c r="B20" s="134" t="s">
        <v>527</v>
      </c>
      <c r="C20" s="135" t="s">
        <v>528</v>
      </c>
      <c r="D20" s="136" t="s">
        <v>529</v>
      </c>
      <c r="E20" s="8"/>
      <c r="F20" s="8"/>
      <c r="G20" s="8"/>
      <c r="H20" s="1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 t="s">
        <v>9</v>
      </c>
      <c r="AB20" s="8"/>
      <c r="AC20" s="8"/>
      <c r="AD20" s="8"/>
      <c r="AE20" s="8"/>
      <c r="AF20" s="8"/>
      <c r="AG20" s="185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4">
        <v>13</v>
      </c>
      <c r="B21" s="134" t="s">
        <v>871</v>
      </c>
      <c r="C21" s="135" t="s">
        <v>872</v>
      </c>
      <c r="D21" s="136" t="s">
        <v>169</v>
      </c>
      <c r="E21" s="8"/>
      <c r="F21" s="24"/>
      <c r="G21" s="24"/>
      <c r="H21" s="1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85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4">
        <v>14</v>
      </c>
      <c r="B22" s="134" t="s">
        <v>530</v>
      </c>
      <c r="C22" s="135" t="s">
        <v>531</v>
      </c>
      <c r="D22" s="136" t="s">
        <v>169</v>
      </c>
      <c r="E22" s="8"/>
      <c r="F22" s="8"/>
      <c r="G22" s="8"/>
      <c r="H22" s="142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85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134">
        <v>15</v>
      </c>
      <c r="B23" s="134" t="s">
        <v>532</v>
      </c>
      <c r="C23" s="135" t="s">
        <v>533</v>
      </c>
      <c r="D23" s="136" t="s">
        <v>169</v>
      </c>
      <c r="E23" s="8"/>
      <c r="F23" s="8"/>
      <c r="G23" s="8"/>
      <c r="H23" s="1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85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4">
        <v>16</v>
      </c>
      <c r="B24" s="134" t="s">
        <v>873</v>
      </c>
      <c r="C24" s="135" t="s">
        <v>578</v>
      </c>
      <c r="D24" s="136" t="s">
        <v>68</v>
      </c>
      <c r="E24" s="8"/>
      <c r="F24" s="8"/>
      <c r="G24" s="8"/>
      <c r="H24" s="142"/>
      <c r="I24" s="8"/>
      <c r="J24" s="8"/>
      <c r="K24" s="8"/>
      <c r="L24" s="8"/>
      <c r="M24" s="8"/>
      <c r="N24" s="8"/>
      <c r="O24" s="8"/>
      <c r="P24" s="8"/>
      <c r="Q24" s="8" t="s">
        <v>10</v>
      </c>
      <c r="R24" s="8"/>
      <c r="S24" s="8"/>
      <c r="T24" s="8"/>
      <c r="U24" s="8"/>
      <c r="V24" s="8"/>
      <c r="W24" s="8"/>
      <c r="X24" s="8"/>
      <c r="Y24" s="8" t="s">
        <v>10</v>
      </c>
      <c r="Z24" s="8"/>
      <c r="AA24" s="8"/>
      <c r="AB24" s="8"/>
      <c r="AC24" s="8"/>
      <c r="AD24" s="8"/>
      <c r="AE24" s="8"/>
      <c r="AF24" s="8"/>
      <c r="AG24" s="185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2</v>
      </c>
      <c r="AM24" s="91"/>
      <c r="AN24" s="91"/>
      <c r="AO24" s="91"/>
    </row>
    <row r="25" spans="1:41" s="36" customFormat="1" ht="30" customHeight="1">
      <c r="A25" s="134">
        <v>17</v>
      </c>
      <c r="B25" s="134" t="s">
        <v>534</v>
      </c>
      <c r="C25" s="135" t="s">
        <v>535</v>
      </c>
      <c r="D25" s="136" t="s">
        <v>536</v>
      </c>
      <c r="E25" s="8"/>
      <c r="F25" s="8"/>
      <c r="G25" s="8"/>
      <c r="H25" s="1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85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4">
        <v>18</v>
      </c>
      <c r="B26" s="134" t="s">
        <v>874</v>
      </c>
      <c r="C26" s="135" t="s">
        <v>875</v>
      </c>
      <c r="D26" s="136" t="s">
        <v>161</v>
      </c>
      <c r="E26" s="8"/>
      <c r="F26" s="8"/>
      <c r="G26" s="8"/>
      <c r="H26" s="142"/>
      <c r="I26" s="8"/>
      <c r="J26" s="8"/>
      <c r="K26" s="8"/>
      <c r="L26" s="8"/>
      <c r="M26" s="8"/>
      <c r="N26" s="8"/>
      <c r="O26" s="8"/>
      <c r="P26" s="8"/>
      <c r="Q26" s="8" t="s">
        <v>10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85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1</v>
      </c>
      <c r="AM26" s="91"/>
      <c r="AN26" s="91"/>
      <c r="AO26" s="91"/>
    </row>
    <row r="27" spans="1:41" s="36" customFormat="1" ht="30" customHeight="1">
      <c r="A27" s="134">
        <v>19</v>
      </c>
      <c r="B27" s="134" t="s">
        <v>537</v>
      </c>
      <c r="C27" s="135" t="s">
        <v>538</v>
      </c>
      <c r="D27" s="136" t="s">
        <v>167</v>
      </c>
      <c r="E27" s="8"/>
      <c r="F27" s="8"/>
      <c r="G27" s="8"/>
      <c r="H27" s="142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 t="s">
        <v>8</v>
      </c>
      <c r="S27" s="8" t="s">
        <v>9</v>
      </c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9</v>
      </c>
      <c r="AF27" s="8" t="s">
        <v>9</v>
      </c>
      <c r="AG27" s="185"/>
      <c r="AH27" s="8"/>
      <c r="AI27" s="8"/>
      <c r="AJ27" s="92">
        <f t="shared" si="2"/>
        <v>2</v>
      </c>
      <c r="AK27" s="92">
        <f t="shared" si="0"/>
        <v>4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4">
        <v>20</v>
      </c>
      <c r="B28" s="134" t="s">
        <v>539</v>
      </c>
      <c r="C28" s="135" t="s">
        <v>540</v>
      </c>
      <c r="D28" s="136" t="s">
        <v>51</v>
      </c>
      <c r="E28" s="8"/>
      <c r="F28" s="8"/>
      <c r="G28" s="8"/>
      <c r="H28" s="1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85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4">
        <v>21</v>
      </c>
      <c r="B29" s="134" t="s">
        <v>541</v>
      </c>
      <c r="C29" s="135" t="s">
        <v>542</v>
      </c>
      <c r="D29" s="136" t="s">
        <v>543</v>
      </c>
      <c r="E29" s="8"/>
      <c r="F29" s="8"/>
      <c r="G29" s="8"/>
      <c r="H29" s="14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85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4">
        <v>22</v>
      </c>
      <c r="B30" s="134" t="s">
        <v>544</v>
      </c>
      <c r="C30" s="135" t="s">
        <v>545</v>
      </c>
      <c r="D30" s="136" t="s">
        <v>33</v>
      </c>
      <c r="E30" s="8"/>
      <c r="F30" s="8"/>
      <c r="G30" s="8"/>
      <c r="H30" s="1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85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4">
        <v>23</v>
      </c>
      <c r="B31" s="134" t="s">
        <v>546</v>
      </c>
      <c r="C31" s="135" t="s">
        <v>547</v>
      </c>
      <c r="D31" s="136" t="s">
        <v>33</v>
      </c>
      <c r="E31" s="7"/>
      <c r="F31" s="8"/>
      <c r="G31" s="8"/>
      <c r="H31" s="1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185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4">
        <v>24</v>
      </c>
      <c r="B32" s="134" t="s">
        <v>548</v>
      </c>
      <c r="C32" s="135" t="s">
        <v>549</v>
      </c>
      <c r="D32" s="136" t="s">
        <v>33</v>
      </c>
      <c r="E32" s="7"/>
      <c r="F32" s="8"/>
      <c r="G32" s="8"/>
      <c r="H32" s="1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85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4">
        <v>25</v>
      </c>
      <c r="B33" s="134" t="s">
        <v>550</v>
      </c>
      <c r="C33" s="135" t="s">
        <v>551</v>
      </c>
      <c r="D33" s="136" t="s">
        <v>168</v>
      </c>
      <c r="E33" s="7"/>
      <c r="F33" s="8"/>
      <c r="G33" s="8"/>
      <c r="H33" s="142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85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1</v>
      </c>
      <c r="AM33" s="91"/>
      <c r="AN33" s="91"/>
      <c r="AO33" s="91"/>
    </row>
    <row r="34" spans="1:41" s="36" customFormat="1" ht="30" customHeight="1">
      <c r="A34" s="134">
        <v>26</v>
      </c>
      <c r="B34" s="134" t="s">
        <v>552</v>
      </c>
      <c r="C34" s="135" t="s">
        <v>553</v>
      </c>
      <c r="D34" s="136" t="s">
        <v>35</v>
      </c>
      <c r="E34" s="7"/>
      <c r="F34" s="8"/>
      <c r="G34" s="8"/>
      <c r="H34" s="142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85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1</v>
      </c>
      <c r="AM34" s="91"/>
      <c r="AN34" s="91"/>
      <c r="AO34" s="91"/>
    </row>
    <row r="35" spans="1:41" s="36" customFormat="1" ht="30" customHeight="1">
      <c r="A35" s="134">
        <v>27</v>
      </c>
      <c r="B35" s="134" t="s">
        <v>554</v>
      </c>
      <c r="C35" s="135" t="s">
        <v>555</v>
      </c>
      <c r="D35" s="136" t="s">
        <v>54</v>
      </c>
      <c r="E35" s="7"/>
      <c r="F35" s="8"/>
      <c r="G35" s="8"/>
      <c r="H35" s="1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10</v>
      </c>
      <c r="AF35" s="8"/>
      <c r="AG35" s="185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4">
        <v>28</v>
      </c>
      <c r="B36" s="134" t="s">
        <v>556</v>
      </c>
      <c r="C36" s="135" t="s">
        <v>557</v>
      </c>
      <c r="D36" s="136" t="s">
        <v>558</v>
      </c>
      <c r="E36" s="7"/>
      <c r="F36" s="8"/>
      <c r="G36" s="8"/>
      <c r="H36" s="1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 t="s">
        <v>9</v>
      </c>
      <c r="Y36" s="8" t="s">
        <v>9</v>
      </c>
      <c r="Z36" s="8"/>
      <c r="AA36" s="8"/>
      <c r="AB36" s="8"/>
      <c r="AC36" s="8"/>
      <c r="AD36" s="8"/>
      <c r="AE36" s="8"/>
      <c r="AF36" s="8"/>
      <c r="AG36" s="185"/>
      <c r="AH36" s="8"/>
      <c r="AI36" s="8"/>
      <c r="AJ36" s="92">
        <f t="shared" si="2"/>
        <v>0</v>
      </c>
      <c r="AK36" s="92">
        <f t="shared" si="0"/>
        <v>2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4">
        <v>29</v>
      </c>
      <c r="B37" s="134" t="s">
        <v>559</v>
      </c>
      <c r="C37" s="135" t="s">
        <v>560</v>
      </c>
      <c r="D37" s="136" t="s">
        <v>561</v>
      </c>
      <c r="E37" s="7"/>
      <c r="F37" s="8"/>
      <c r="G37" s="8"/>
      <c r="H37" s="1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85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4">
        <v>30</v>
      </c>
      <c r="B38" s="134" t="s">
        <v>562</v>
      </c>
      <c r="C38" s="135" t="s">
        <v>563</v>
      </c>
      <c r="D38" s="136" t="s">
        <v>61</v>
      </c>
      <c r="E38" s="7"/>
      <c r="F38" s="8"/>
      <c r="G38" s="8"/>
      <c r="H38" s="142"/>
      <c r="I38" s="8"/>
      <c r="J38" s="8"/>
      <c r="K38" s="8"/>
      <c r="L38" s="8"/>
      <c r="M38" s="8"/>
      <c r="N38" s="8"/>
      <c r="O38" s="8"/>
      <c r="P38" s="8"/>
      <c r="Q38" s="8" t="s">
        <v>10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185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1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86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11</v>
      </c>
      <c r="AK54" s="92">
        <f>SUM(AK9:AK53)</f>
        <v>16</v>
      </c>
      <c r="AL54" s="92">
        <f>SUM(AL9:AL53)</f>
        <v>11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4">
        <v>1</v>
      </c>
      <c r="B58" s="134" t="s">
        <v>502</v>
      </c>
      <c r="C58" s="135" t="s">
        <v>503</v>
      </c>
      <c r="D58" s="13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34">
        <v>2</v>
      </c>
      <c r="B59" s="134" t="s">
        <v>504</v>
      </c>
      <c r="C59" s="135" t="s">
        <v>505</v>
      </c>
      <c r="D59" s="136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4">
        <v>3</v>
      </c>
      <c r="B60" s="134" t="s">
        <v>507</v>
      </c>
      <c r="C60" s="135" t="s">
        <v>508</v>
      </c>
      <c r="D60" s="136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4">
        <v>4</v>
      </c>
      <c r="B61" s="134" t="s">
        <v>509</v>
      </c>
      <c r="C61" s="135" t="s">
        <v>510</v>
      </c>
      <c r="D61" s="13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4">
        <v>5</v>
      </c>
      <c r="B62" s="134" t="s">
        <v>511</v>
      </c>
      <c r="C62" s="135" t="s">
        <v>512</v>
      </c>
      <c r="D62" s="136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4">
        <v>6</v>
      </c>
      <c r="B63" s="134" t="s">
        <v>513</v>
      </c>
      <c r="C63" s="135" t="s">
        <v>514</v>
      </c>
      <c r="D63" s="136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4">
        <v>7</v>
      </c>
      <c r="B64" s="134" t="s">
        <v>515</v>
      </c>
      <c r="C64" s="135" t="s">
        <v>516</v>
      </c>
      <c r="D64" s="13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4">
        <v>8</v>
      </c>
      <c r="B65" s="134" t="s">
        <v>517</v>
      </c>
      <c r="C65" s="135" t="s">
        <v>518</v>
      </c>
      <c r="D65" s="136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4">
        <v>9</v>
      </c>
      <c r="B66" s="134" t="s">
        <v>521</v>
      </c>
      <c r="C66" s="135" t="s">
        <v>522</v>
      </c>
      <c r="D66" s="136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4">
        <v>10</v>
      </c>
      <c r="B67" s="134" t="s">
        <v>523</v>
      </c>
      <c r="C67" s="135" t="s">
        <v>524</v>
      </c>
      <c r="D67" s="136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4">
        <v>11</v>
      </c>
      <c r="B68" s="134" t="s">
        <v>525</v>
      </c>
      <c r="C68" s="135" t="s">
        <v>526</v>
      </c>
      <c r="D68" s="136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4">
        <v>12</v>
      </c>
      <c r="B69" s="134" t="s">
        <v>527</v>
      </c>
      <c r="C69" s="135" t="s">
        <v>528</v>
      </c>
      <c r="D69" s="136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4">
        <v>13</v>
      </c>
      <c r="B70" s="134" t="s">
        <v>871</v>
      </c>
      <c r="C70" s="135" t="s">
        <v>872</v>
      </c>
      <c r="D70" s="136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4">
        <v>14</v>
      </c>
      <c r="B71" s="134" t="s">
        <v>530</v>
      </c>
      <c r="C71" s="135" t="s">
        <v>531</v>
      </c>
      <c r="D71" s="136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34">
        <v>15</v>
      </c>
      <c r="B72" s="134" t="s">
        <v>532</v>
      </c>
      <c r="C72" s="135" t="s">
        <v>533</v>
      </c>
      <c r="D72" s="136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4">
        <v>16</v>
      </c>
      <c r="B73" s="134" t="s">
        <v>873</v>
      </c>
      <c r="C73" s="135" t="s">
        <v>578</v>
      </c>
      <c r="D73" s="136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4">
        <v>17</v>
      </c>
      <c r="B74" s="134" t="s">
        <v>534</v>
      </c>
      <c r="C74" s="135" t="s">
        <v>535</v>
      </c>
      <c r="D74" s="136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4">
        <v>18</v>
      </c>
      <c r="B75" s="134" t="s">
        <v>874</v>
      </c>
      <c r="C75" s="135" t="s">
        <v>875</v>
      </c>
      <c r="D75" s="136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4">
        <v>19</v>
      </c>
      <c r="B76" s="134" t="s">
        <v>537</v>
      </c>
      <c r="C76" s="135" t="s">
        <v>538</v>
      </c>
      <c r="D76" s="136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4">
        <v>20</v>
      </c>
      <c r="B77" s="134" t="s">
        <v>539</v>
      </c>
      <c r="C77" s="135" t="s">
        <v>540</v>
      </c>
      <c r="D77" s="136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4">
        <v>21</v>
      </c>
      <c r="B78" s="134" t="s">
        <v>541</v>
      </c>
      <c r="C78" s="135" t="s">
        <v>542</v>
      </c>
      <c r="D78" s="136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4">
        <v>22</v>
      </c>
      <c r="B79" s="134" t="s">
        <v>544</v>
      </c>
      <c r="C79" s="135" t="s">
        <v>545</v>
      </c>
      <c r="D79" s="136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4">
        <v>23</v>
      </c>
      <c r="B80" s="134" t="s">
        <v>546</v>
      </c>
      <c r="C80" s="135" t="s">
        <v>547</v>
      </c>
      <c r="D80" s="136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4">
        <v>24</v>
      </c>
      <c r="B81" s="134" t="s">
        <v>548</v>
      </c>
      <c r="C81" s="135" t="s">
        <v>549</v>
      </c>
      <c r="D81" s="136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4">
        <v>25</v>
      </c>
      <c r="B82" s="134" t="s">
        <v>550</v>
      </c>
      <c r="C82" s="135" t="s">
        <v>551</v>
      </c>
      <c r="D82" s="136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4">
        <v>26</v>
      </c>
      <c r="B83" s="134" t="s">
        <v>552</v>
      </c>
      <c r="C83" s="135" t="s">
        <v>553</v>
      </c>
      <c r="D83" s="136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4">
        <v>27</v>
      </c>
      <c r="B84" s="134" t="s">
        <v>554</v>
      </c>
      <c r="C84" s="135" t="s">
        <v>555</v>
      </c>
      <c r="D84" s="136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4">
        <v>28</v>
      </c>
      <c r="B85" s="134" t="s">
        <v>556</v>
      </c>
      <c r="C85" s="135" t="s">
        <v>557</v>
      </c>
      <c r="D85" s="136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4">
        <v>29</v>
      </c>
      <c r="B86" s="134" t="s">
        <v>559</v>
      </c>
      <c r="C86" s="135" t="s">
        <v>560</v>
      </c>
      <c r="D86" s="136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4">
        <v>30</v>
      </c>
      <c r="B87" s="134" t="s">
        <v>562</v>
      </c>
      <c r="C87" s="135" t="s">
        <v>563</v>
      </c>
      <c r="D87" s="136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G9:AG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B16" sqref="AB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438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34" t="s">
        <v>876</v>
      </c>
      <c r="C9" s="135" t="s">
        <v>877</v>
      </c>
      <c r="D9" s="13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 t="s">
        <v>8</v>
      </c>
      <c r="U9" s="8"/>
      <c r="V9" s="8"/>
      <c r="W9" s="8"/>
      <c r="X9" s="8"/>
      <c r="Y9" s="8"/>
      <c r="Z9" s="8"/>
      <c r="AA9" s="8" t="s">
        <v>8</v>
      </c>
      <c r="AB9" s="8"/>
      <c r="AC9" s="8"/>
      <c r="AD9" s="8" t="s">
        <v>8</v>
      </c>
      <c r="AE9" s="8"/>
      <c r="AF9" s="8"/>
      <c r="AG9" s="184" t="s">
        <v>919</v>
      </c>
      <c r="AH9" s="8"/>
      <c r="AI9" s="8"/>
      <c r="AJ9" s="92">
        <f>COUNTIF(E9:AI9,"K")+2*COUNTIF(E9:AI9,"2K")+COUNTIF(E9:AI9,"TK")+COUNTIF(E9:AI9,"KT")</f>
        <v>3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4">
        <v>2</v>
      </c>
      <c r="B10" s="134" t="s">
        <v>564</v>
      </c>
      <c r="C10" s="135" t="s">
        <v>565</v>
      </c>
      <c r="D10" s="136" t="s">
        <v>85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5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34">
        <v>1910050030</v>
      </c>
      <c r="C11" s="135" t="s">
        <v>894</v>
      </c>
      <c r="D11" s="136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 t="s">
        <v>8</v>
      </c>
      <c r="T11" s="8"/>
      <c r="U11" s="8"/>
      <c r="V11" s="8"/>
      <c r="W11" s="8"/>
      <c r="X11" s="8"/>
      <c r="Y11" s="8"/>
      <c r="Z11" s="8" t="s">
        <v>8</v>
      </c>
      <c r="AA11" s="8"/>
      <c r="AB11" s="8"/>
      <c r="AC11" s="8"/>
      <c r="AD11" s="8"/>
      <c r="AE11" s="8"/>
      <c r="AF11" s="8" t="s">
        <v>8</v>
      </c>
      <c r="AG11" s="185"/>
      <c r="AH11" s="8"/>
      <c r="AI11" s="8"/>
      <c r="AJ11" s="92">
        <f t="shared" si="2"/>
        <v>3</v>
      </c>
      <c r="AK11" s="92">
        <f t="shared" si="0"/>
        <v>1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4">
        <v>4</v>
      </c>
      <c r="B12" s="134" t="s">
        <v>566</v>
      </c>
      <c r="C12" s="135" t="s">
        <v>567</v>
      </c>
      <c r="D12" s="136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9</v>
      </c>
      <c r="AF12" s="8"/>
      <c r="AG12" s="185"/>
      <c r="AH12" s="8"/>
      <c r="AI12" s="8"/>
      <c r="AJ12" s="92">
        <f t="shared" si="2"/>
        <v>0</v>
      </c>
      <c r="AK12" s="92">
        <f t="shared" si="0"/>
        <v>1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34" t="s">
        <v>568</v>
      </c>
      <c r="C13" s="135" t="s">
        <v>569</v>
      </c>
      <c r="D13" s="136" t="s">
        <v>570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85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34" t="s">
        <v>571</v>
      </c>
      <c r="C14" s="135" t="s">
        <v>572</v>
      </c>
      <c r="D14" s="136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9</v>
      </c>
      <c r="S14" s="8"/>
      <c r="T14" s="8"/>
      <c r="U14" s="8"/>
      <c r="V14" s="8"/>
      <c r="W14" s="8" t="s">
        <v>8</v>
      </c>
      <c r="X14" s="8" t="s">
        <v>8</v>
      </c>
      <c r="Y14" s="8" t="s">
        <v>8</v>
      </c>
      <c r="Z14" s="8"/>
      <c r="AA14" s="8" t="s">
        <v>9</v>
      </c>
      <c r="AB14" s="8"/>
      <c r="AC14" s="8"/>
      <c r="AD14" s="8"/>
      <c r="AE14" s="8"/>
      <c r="AF14" s="8"/>
      <c r="AG14" s="185"/>
      <c r="AH14" s="8" t="s">
        <v>8</v>
      </c>
      <c r="AI14" s="8"/>
      <c r="AJ14" s="92">
        <f t="shared" si="2"/>
        <v>4</v>
      </c>
      <c r="AK14" s="92">
        <f t="shared" si="0"/>
        <v>2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34" t="s">
        <v>573</v>
      </c>
      <c r="C15" s="135" t="s">
        <v>574</v>
      </c>
      <c r="D15" s="136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 t="s">
        <v>8</v>
      </c>
      <c r="AA15" s="8"/>
      <c r="AB15" s="8"/>
      <c r="AC15" s="8"/>
      <c r="AD15" s="8"/>
      <c r="AE15" s="8"/>
      <c r="AF15" s="8"/>
      <c r="AG15" s="185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34" t="s">
        <v>575</v>
      </c>
      <c r="C16" s="135" t="s">
        <v>576</v>
      </c>
      <c r="D16" s="136" t="s">
        <v>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85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4">
        <v>9</v>
      </c>
      <c r="B17" s="134" t="s">
        <v>577</v>
      </c>
      <c r="C17" s="135" t="s">
        <v>578</v>
      </c>
      <c r="D17" s="136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9</v>
      </c>
      <c r="U17" s="8"/>
      <c r="V17" s="8"/>
      <c r="W17" s="8"/>
      <c r="X17" s="8" t="s">
        <v>917</v>
      </c>
      <c r="Y17" s="8"/>
      <c r="Z17" s="8"/>
      <c r="AA17" s="8" t="s">
        <v>8</v>
      </c>
      <c r="AB17" s="8"/>
      <c r="AC17" s="8"/>
      <c r="AD17" s="8"/>
      <c r="AE17" s="8"/>
      <c r="AF17" s="8"/>
      <c r="AG17" s="185"/>
      <c r="AH17" s="8" t="s">
        <v>9</v>
      </c>
      <c r="AI17" s="8"/>
      <c r="AJ17" s="92">
        <f t="shared" si="2"/>
        <v>1</v>
      </c>
      <c r="AK17" s="92">
        <f t="shared" si="0"/>
        <v>2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4">
        <v>10</v>
      </c>
      <c r="B18" s="134" t="s">
        <v>579</v>
      </c>
      <c r="C18" s="135" t="s">
        <v>580</v>
      </c>
      <c r="D18" s="136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85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4">
        <v>11</v>
      </c>
      <c r="B19" s="134" t="s">
        <v>581</v>
      </c>
      <c r="C19" s="135" t="s">
        <v>582</v>
      </c>
      <c r="D19" s="136" t="s">
        <v>583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185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4">
        <v>12</v>
      </c>
      <c r="B20" s="134" t="s">
        <v>584</v>
      </c>
      <c r="C20" s="135" t="s">
        <v>585</v>
      </c>
      <c r="D20" s="136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85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4">
        <v>13</v>
      </c>
      <c r="B21" s="134" t="s">
        <v>586</v>
      </c>
      <c r="C21" s="135" t="s">
        <v>587</v>
      </c>
      <c r="D21" s="136" t="s">
        <v>228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85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4">
        <v>14</v>
      </c>
      <c r="B22" s="134" t="s">
        <v>588</v>
      </c>
      <c r="C22" s="135" t="s">
        <v>589</v>
      </c>
      <c r="D22" s="136" t="s">
        <v>590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10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85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1</v>
      </c>
      <c r="AM22" s="162"/>
      <c r="AN22" s="163"/>
      <c r="AO22" s="91"/>
    </row>
    <row r="23" spans="1:41" s="36" customFormat="1" ht="30" customHeight="1">
      <c r="A23" s="134">
        <v>15</v>
      </c>
      <c r="B23" s="134" t="s">
        <v>591</v>
      </c>
      <c r="C23" s="135" t="s">
        <v>592</v>
      </c>
      <c r="D23" s="136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85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4">
        <v>16</v>
      </c>
      <c r="B24" s="134" t="s">
        <v>594</v>
      </c>
      <c r="C24" s="135" t="s">
        <v>595</v>
      </c>
      <c r="D24" s="136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185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4">
        <v>17</v>
      </c>
      <c r="B25" s="134">
        <v>1910050031</v>
      </c>
      <c r="C25" s="135" t="s">
        <v>903</v>
      </c>
      <c r="D25" s="136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185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1</v>
      </c>
      <c r="AM25" s="91"/>
      <c r="AN25" s="91"/>
      <c r="AO25" s="91"/>
    </row>
    <row r="26" spans="1:41" s="36" customFormat="1" ht="30" customHeight="1">
      <c r="A26" s="134">
        <v>18</v>
      </c>
      <c r="B26" s="134" t="s">
        <v>596</v>
      </c>
      <c r="C26" s="135" t="s">
        <v>138</v>
      </c>
      <c r="D26" s="136" t="s">
        <v>97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8</v>
      </c>
      <c r="U26" s="8"/>
      <c r="V26" s="8"/>
      <c r="W26" s="8" t="s">
        <v>8</v>
      </c>
      <c r="X26" s="8" t="s">
        <v>8</v>
      </c>
      <c r="Y26" s="8"/>
      <c r="Z26" s="8" t="s">
        <v>10</v>
      </c>
      <c r="AA26" s="8" t="s">
        <v>8</v>
      </c>
      <c r="AB26" s="8"/>
      <c r="AC26" s="8"/>
      <c r="AD26" s="8"/>
      <c r="AE26" s="8"/>
      <c r="AF26" s="8" t="s">
        <v>8</v>
      </c>
      <c r="AG26" s="185"/>
      <c r="AH26" s="8" t="s">
        <v>8</v>
      </c>
      <c r="AI26" s="8"/>
      <c r="AJ26" s="92">
        <f t="shared" si="2"/>
        <v>6</v>
      </c>
      <c r="AK26" s="92">
        <f t="shared" si="0"/>
        <v>0</v>
      </c>
      <c r="AL26" s="92">
        <f t="shared" si="1"/>
        <v>1</v>
      </c>
      <c r="AM26" s="91"/>
      <c r="AN26" s="91"/>
      <c r="AO26" s="91"/>
    </row>
    <row r="27" spans="1:41" s="36" customFormat="1" ht="30" customHeight="1">
      <c r="A27" s="134">
        <v>19</v>
      </c>
      <c r="B27" s="134" t="s">
        <v>597</v>
      </c>
      <c r="C27" s="135" t="s">
        <v>598</v>
      </c>
      <c r="D27" s="136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10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85"/>
      <c r="AH27" s="8" t="s">
        <v>8</v>
      </c>
      <c r="AI27" s="8"/>
      <c r="AJ27" s="92">
        <f t="shared" si="2"/>
        <v>1</v>
      </c>
      <c r="AK27" s="92">
        <f t="shared" si="0"/>
        <v>0</v>
      </c>
      <c r="AL27" s="92">
        <f t="shared" si="1"/>
        <v>1</v>
      </c>
      <c r="AM27" s="91"/>
      <c r="AN27" s="91"/>
      <c r="AO27" s="91"/>
    </row>
    <row r="28" spans="1:41" s="36" customFormat="1" ht="30" customHeight="1">
      <c r="A28" s="134">
        <v>20</v>
      </c>
      <c r="B28" s="134" t="s">
        <v>599</v>
      </c>
      <c r="C28" s="135" t="s">
        <v>600</v>
      </c>
      <c r="D28" s="136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9</v>
      </c>
      <c r="R28" s="8"/>
      <c r="S28" s="8" t="s">
        <v>8</v>
      </c>
      <c r="T28" s="8"/>
      <c r="U28" s="8"/>
      <c r="V28" s="8"/>
      <c r="W28" s="8"/>
      <c r="X28" s="8"/>
      <c r="Y28" s="8"/>
      <c r="Z28" s="8" t="s">
        <v>8</v>
      </c>
      <c r="AA28" s="8"/>
      <c r="AB28" s="8"/>
      <c r="AC28" s="8"/>
      <c r="AD28" s="8"/>
      <c r="AE28" s="8"/>
      <c r="AF28" s="8"/>
      <c r="AG28" s="185"/>
      <c r="AH28" s="8" t="s">
        <v>8</v>
      </c>
      <c r="AI28" s="8"/>
      <c r="AJ28" s="92">
        <f t="shared" si="2"/>
        <v>3</v>
      </c>
      <c r="AK28" s="92">
        <f t="shared" si="0"/>
        <v>1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4">
        <v>21</v>
      </c>
      <c r="B29" s="134" t="s">
        <v>602</v>
      </c>
      <c r="C29" s="135" t="s">
        <v>603</v>
      </c>
      <c r="D29" s="136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85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4">
        <v>22</v>
      </c>
      <c r="B30" s="134" t="s">
        <v>604</v>
      </c>
      <c r="C30" s="135" t="s">
        <v>605</v>
      </c>
      <c r="D30" s="136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85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4">
        <v>23</v>
      </c>
      <c r="B31" s="134" t="s">
        <v>607</v>
      </c>
      <c r="C31" s="135" t="s">
        <v>608</v>
      </c>
      <c r="D31" s="136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 t="s">
        <v>8</v>
      </c>
      <c r="AB31" s="8"/>
      <c r="AC31" s="8"/>
      <c r="AD31" s="8" t="s">
        <v>8</v>
      </c>
      <c r="AE31" s="8"/>
      <c r="AF31" s="8"/>
      <c r="AG31" s="185"/>
      <c r="AH31" s="8"/>
      <c r="AI31" s="8"/>
      <c r="AJ31" s="92">
        <f t="shared" si="2"/>
        <v>2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4">
        <v>24</v>
      </c>
      <c r="B32" s="134" t="s">
        <v>609</v>
      </c>
      <c r="C32" s="135" t="s">
        <v>610</v>
      </c>
      <c r="D32" s="136" t="s">
        <v>218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85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4">
        <v>25</v>
      </c>
      <c r="B33" s="134" t="s">
        <v>611</v>
      </c>
      <c r="C33" s="135" t="s">
        <v>407</v>
      </c>
      <c r="D33" s="136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 t="s">
        <v>8</v>
      </c>
      <c r="Y33" s="8"/>
      <c r="Z33" s="8"/>
      <c r="AA33" s="8"/>
      <c r="AB33" s="8"/>
      <c r="AC33" s="8"/>
      <c r="AD33" s="8"/>
      <c r="AE33" s="8" t="s">
        <v>8</v>
      </c>
      <c r="AF33" s="8"/>
      <c r="AG33" s="185"/>
      <c r="AH33" s="8"/>
      <c r="AI33" s="8"/>
      <c r="AJ33" s="92">
        <f t="shared" si="2"/>
        <v>3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4">
        <v>26</v>
      </c>
      <c r="B34" s="134" t="s">
        <v>613</v>
      </c>
      <c r="C34" s="135" t="s">
        <v>111</v>
      </c>
      <c r="D34" s="136" t="s">
        <v>73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85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4">
        <v>27</v>
      </c>
      <c r="B35" s="134" t="s">
        <v>614</v>
      </c>
      <c r="C35" s="135" t="s">
        <v>615</v>
      </c>
      <c r="D35" s="136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86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30</v>
      </c>
      <c r="AK54" s="92">
        <f>SUM(AK9:AK53)</f>
        <v>7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4" t="s">
        <v>876</v>
      </c>
      <c r="C58" s="135" t="s">
        <v>877</v>
      </c>
      <c r="D58" s="13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92">
        <v>2</v>
      </c>
      <c r="B59" s="134" t="s">
        <v>564</v>
      </c>
      <c r="C59" s="135" t="s">
        <v>565</v>
      </c>
      <c r="D59" s="136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4">
        <v>1910050030</v>
      </c>
      <c r="C60" s="135" t="s">
        <v>894</v>
      </c>
      <c r="D60" s="136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4" t="s">
        <v>566</v>
      </c>
      <c r="C61" s="135" t="s">
        <v>567</v>
      </c>
      <c r="D61" s="136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4" t="s">
        <v>568</v>
      </c>
      <c r="C62" s="135" t="s">
        <v>569</v>
      </c>
      <c r="D62" s="136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4" t="s">
        <v>571</v>
      </c>
      <c r="C63" s="135" t="s">
        <v>572</v>
      </c>
      <c r="D63" s="136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4" t="s">
        <v>573</v>
      </c>
      <c r="C64" s="135" t="s">
        <v>574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4" t="s">
        <v>575</v>
      </c>
      <c r="C65" s="135" t="s">
        <v>576</v>
      </c>
      <c r="D65" s="136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4" t="s">
        <v>577</v>
      </c>
      <c r="C66" s="135" t="s">
        <v>578</v>
      </c>
      <c r="D66" s="136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4" t="s">
        <v>579</v>
      </c>
      <c r="C67" s="135" t="s">
        <v>580</v>
      </c>
      <c r="D67" s="136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4" t="s">
        <v>581</v>
      </c>
      <c r="C68" s="135" t="s">
        <v>582</v>
      </c>
      <c r="D68" s="136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4" t="s">
        <v>584</v>
      </c>
      <c r="C69" s="135" t="s">
        <v>585</v>
      </c>
      <c r="D69" s="136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4" t="s">
        <v>586</v>
      </c>
      <c r="C70" s="135" t="s">
        <v>587</v>
      </c>
      <c r="D70" s="136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4" t="s">
        <v>588</v>
      </c>
      <c r="C71" s="135" t="s">
        <v>589</v>
      </c>
      <c r="D71" s="136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92">
        <v>15</v>
      </c>
      <c r="B72" s="134" t="s">
        <v>591</v>
      </c>
      <c r="C72" s="135" t="s">
        <v>592</v>
      </c>
      <c r="D72" s="136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4" t="s">
        <v>594</v>
      </c>
      <c r="C73" s="135" t="s">
        <v>595</v>
      </c>
      <c r="D73" s="136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4" t="s">
        <v>596</v>
      </c>
      <c r="C74" s="135" t="s">
        <v>138</v>
      </c>
      <c r="D74" s="13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4" t="s">
        <v>597</v>
      </c>
      <c r="C75" s="135" t="s">
        <v>598</v>
      </c>
      <c r="D75" s="136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4" t="s">
        <v>599</v>
      </c>
      <c r="C76" s="135" t="s">
        <v>600</v>
      </c>
      <c r="D76" s="136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4" t="s">
        <v>602</v>
      </c>
      <c r="C77" s="135" t="s">
        <v>603</v>
      </c>
      <c r="D77" s="136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4" t="s">
        <v>604</v>
      </c>
      <c r="C78" s="135" t="s">
        <v>605</v>
      </c>
      <c r="D78" s="136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4" t="s">
        <v>607</v>
      </c>
      <c r="C79" s="135" t="s">
        <v>608</v>
      </c>
      <c r="D79" s="136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4" t="s">
        <v>609</v>
      </c>
      <c r="C80" s="135" t="s">
        <v>610</v>
      </c>
      <c r="D80" s="136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4" t="s">
        <v>611</v>
      </c>
      <c r="C81" s="135" t="s">
        <v>407</v>
      </c>
      <c r="D81" s="136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4" t="s">
        <v>613</v>
      </c>
      <c r="C82" s="135" t="s">
        <v>111</v>
      </c>
      <c r="D82" s="136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4" t="s">
        <v>614</v>
      </c>
      <c r="C83" s="135" t="s">
        <v>615</v>
      </c>
      <c r="D83" s="136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G9:AG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F9" sqref="AF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439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48" t="s">
        <v>620</v>
      </c>
      <c r="C9" s="135" t="s">
        <v>621</v>
      </c>
      <c r="D9" s="136" t="s">
        <v>622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4">
        <v>2</v>
      </c>
      <c r="B10" s="148" t="s">
        <v>618</v>
      </c>
      <c r="C10" s="135" t="s">
        <v>619</v>
      </c>
      <c r="D10" s="13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48" t="s">
        <v>616</v>
      </c>
      <c r="C11" s="135" t="s">
        <v>617</v>
      </c>
      <c r="D11" s="13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4">
        <v>4</v>
      </c>
      <c r="B12" s="148" t="s">
        <v>623</v>
      </c>
      <c r="C12" s="135" t="s">
        <v>624</v>
      </c>
      <c r="D12" s="136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48" t="s">
        <v>625</v>
      </c>
      <c r="C13" s="135" t="s">
        <v>626</v>
      </c>
      <c r="D13" s="136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48" t="s">
        <v>627</v>
      </c>
      <c r="C14" s="135" t="s">
        <v>628</v>
      </c>
      <c r="D14" s="136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8</v>
      </c>
      <c r="AF14" s="8" t="s">
        <v>8</v>
      </c>
      <c r="AG14" s="8"/>
      <c r="AH14" s="8"/>
      <c r="AI14" s="8"/>
      <c r="AJ14" s="92">
        <f t="shared" si="2"/>
        <v>2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48" t="s">
        <v>629</v>
      </c>
      <c r="C15" s="135" t="s">
        <v>630</v>
      </c>
      <c r="D15" s="136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48" t="s">
        <v>631</v>
      </c>
      <c r="C16" s="135" t="s">
        <v>632</v>
      </c>
      <c r="D16" s="13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 t="s">
        <v>8</v>
      </c>
      <c r="AD16" s="8"/>
      <c r="AE16" s="8" t="s">
        <v>8</v>
      </c>
      <c r="AF16" s="8" t="s">
        <v>8</v>
      </c>
      <c r="AG16" s="8"/>
      <c r="AH16" s="8"/>
      <c r="AI16" s="8"/>
      <c r="AJ16" s="92">
        <f t="shared" si="2"/>
        <v>4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4">
        <v>9</v>
      </c>
      <c r="B17" s="148" t="s">
        <v>633</v>
      </c>
      <c r="C17" s="135" t="s">
        <v>634</v>
      </c>
      <c r="D17" s="136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 t="s">
        <v>8</v>
      </c>
      <c r="AG17" s="8"/>
      <c r="AH17" s="8"/>
      <c r="AI17" s="8"/>
      <c r="AJ17" s="92">
        <f t="shared" si="2"/>
        <v>1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4">
        <v>10</v>
      </c>
      <c r="B18" s="148" t="s">
        <v>635</v>
      </c>
      <c r="C18" s="135" t="s">
        <v>319</v>
      </c>
      <c r="D18" s="136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4">
        <v>11</v>
      </c>
      <c r="B19" s="148" t="s">
        <v>636</v>
      </c>
      <c r="C19" s="135" t="s">
        <v>637</v>
      </c>
      <c r="D19" s="136" t="s">
        <v>67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 t="s">
        <v>8</v>
      </c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4">
        <v>12</v>
      </c>
      <c r="B20" s="148" t="s">
        <v>638</v>
      </c>
      <c r="C20" s="135" t="s">
        <v>639</v>
      </c>
      <c r="D20" s="136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4">
        <v>13</v>
      </c>
      <c r="B21" s="148" t="s">
        <v>640</v>
      </c>
      <c r="C21" s="135" t="s">
        <v>641</v>
      </c>
      <c r="D21" s="136" t="s">
        <v>49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4">
        <v>14</v>
      </c>
      <c r="B22" s="148" t="s">
        <v>642</v>
      </c>
      <c r="C22" s="135" t="s">
        <v>643</v>
      </c>
      <c r="D22" s="136" t="s">
        <v>644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134">
        <v>15</v>
      </c>
      <c r="B23" s="148" t="s">
        <v>645</v>
      </c>
      <c r="C23" s="135" t="s">
        <v>474</v>
      </c>
      <c r="D23" s="136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4">
        <v>16</v>
      </c>
      <c r="B24" s="148" t="s">
        <v>646</v>
      </c>
      <c r="C24" s="135" t="s">
        <v>647</v>
      </c>
      <c r="D24" s="136" t="s">
        <v>164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9</v>
      </c>
      <c r="Q24" s="8" t="s">
        <v>9</v>
      </c>
      <c r="R24" s="8"/>
      <c r="S24" s="8"/>
      <c r="T24" s="8"/>
      <c r="U24" s="8"/>
      <c r="V24" s="8" t="s">
        <v>8</v>
      </c>
      <c r="W24" s="8"/>
      <c r="X24" s="8" t="s">
        <v>8</v>
      </c>
      <c r="Y24" s="8" t="s">
        <v>8</v>
      </c>
      <c r="Z24" s="8"/>
      <c r="AA24" s="8"/>
      <c r="AB24" s="8"/>
      <c r="AC24" s="8" t="s">
        <v>8</v>
      </c>
      <c r="AD24" s="8" t="s">
        <v>8</v>
      </c>
      <c r="AE24" s="8"/>
      <c r="AF24" s="8" t="s">
        <v>8</v>
      </c>
      <c r="AG24" s="8"/>
      <c r="AH24" s="8"/>
      <c r="AI24" s="8"/>
      <c r="AJ24" s="92">
        <f t="shared" si="2"/>
        <v>6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4">
        <v>17</v>
      </c>
      <c r="B25" s="148" t="s">
        <v>648</v>
      </c>
      <c r="C25" s="135" t="s">
        <v>649</v>
      </c>
      <c r="D25" s="136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4">
        <v>18</v>
      </c>
      <c r="B26" s="148" t="s">
        <v>650</v>
      </c>
      <c r="C26" s="135" t="s">
        <v>651</v>
      </c>
      <c r="D26" s="136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 t="s">
        <v>8</v>
      </c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4">
        <v>19</v>
      </c>
      <c r="B27" s="148" t="s">
        <v>652</v>
      </c>
      <c r="C27" s="135" t="s">
        <v>653</v>
      </c>
      <c r="D27" s="136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 t="s">
        <v>9</v>
      </c>
      <c r="AE27" s="8" t="s">
        <v>9</v>
      </c>
      <c r="AF27" s="8" t="s">
        <v>9</v>
      </c>
      <c r="AG27" s="8"/>
      <c r="AH27" s="8"/>
      <c r="AI27" s="8"/>
      <c r="AJ27" s="92">
        <f t="shared" si="2"/>
        <v>0</v>
      </c>
      <c r="AK27" s="92">
        <f t="shared" si="0"/>
        <v>3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4">
        <v>20</v>
      </c>
      <c r="B28" s="148" t="s">
        <v>657</v>
      </c>
      <c r="C28" s="135" t="s">
        <v>658</v>
      </c>
      <c r="D28" s="136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8</v>
      </c>
      <c r="AD28" s="8"/>
      <c r="AE28" s="8"/>
      <c r="AF28" s="8"/>
      <c r="AG28" s="8"/>
      <c r="AH28" s="8"/>
      <c r="AI28" s="8"/>
      <c r="AJ28" s="92">
        <f t="shared" si="2"/>
        <v>1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4">
        <v>21</v>
      </c>
      <c r="B29" s="148" t="s">
        <v>654</v>
      </c>
      <c r="C29" s="135" t="s">
        <v>655</v>
      </c>
      <c r="D29" s="136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4">
        <v>22</v>
      </c>
      <c r="B30" s="148" t="s">
        <v>660</v>
      </c>
      <c r="C30" s="135" t="s">
        <v>80</v>
      </c>
      <c r="D30" s="136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4">
        <v>23</v>
      </c>
      <c r="B31" s="148" t="s">
        <v>661</v>
      </c>
      <c r="C31" s="135" t="s">
        <v>662</v>
      </c>
      <c r="D31" s="136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4">
        <v>24</v>
      </c>
      <c r="B32" s="148" t="s">
        <v>664</v>
      </c>
      <c r="C32" s="135" t="s">
        <v>665</v>
      </c>
      <c r="D32" s="136" t="s">
        <v>606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 t="s">
        <v>9</v>
      </c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/>
      <c r="AF32" s="8" t="s">
        <v>8</v>
      </c>
      <c r="AG32" s="8"/>
      <c r="AH32" s="8"/>
      <c r="AI32" s="8"/>
      <c r="AJ32" s="92">
        <f t="shared" si="2"/>
        <v>2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4">
        <v>25</v>
      </c>
      <c r="B33" s="148" t="s">
        <v>666</v>
      </c>
      <c r="C33" s="135" t="s">
        <v>667</v>
      </c>
      <c r="D33" s="136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9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 t="s">
        <v>9</v>
      </c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2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4">
        <v>26</v>
      </c>
      <c r="B34" s="148" t="s">
        <v>668</v>
      </c>
      <c r="C34" s="135" t="s">
        <v>669</v>
      </c>
      <c r="D34" s="136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4">
        <v>27</v>
      </c>
      <c r="B35" s="148" t="s">
        <v>670</v>
      </c>
      <c r="C35" s="135" t="s">
        <v>671</v>
      </c>
      <c r="D35" s="136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8</v>
      </c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4">
        <v>28</v>
      </c>
      <c r="B36" s="148" t="s">
        <v>672</v>
      </c>
      <c r="C36" s="135" t="s">
        <v>673</v>
      </c>
      <c r="D36" s="136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 t="s">
        <v>8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20</v>
      </c>
      <c r="AK54" s="92">
        <f>SUM(AK9:AK53)</f>
        <v>9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4">
        <v>1</v>
      </c>
      <c r="B58" s="148" t="s">
        <v>620</v>
      </c>
      <c r="C58" s="135" t="s">
        <v>621</v>
      </c>
      <c r="D58" s="136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34">
        <v>2</v>
      </c>
      <c r="B59" s="148" t="s">
        <v>618</v>
      </c>
      <c r="C59" s="135" t="s">
        <v>619</v>
      </c>
      <c r="D59" s="136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4">
        <v>3</v>
      </c>
      <c r="B60" s="148" t="s">
        <v>616</v>
      </c>
      <c r="C60" s="135" t="s">
        <v>617</v>
      </c>
      <c r="D60" s="136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4">
        <v>4</v>
      </c>
      <c r="B61" s="148" t="s">
        <v>623</v>
      </c>
      <c r="C61" s="135" t="s">
        <v>624</v>
      </c>
      <c r="D61" s="136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4">
        <v>5</v>
      </c>
      <c r="B62" s="148" t="s">
        <v>625</v>
      </c>
      <c r="C62" s="135" t="s">
        <v>626</v>
      </c>
      <c r="D62" s="136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4">
        <v>6</v>
      </c>
      <c r="B63" s="148" t="s">
        <v>627</v>
      </c>
      <c r="C63" s="135" t="s">
        <v>628</v>
      </c>
      <c r="D63" s="136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4">
        <v>7</v>
      </c>
      <c r="B64" s="148" t="s">
        <v>629</v>
      </c>
      <c r="C64" s="135" t="s">
        <v>630</v>
      </c>
      <c r="D64" s="136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4">
        <v>8</v>
      </c>
      <c r="B65" s="148" t="s">
        <v>631</v>
      </c>
      <c r="C65" s="135" t="s">
        <v>632</v>
      </c>
      <c r="D65" s="13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4">
        <v>9</v>
      </c>
      <c r="B66" s="148" t="s">
        <v>633</v>
      </c>
      <c r="C66" s="135" t="s">
        <v>634</v>
      </c>
      <c r="D66" s="136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4">
        <v>10</v>
      </c>
      <c r="B67" s="148" t="s">
        <v>635</v>
      </c>
      <c r="C67" s="135" t="s">
        <v>319</v>
      </c>
      <c r="D67" s="136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4">
        <v>11</v>
      </c>
      <c r="B68" s="148" t="s">
        <v>636</v>
      </c>
      <c r="C68" s="135" t="s">
        <v>637</v>
      </c>
      <c r="D68" s="136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4">
        <v>12</v>
      </c>
      <c r="B69" s="148" t="s">
        <v>638</v>
      </c>
      <c r="C69" s="135" t="s">
        <v>639</v>
      </c>
      <c r="D69" s="136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4">
        <v>13</v>
      </c>
      <c r="B70" s="148" t="s">
        <v>640</v>
      </c>
      <c r="C70" s="135" t="s">
        <v>641</v>
      </c>
      <c r="D70" s="136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4">
        <v>14</v>
      </c>
      <c r="B71" s="148" t="s">
        <v>642</v>
      </c>
      <c r="C71" s="135" t="s">
        <v>643</v>
      </c>
      <c r="D71" s="136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34">
        <v>15</v>
      </c>
      <c r="B72" s="148" t="s">
        <v>645</v>
      </c>
      <c r="C72" s="135" t="s">
        <v>474</v>
      </c>
      <c r="D72" s="136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4">
        <v>16</v>
      </c>
      <c r="B73" s="148" t="s">
        <v>646</v>
      </c>
      <c r="C73" s="135" t="s">
        <v>647</v>
      </c>
      <c r="D73" s="136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4">
        <v>17</v>
      </c>
      <c r="B74" s="148" t="s">
        <v>648</v>
      </c>
      <c r="C74" s="135" t="s">
        <v>649</v>
      </c>
      <c r="D74" s="136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4">
        <v>18</v>
      </c>
      <c r="B75" s="148" t="s">
        <v>650</v>
      </c>
      <c r="C75" s="135" t="s">
        <v>651</v>
      </c>
      <c r="D75" s="136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4">
        <v>19</v>
      </c>
      <c r="B76" s="148" t="s">
        <v>652</v>
      </c>
      <c r="C76" s="135" t="s">
        <v>653</v>
      </c>
      <c r="D76" s="136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4">
        <v>20</v>
      </c>
      <c r="B77" s="148" t="s">
        <v>657</v>
      </c>
      <c r="C77" s="135" t="s">
        <v>658</v>
      </c>
      <c r="D77" s="136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4">
        <v>21</v>
      </c>
      <c r="B78" s="148" t="s">
        <v>654</v>
      </c>
      <c r="C78" s="135" t="s">
        <v>655</v>
      </c>
      <c r="D78" s="136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4">
        <v>22</v>
      </c>
      <c r="B79" s="148" t="s">
        <v>660</v>
      </c>
      <c r="C79" s="135" t="s">
        <v>80</v>
      </c>
      <c r="D79" s="136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4">
        <v>23</v>
      </c>
      <c r="B80" s="148" t="s">
        <v>661</v>
      </c>
      <c r="C80" s="135" t="s">
        <v>662</v>
      </c>
      <c r="D80" s="136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4">
        <v>24</v>
      </c>
      <c r="B81" s="148" t="s">
        <v>664</v>
      </c>
      <c r="C81" s="135" t="s">
        <v>665</v>
      </c>
      <c r="D81" s="136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4">
        <v>25</v>
      </c>
      <c r="B82" s="148" t="s">
        <v>666</v>
      </c>
      <c r="C82" s="135" t="s">
        <v>667</v>
      </c>
      <c r="D82" s="136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4">
        <v>26</v>
      </c>
      <c r="B83" s="148" t="s">
        <v>668</v>
      </c>
      <c r="C83" s="135" t="s">
        <v>669</v>
      </c>
      <c r="D83" s="136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4">
        <v>27</v>
      </c>
      <c r="B84" s="148" t="s">
        <v>670</v>
      </c>
      <c r="C84" s="135" t="s">
        <v>671</v>
      </c>
      <c r="D84" s="136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4">
        <v>28</v>
      </c>
      <c r="B85" s="148" t="s">
        <v>672</v>
      </c>
      <c r="C85" s="135" t="s">
        <v>673</v>
      </c>
      <c r="D85" s="136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Q26" sqref="Q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440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9">
        <v>1</v>
      </c>
      <c r="B9" s="145" t="s">
        <v>674</v>
      </c>
      <c r="C9" s="146" t="s">
        <v>60</v>
      </c>
      <c r="D9" s="147" t="s">
        <v>45</v>
      </c>
      <c r="E9" s="7"/>
      <c r="F9" s="8"/>
      <c r="G9" s="8"/>
      <c r="H9" s="14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 t="s">
        <v>8</v>
      </c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9">
        <v>2</v>
      </c>
      <c r="B10" s="145" t="s">
        <v>675</v>
      </c>
      <c r="C10" s="146" t="s">
        <v>427</v>
      </c>
      <c r="D10" s="147" t="s">
        <v>62</v>
      </c>
      <c r="E10" s="7"/>
      <c r="F10" s="8"/>
      <c r="G10" s="8"/>
      <c r="H10" s="1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9">
        <v>3</v>
      </c>
      <c r="B11" s="145" t="s">
        <v>676</v>
      </c>
      <c r="C11" s="146" t="s">
        <v>677</v>
      </c>
      <c r="D11" s="147" t="s">
        <v>118</v>
      </c>
      <c r="E11" s="7"/>
      <c r="F11" s="8"/>
      <c r="G11" s="8"/>
      <c r="H11" s="14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9">
        <v>4</v>
      </c>
      <c r="B12" s="145" t="s">
        <v>878</v>
      </c>
      <c r="C12" s="146" t="s">
        <v>879</v>
      </c>
      <c r="D12" s="147" t="s">
        <v>78</v>
      </c>
      <c r="E12" s="7"/>
      <c r="F12" s="8"/>
      <c r="G12" s="8"/>
      <c r="H12" s="142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 t="s">
        <v>8</v>
      </c>
      <c r="AD12" s="8" t="s">
        <v>8</v>
      </c>
      <c r="AE12" s="8"/>
      <c r="AF12" s="8"/>
      <c r="AG12" s="8"/>
      <c r="AH12" s="8"/>
      <c r="AI12" s="8"/>
      <c r="AJ12" s="92">
        <f t="shared" si="2"/>
        <v>3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49">
        <v>5</v>
      </c>
      <c r="B13" s="145" t="s">
        <v>678</v>
      </c>
      <c r="C13" s="146" t="s">
        <v>96</v>
      </c>
      <c r="D13" s="147" t="s">
        <v>82</v>
      </c>
      <c r="E13" s="143"/>
      <c r="F13" s="138"/>
      <c r="G13" s="138"/>
      <c r="H13" s="142"/>
      <c r="I13" s="150"/>
      <c r="J13" s="150"/>
      <c r="K13" s="150"/>
      <c r="L13" s="150"/>
      <c r="M13" s="150"/>
      <c r="N13" s="150"/>
      <c r="O13" s="150"/>
      <c r="P13" s="150"/>
      <c r="Q13" s="150"/>
      <c r="R13" s="150" t="s">
        <v>8</v>
      </c>
      <c r="S13" s="150"/>
      <c r="T13" s="150"/>
      <c r="U13" s="150"/>
      <c r="V13" s="150"/>
      <c r="W13" s="150"/>
      <c r="X13" s="150"/>
      <c r="Y13" s="150" t="s">
        <v>8</v>
      </c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141"/>
      <c r="AN13" s="141"/>
      <c r="AO13" s="141"/>
    </row>
    <row r="14" spans="1:41" s="36" customFormat="1" ht="30" customHeight="1">
      <c r="A14" s="149">
        <v>6</v>
      </c>
      <c r="B14" s="145" t="s">
        <v>679</v>
      </c>
      <c r="C14" s="146" t="s">
        <v>680</v>
      </c>
      <c r="D14" s="147" t="s">
        <v>460</v>
      </c>
      <c r="E14" s="8"/>
      <c r="F14" s="8"/>
      <c r="G14" s="8"/>
      <c r="H14" s="1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 t="s">
        <v>8</v>
      </c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49">
        <v>7</v>
      </c>
      <c r="B15" s="145" t="s">
        <v>681</v>
      </c>
      <c r="C15" s="146" t="s">
        <v>682</v>
      </c>
      <c r="D15" s="147" t="s">
        <v>683</v>
      </c>
      <c r="E15" s="8"/>
      <c r="F15" s="8"/>
      <c r="G15" s="8"/>
      <c r="H15" s="14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49">
        <v>8</v>
      </c>
      <c r="B16" s="145" t="s">
        <v>684</v>
      </c>
      <c r="C16" s="146" t="s">
        <v>685</v>
      </c>
      <c r="D16" s="147" t="s">
        <v>29</v>
      </c>
      <c r="E16" s="8"/>
      <c r="F16" s="8"/>
      <c r="G16" s="8"/>
      <c r="H16" s="142"/>
      <c r="I16" s="8"/>
      <c r="J16" s="8"/>
      <c r="K16" s="8"/>
      <c r="L16" s="8"/>
      <c r="M16" s="8"/>
      <c r="N16" s="8"/>
      <c r="O16" s="8" t="s">
        <v>8</v>
      </c>
      <c r="P16" s="8" t="s">
        <v>8</v>
      </c>
      <c r="Q16" s="8"/>
      <c r="R16" s="8" t="s">
        <v>8</v>
      </c>
      <c r="S16" s="8"/>
      <c r="T16" s="8"/>
      <c r="U16" s="8"/>
      <c r="V16" s="8" t="s">
        <v>8</v>
      </c>
      <c r="W16" s="8" t="s">
        <v>8</v>
      </c>
      <c r="X16" s="8"/>
      <c r="Y16" s="8" t="s">
        <v>8</v>
      </c>
      <c r="Z16" s="8"/>
      <c r="AA16" s="8"/>
      <c r="AB16" s="8"/>
      <c r="AC16" s="8" t="s">
        <v>8</v>
      </c>
      <c r="AD16" s="8" t="s">
        <v>8</v>
      </c>
      <c r="AE16" s="8"/>
      <c r="AF16" s="8"/>
      <c r="AG16" s="8"/>
      <c r="AH16" s="8"/>
      <c r="AI16" s="8"/>
      <c r="AJ16" s="92">
        <f t="shared" si="2"/>
        <v>8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9">
        <v>9</v>
      </c>
      <c r="B17" s="145" t="s">
        <v>686</v>
      </c>
      <c r="C17" s="146" t="s">
        <v>34</v>
      </c>
      <c r="D17" s="147" t="s">
        <v>687</v>
      </c>
      <c r="E17" s="8"/>
      <c r="F17" s="8"/>
      <c r="G17" s="8"/>
      <c r="H17" s="1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9">
        <v>10</v>
      </c>
      <c r="B18" s="145" t="s">
        <v>904</v>
      </c>
      <c r="C18" s="146" t="s">
        <v>880</v>
      </c>
      <c r="D18" s="147" t="s">
        <v>12</v>
      </c>
      <c r="E18" s="8"/>
      <c r="F18" s="8"/>
      <c r="G18" s="8"/>
      <c r="H18" s="1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9">
        <v>11</v>
      </c>
      <c r="B19" s="145" t="s">
        <v>905</v>
      </c>
      <c r="C19" s="146" t="s">
        <v>906</v>
      </c>
      <c r="D19" s="147" t="s">
        <v>42</v>
      </c>
      <c r="E19" s="8"/>
      <c r="F19" s="8"/>
      <c r="G19" s="8"/>
      <c r="H19" s="142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 t="s">
        <v>8</v>
      </c>
      <c r="S19" s="8"/>
      <c r="T19" s="8"/>
      <c r="U19" s="8"/>
      <c r="V19" s="8"/>
      <c r="W19" s="8" t="s">
        <v>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2</v>
      </c>
      <c r="AK19" s="92">
        <f t="shared" si="0"/>
        <v>1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9">
        <v>12</v>
      </c>
      <c r="B20" s="145" t="s">
        <v>688</v>
      </c>
      <c r="C20" s="146" t="s">
        <v>689</v>
      </c>
      <c r="D20" s="147" t="s">
        <v>42</v>
      </c>
      <c r="E20" s="8"/>
      <c r="F20" s="8"/>
      <c r="G20" s="8"/>
      <c r="H20" s="1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9">
        <v>13</v>
      </c>
      <c r="B21" s="145" t="s">
        <v>690</v>
      </c>
      <c r="C21" s="146" t="s">
        <v>691</v>
      </c>
      <c r="D21" s="147" t="s">
        <v>79</v>
      </c>
      <c r="E21" s="8"/>
      <c r="F21" s="24"/>
      <c r="G21" s="24"/>
      <c r="H21" s="1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49">
        <v>14</v>
      </c>
      <c r="B22" s="145" t="s">
        <v>692</v>
      </c>
      <c r="C22" s="146" t="s">
        <v>610</v>
      </c>
      <c r="D22" s="147" t="s">
        <v>67</v>
      </c>
      <c r="E22" s="8"/>
      <c r="F22" s="8"/>
      <c r="G22" s="8"/>
      <c r="H22" s="142"/>
      <c r="I22" s="8"/>
      <c r="J22" s="8"/>
      <c r="K22" s="8"/>
      <c r="L22" s="8"/>
      <c r="M22" s="8"/>
      <c r="N22" s="8"/>
      <c r="O22" s="8" t="s">
        <v>8</v>
      </c>
      <c r="P22" s="8" t="s">
        <v>8</v>
      </c>
      <c r="Q22" s="8"/>
      <c r="R22" s="8"/>
      <c r="S22" s="8"/>
      <c r="T22" s="8"/>
      <c r="U22" s="8"/>
      <c r="V22" s="8"/>
      <c r="W22" s="8" t="s">
        <v>10</v>
      </c>
      <c r="X22" s="8"/>
      <c r="Y22" s="8"/>
      <c r="Z22" s="8"/>
      <c r="AA22" s="8"/>
      <c r="AB22" s="8"/>
      <c r="AC22" s="8"/>
      <c r="AD22" s="8"/>
      <c r="AE22" s="8"/>
      <c r="AF22" s="8" t="s">
        <v>8</v>
      </c>
      <c r="AG22" s="8"/>
      <c r="AH22" s="8"/>
      <c r="AI22" s="8"/>
      <c r="AJ22" s="92">
        <f t="shared" si="2"/>
        <v>3</v>
      </c>
      <c r="AK22" s="92">
        <f t="shared" si="0"/>
        <v>0</v>
      </c>
      <c r="AL22" s="92">
        <f t="shared" si="1"/>
        <v>1</v>
      </c>
      <c r="AM22" s="162"/>
      <c r="AN22" s="163"/>
      <c r="AO22" s="91"/>
    </row>
    <row r="23" spans="1:41" s="36" customFormat="1" ht="30" customHeight="1">
      <c r="A23" s="149">
        <v>15</v>
      </c>
      <c r="B23" s="145" t="s">
        <v>693</v>
      </c>
      <c r="C23" s="146" t="s">
        <v>694</v>
      </c>
      <c r="D23" s="147" t="s">
        <v>695</v>
      </c>
      <c r="E23" s="8"/>
      <c r="F23" s="8"/>
      <c r="G23" s="8"/>
      <c r="H23" s="1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9">
        <v>16</v>
      </c>
      <c r="B24" s="145" t="s">
        <v>696</v>
      </c>
      <c r="C24" s="146" t="s">
        <v>697</v>
      </c>
      <c r="D24" s="147" t="s">
        <v>164</v>
      </c>
      <c r="E24" s="8"/>
      <c r="F24" s="8"/>
      <c r="G24" s="8"/>
      <c r="H24" s="14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9">
        <v>17</v>
      </c>
      <c r="B25" s="145" t="s">
        <v>698</v>
      </c>
      <c r="C25" s="146" t="s">
        <v>699</v>
      </c>
      <c r="D25" s="147" t="s">
        <v>169</v>
      </c>
      <c r="E25" s="8"/>
      <c r="F25" s="8"/>
      <c r="G25" s="8"/>
      <c r="H25" s="1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9">
        <v>18</v>
      </c>
      <c r="B26" s="145" t="s">
        <v>700</v>
      </c>
      <c r="C26" s="146" t="s">
        <v>701</v>
      </c>
      <c r="D26" s="147" t="s">
        <v>166</v>
      </c>
      <c r="E26" s="8"/>
      <c r="F26" s="8"/>
      <c r="G26" s="8"/>
      <c r="H26" s="14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9">
        <v>19</v>
      </c>
      <c r="B27" s="145" t="s">
        <v>702</v>
      </c>
      <c r="C27" s="146" t="s">
        <v>703</v>
      </c>
      <c r="D27" s="147" t="s">
        <v>704</v>
      </c>
      <c r="E27" s="8"/>
      <c r="F27" s="8"/>
      <c r="G27" s="8"/>
      <c r="H27" s="14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49">
        <v>20</v>
      </c>
      <c r="B28" s="145" t="s">
        <v>705</v>
      </c>
      <c r="C28" s="146" t="s">
        <v>706</v>
      </c>
      <c r="D28" s="147" t="s">
        <v>50</v>
      </c>
      <c r="E28" s="8"/>
      <c r="F28" s="8"/>
      <c r="G28" s="8"/>
      <c r="H28" s="1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49">
        <v>21</v>
      </c>
      <c r="B29" s="145" t="s">
        <v>867</v>
      </c>
      <c r="C29" s="146" t="s">
        <v>868</v>
      </c>
      <c r="D29" s="147" t="s">
        <v>83</v>
      </c>
      <c r="E29" s="8"/>
      <c r="F29" s="8"/>
      <c r="G29" s="8"/>
      <c r="H29" s="142"/>
      <c r="I29" s="8"/>
      <c r="J29" s="8"/>
      <c r="K29" s="8"/>
      <c r="L29" s="8"/>
      <c r="M29" s="8"/>
      <c r="N29" s="8"/>
      <c r="O29" s="8" t="s">
        <v>8</v>
      </c>
      <c r="P29" s="8"/>
      <c r="Q29" s="8"/>
      <c r="R29" s="8" t="s">
        <v>8</v>
      </c>
      <c r="S29" s="8"/>
      <c r="T29" s="8"/>
      <c r="U29" s="8"/>
      <c r="V29" s="8" t="s">
        <v>8</v>
      </c>
      <c r="W29" s="8" t="s">
        <v>8</v>
      </c>
      <c r="X29" s="8"/>
      <c r="Y29" s="8" t="s">
        <v>8</v>
      </c>
      <c r="Z29" s="8"/>
      <c r="AA29" s="8"/>
      <c r="AB29" s="8"/>
      <c r="AC29" s="8" t="s">
        <v>8</v>
      </c>
      <c r="AD29" s="8" t="s">
        <v>8</v>
      </c>
      <c r="AE29" s="8"/>
      <c r="AF29" s="8"/>
      <c r="AG29" s="8"/>
      <c r="AH29" s="8"/>
      <c r="AI29" s="8"/>
      <c r="AJ29" s="92">
        <f t="shared" si="2"/>
        <v>7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49">
        <v>22</v>
      </c>
      <c r="B30" s="145" t="s">
        <v>707</v>
      </c>
      <c r="C30" s="146" t="s">
        <v>80</v>
      </c>
      <c r="D30" s="147" t="s">
        <v>708</v>
      </c>
      <c r="E30" s="8"/>
      <c r="F30" s="8"/>
      <c r="G30" s="8"/>
      <c r="H30" s="1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49">
        <v>23</v>
      </c>
      <c r="B31" s="145" t="s">
        <v>709</v>
      </c>
      <c r="C31" s="146" t="s">
        <v>710</v>
      </c>
      <c r="D31" s="147" t="s">
        <v>711</v>
      </c>
      <c r="E31" s="7"/>
      <c r="F31" s="8"/>
      <c r="G31" s="8"/>
      <c r="H31" s="1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9">
        <v>24</v>
      </c>
      <c r="B32" s="145" t="s">
        <v>712</v>
      </c>
      <c r="C32" s="146" t="s">
        <v>95</v>
      </c>
      <c r="D32" s="147" t="s">
        <v>713</v>
      </c>
      <c r="E32" s="7"/>
      <c r="F32" s="8"/>
      <c r="G32" s="8"/>
      <c r="H32" s="1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 t="s">
        <v>9</v>
      </c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49">
        <v>25</v>
      </c>
      <c r="B33" s="145" t="s">
        <v>714</v>
      </c>
      <c r="C33" s="146" t="s">
        <v>715</v>
      </c>
      <c r="D33" s="147" t="s">
        <v>35</v>
      </c>
      <c r="E33" s="7"/>
      <c r="F33" s="8"/>
      <c r="G33" s="8"/>
      <c r="H33" s="1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49">
        <v>26</v>
      </c>
      <c r="B34" s="145" t="s">
        <v>716</v>
      </c>
      <c r="C34" s="146" t="s">
        <v>717</v>
      </c>
      <c r="D34" s="147" t="s">
        <v>606</v>
      </c>
      <c r="E34" s="7"/>
      <c r="F34" s="8"/>
      <c r="G34" s="8"/>
      <c r="H34" s="1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1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49">
        <v>27</v>
      </c>
      <c r="B35" s="145" t="s">
        <v>718</v>
      </c>
      <c r="C35" s="146" t="s">
        <v>719</v>
      </c>
      <c r="D35" s="147" t="s">
        <v>720</v>
      </c>
      <c r="E35" s="7"/>
      <c r="F35" s="8"/>
      <c r="G35" s="8"/>
      <c r="H35" s="142"/>
      <c r="I35" s="8"/>
      <c r="J35" s="8"/>
      <c r="K35" s="8"/>
      <c r="L35" s="8"/>
      <c r="M35" s="8"/>
      <c r="N35" s="8"/>
      <c r="O35" s="8"/>
      <c r="P35" s="8" t="s">
        <v>8</v>
      </c>
      <c r="Q35" s="8"/>
      <c r="R35" s="8"/>
      <c r="S35" s="8"/>
      <c r="T35" s="8"/>
      <c r="U35" s="8"/>
      <c r="V35" s="8"/>
      <c r="W35" s="8"/>
      <c r="X35" s="8"/>
      <c r="Y35" s="8" t="s">
        <v>8</v>
      </c>
      <c r="Z35" s="8"/>
      <c r="AA35" s="8"/>
      <c r="AB35" s="8"/>
      <c r="AC35" s="8" t="s">
        <v>10</v>
      </c>
      <c r="AD35" s="8"/>
      <c r="AE35" s="8"/>
      <c r="AF35" s="8"/>
      <c r="AG35" s="8"/>
      <c r="AH35" s="8"/>
      <c r="AI35" s="8"/>
      <c r="AJ35" s="92">
        <f t="shared" si="2"/>
        <v>2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49">
        <v>28</v>
      </c>
      <c r="B36" s="145" t="s">
        <v>721</v>
      </c>
      <c r="C36" s="146" t="s">
        <v>722</v>
      </c>
      <c r="D36" s="147" t="s">
        <v>723</v>
      </c>
      <c r="E36" s="7"/>
      <c r="F36" s="8"/>
      <c r="G36" s="8"/>
      <c r="H36" s="1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49">
        <v>29</v>
      </c>
      <c r="B37" s="145" t="s">
        <v>724</v>
      </c>
      <c r="C37" s="146" t="s">
        <v>725</v>
      </c>
      <c r="D37" s="147" t="s">
        <v>726</v>
      </c>
      <c r="E37" s="7"/>
      <c r="F37" s="8"/>
      <c r="G37" s="8"/>
      <c r="H37" s="1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 t="s">
        <v>8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1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35</v>
      </c>
      <c r="AK54" s="92">
        <f>SUM(AK9:AK53)</f>
        <v>2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9">
        <v>1</v>
      </c>
      <c r="B58" s="145" t="s">
        <v>674</v>
      </c>
      <c r="C58" s="146" t="s">
        <v>60</v>
      </c>
      <c r="D58" s="147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49">
        <v>2</v>
      </c>
      <c r="B59" s="145" t="s">
        <v>675</v>
      </c>
      <c r="C59" s="146" t="s">
        <v>427</v>
      </c>
      <c r="D59" s="147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49">
        <v>3</v>
      </c>
      <c r="B60" s="145" t="s">
        <v>676</v>
      </c>
      <c r="C60" s="146" t="s">
        <v>677</v>
      </c>
      <c r="D60" s="147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49">
        <v>4</v>
      </c>
      <c r="B61" s="145" t="s">
        <v>878</v>
      </c>
      <c r="C61" s="146" t="s">
        <v>879</v>
      </c>
      <c r="D61" s="147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49">
        <v>5</v>
      </c>
      <c r="B62" s="145" t="s">
        <v>678</v>
      </c>
      <c r="C62" s="146" t="s">
        <v>96</v>
      </c>
      <c r="D62" s="147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49">
        <v>6</v>
      </c>
      <c r="B63" s="145" t="s">
        <v>679</v>
      </c>
      <c r="C63" s="146" t="s">
        <v>680</v>
      </c>
      <c r="D63" s="147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49">
        <v>7</v>
      </c>
      <c r="B64" s="145" t="s">
        <v>681</v>
      </c>
      <c r="C64" s="146" t="s">
        <v>682</v>
      </c>
      <c r="D64" s="147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49">
        <v>8</v>
      </c>
      <c r="B65" s="145" t="s">
        <v>684</v>
      </c>
      <c r="C65" s="146" t="s">
        <v>685</v>
      </c>
      <c r="D65" s="147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49">
        <v>9</v>
      </c>
      <c r="B66" s="145" t="s">
        <v>686</v>
      </c>
      <c r="C66" s="146" t="s">
        <v>34</v>
      </c>
      <c r="D66" s="147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49">
        <v>10</v>
      </c>
      <c r="B67" s="145" t="s">
        <v>904</v>
      </c>
      <c r="C67" s="146" t="s">
        <v>880</v>
      </c>
      <c r="D67" s="147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49">
        <v>11</v>
      </c>
      <c r="B68" s="145" t="s">
        <v>905</v>
      </c>
      <c r="C68" s="146" t="s">
        <v>906</v>
      </c>
      <c r="D68" s="147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49">
        <v>12</v>
      </c>
      <c r="B69" s="145" t="s">
        <v>688</v>
      </c>
      <c r="C69" s="146" t="s">
        <v>689</v>
      </c>
      <c r="D69" s="147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49">
        <v>13</v>
      </c>
      <c r="B70" s="145" t="s">
        <v>690</v>
      </c>
      <c r="C70" s="146" t="s">
        <v>691</v>
      </c>
      <c r="D70" s="147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49">
        <v>14</v>
      </c>
      <c r="B71" s="145" t="s">
        <v>692</v>
      </c>
      <c r="C71" s="146" t="s">
        <v>610</v>
      </c>
      <c r="D71" s="147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49">
        <v>15</v>
      </c>
      <c r="B72" s="145" t="s">
        <v>693</v>
      </c>
      <c r="C72" s="146" t="s">
        <v>694</v>
      </c>
      <c r="D72" s="147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9">
        <v>16</v>
      </c>
      <c r="B73" s="145" t="s">
        <v>696</v>
      </c>
      <c r="C73" s="146" t="s">
        <v>697</v>
      </c>
      <c r="D73" s="14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9">
        <v>17</v>
      </c>
      <c r="B74" s="145" t="s">
        <v>698</v>
      </c>
      <c r="C74" s="146" t="s">
        <v>699</v>
      </c>
      <c r="D74" s="147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9">
        <v>18</v>
      </c>
      <c r="B75" s="145" t="s">
        <v>700</v>
      </c>
      <c r="C75" s="146" t="s">
        <v>701</v>
      </c>
      <c r="D75" s="147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9">
        <v>19</v>
      </c>
      <c r="B76" s="145" t="s">
        <v>702</v>
      </c>
      <c r="C76" s="146" t="s">
        <v>703</v>
      </c>
      <c r="D76" s="147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9">
        <v>20</v>
      </c>
      <c r="B77" s="145" t="s">
        <v>705</v>
      </c>
      <c r="C77" s="146" t="s">
        <v>706</v>
      </c>
      <c r="D77" s="147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9">
        <v>21</v>
      </c>
      <c r="B78" s="145" t="s">
        <v>867</v>
      </c>
      <c r="C78" s="146" t="s">
        <v>868</v>
      </c>
      <c r="D78" s="147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9">
        <v>22</v>
      </c>
      <c r="B79" s="145" t="s">
        <v>707</v>
      </c>
      <c r="C79" s="146" t="s">
        <v>80</v>
      </c>
      <c r="D79" s="147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9">
        <v>23</v>
      </c>
      <c r="B80" s="145" t="s">
        <v>709</v>
      </c>
      <c r="C80" s="146" t="s">
        <v>710</v>
      </c>
      <c r="D80" s="147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9">
        <v>24</v>
      </c>
      <c r="B81" s="145" t="s">
        <v>712</v>
      </c>
      <c r="C81" s="146" t="s">
        <v>95</v>
      </c>
      <c r="D81" s="147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9">
        <v>25</v>
      </c>
      <c r="B82" s="145" t="s">
        <v>714</v>
      </c>
      <c r="C82" s="146" t="s">
        <v>715</v>
      </c>
      <c r="D82" s="147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9">
        <v>26</v>
      </c>
      <c r="B83" s="145" t="s">
        <v>716</v>
      </c>
      <c r="C83" s="146" t="s">
        <v>717</v>
      </c>
      <c r="D83" s="147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9">
        <v>27</v>
      </c>
      <c r="B84" s="145" t="s">
        <v>718</v>
      </c>
      <c r="C84" s="146" t="s">
        <v>719</v>
      </c>
      <c r="D84" s="147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9">
        <v>28</v>
      </c>
      <c r="B85" s="145" t="s">
        <v>721</v>
      </c>
      <c r="C85" s="146" t="s">
        <v>722</v>
      </c>
      <c r="D85" s="147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9">
        <v>29</v>
      </c>
      <c r="B86" s="145" t="s">
        <v>724</v>
      </c>
      <c r="C86" s="146" t="s">
        <v>725</v>
      </c>
      <c r="D86" s="147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7" zoomScale="55" zoomScaleNormal="55" workbookViewId="0">
      <selection activeCell="AG14" sqref="AG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441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48" t="s">
        <v>727</v>
      </c>
      <c r="C9" s="135" t="s">
        <v>728</v>
      </c>
      <c r="D9" s="136" t="s">
        <v>506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84" t="s">
        <v>916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4">
        <v>2</v>
      </c>
      <c r="B10" s="148" t="s">
        <v>729</v>
      </c>
      <c r="C10" s="135" t="s">
        <v>730</v>
      </c>
      <c r="D10" s="136" t="s">
        <v>506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 t="s">
        <v>8</v>
      </c>
      <c r="P10" s="8" t="s">
        <v>9</v>
      </c>
      <c r="Q10" s="8" t="s">
        <v>8</v>
      </c>
      <c r="R10" s="8" t="s">
        <v>9</v>
      </c>
      <c r="S10" s="8"/>
      <c r="T10" s="8"/>
      <c r="U10" s="8"/>
      <c r="V10" s="8"/>
      <c r="W10" s="185"/>
      <c r="X10" s="8"/>
      <c r="Y10" s="8"/>
      <c r="Z10" s="8"/>
      <c r="AA10" s="8"/>
      <c r="AB10" s="8"/>
      <c r="AC10" s="8" t="s">
        <v>8</v>
      </c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3</v>
      </c>
      <c r="AK10" s="92">
        <f t="shared" si="0"/>
        <v>2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48" t="s">
        <v>731</v>
      </c>
      <c r="C11" s="135" t="s">
        <v>732</v>
      </c>
      <c r="D11" s="136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85"/>
      <c r="X11" s="8"/>
      <c r="Y11" s="8"/>
      <c r="Z11" s="8"/>
      <c r="AA11" s="8"/>
      <c r="AB11" s="8"/>
      <c r="AC11" s="8" t="s">
        <v>8</v>
      </c>
      <c r="AD11" s="8"/>
      <c r="AE11" s="8"/>
      <c r="AF11" s="8" t="s">
        <v>9</v>
      </c>
      <c r="AG11" s="8"/>
      <c r="AH11" s="8"/>
      <c r="AI11" s="8"/>
      <c r="AJ11" s="92">
        <f t="shared" si="2"/>
        <v>1</v>
      </c>
      <c r="AK11" s="92">
        <f t="shared" si="0"/>
        <v>1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4">
        <v>4</v>
      </c>
      <c r="B12" s="148" t="s">
        <v>733</v>
      </c>
      <c r="C12" s="135" t="s">
        <v>734</v>
      </c>
      <c r="D12" s="136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8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48" t="s">
        <v>735</v>
      </c>
      <c r="C13" s="135" t="s">
        <v>87</v>
      </c>
      <c r="D13" s="136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8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48" t="s">
        <v>736</v>
      </c>
      <c r="C14" s="135" t="s">
        <v>737</v>
      </c>
      <c r="D14" s="136" t="s">
        <v>47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8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48" t="s">
        <v>738</v>
      </c>
      <c r="C15" s="135" t="s">
        <v>739</v>
      </c>
      <c r="D15" s="136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85"/>
      <c r="X15" s="8" t="s">
        <v>9</v>
      </c>
      <c r="Y15" s="8"/>
      <c r="Z15" s="8"/>
      <c r="AA15" s="8"/>
      <c r="AB15" s="8"/>
      <c r="AC15" s="8"/>
      <c r="AD15" s="8"/>
      <c r="AE15" s="8" t="s">
        <v>10</v>
      </c>
      <c r="AF15" s="8"/>
      <c r="AG15" s="8"/>
      <c r="AH15" s="8"/>
      <c r="AI15" s="8"/>
      <c r="AJ15" s="92">
        <f t="shared" si="2"/>
        <v>0</v>
      </c>
      <c r="AK15" s="92">
        <f t="shared" si="0"/>
        <v>1</v>
      </c>
      <c r="AL15" s="92">
        <f t="shared" si="1"/>
        <v>1</v>
      </c>
      <c r="AM15" s="91"/>
      <c r="AN15" s="91"/>
      <c r="AO15" s="91"/>
    </row>
    <row r="16" spans="1:41" s="36" customFormat="1" ht="30" customHeight="1">
      <c r="A16" s="134">
        <v>8</v>
      </c>
      <c r="B16" s="148" t="s">
        <v>740</v>
      </c>
      <c r="C16" s="135" t="s">
        <v>741</v>
      </c>
      <c r="D16" s="136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</v>
      </c>
      <c r="R16" s="8"/>
      <c r="S16" s="8"/>
      <c r="T16" s="8"/>
      <c r="U16" s="8"/>
      <c r="V16" s="8" t="s">
        <v>8</v>
      </c>
      <c r="W16" s="185"/>
      <c r="X16" s="8" t="s">
        <v>9</v>
      </c>
      <c r="Y16" s="8" t="s">
        <v>9</v>
      </c>
      <c r="Z16" s="8"/>
      <c r="AA16" s="8"/>
      <c r="AB16" s="8"/>
      <c r="AC16" s="8" t="s">
        <v>8</v>
      </c>
      <c r="AD16" s="8" t="s">
        <v>10</v>
      </c>
      <c r="AE16" s="8"/>
      <c r="AF16" s="8" t="s">
        <v>8</v>
      </c>
      <c r="AG16" s="8"/>
      <c r="AH16" s="8"/>
      <c r="AI16" s="8"/>
      <c r="AJ16" s="92">
        <f t="shared" si="2"/>
        <v>4</v>
      </c>
      <c r="AK16" s="92">
        <f t="shared" si="0"/>
        <v>2</v>
      </c>
      <c r="AL16" s="92">
        <f t="shared" si="1"/>
        <v>1</v>
      </c>
      <c r="AM16" s="91"/>
      <c r="AN16" s="91"/>
      <c r="AO16" s="91"/>
    </row>
    <row r="17" spans="1:44" s="36" customFormat="1" ht="30" customHeight="1">
      <c r="A17" s="134">
        <v>9</v>
      </c>
      <c r="B17" s="148" t="s">
        <v>742</v>
      </c>
      <c r="C17" s="135" t="s">
        <v>743</v>
      </c>
      <c r="D17" s="136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85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4">
        <v>10</v>
      </c>
      <c r="B18" s="148" t="s">
        <v>744</v>
      </c>
      <c r="C18" s="135" t="s">
        <v>745</v>
      </c>
      <c r="D18" s="136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85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4">
        <v>11</v>
      </c>
      <c r="B19" s="148" t="s">
        <v>746</v>
      </c>
      <c r="C19" s="135" t="s">
        <v>747</v>
      </c>
      <c r="D19" s="136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85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4">
        <v>12</v>
      </c>
      <c r="B20" s="148" t="s">
        <v>881</v>
      </c>
      <c r="C20" s="135" t="s">
        <v>882</v>
      </c>
      <c r="D20" s="136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85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4">
        <v>13</v>
      </c>
      <c r="B21" s="148">
        <v>1910040043</v>
      </c>
      <c r="C21" s="135" t="s">
        <v>895</v>
      </c>
      <c r="D21" s="136" t="s">
        <v>55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85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4">
        <v>14</v>
      </c>
      <c r="B22" s="148" t="s">
        <v>748</v>
      </c>
      <c r="C22" s="135" t="s">
        <v>749</v>
      </c>
      <c r="D22" s="136" t="s">
        <v>590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85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4" s="36" customFormat="1" ht="30" customHeight="1">
      <c r="A23" s="134">
        <v>15</v>
      </c>
      <c r="B23" s="148">
        <v>1910040042</v>
      </c>
      <c r="C23" s="135" t="s">
        <v>896</v>
      </c>
      <c r="D23" s="136" t="s">
        <v>43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 t="s">
        <v>8</v>
      </c>
      <c r="P23" s="8" t="s">
        <v>8</v>
      </c>
      <c r="Q23" s="8" t="s">
        <v>8</v>
      </c>
      <c r="R23" s="8" t="s">
        <v>8</v>
      </c>
      <c r="S23" s="8"/>
      <c r="T23" s="8"/>
      <c r="U23" s="8"/>
      <c r="V23" s="8"/>
      <c r="W23" s="185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4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4">
        <v>16</v>
      </c>
      <c r="B24" s="148" t="s">
        <v>750</v>
      </c>
      <c r="C24" s="135" t="s">
        <v>41</v>
      </c>
      <c r="D24" s="136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185"/>
      <c r="X24" s="8"/>
      <c r="Y24" s="8"/>
      <c r="Z24" s="8"/>
      <c r="AA24" s="8"/>
      <c r="AB24" s="8"/>
      <c r="AC24" s="8" t="s">
        <v>8</v>
      </c>
      <c r="AD24" s="8" t="s">
        <v>10</v>
      </c>
      <c r="AE24" s="8" t="s">
        <v>8</v>
      </c>
      <c r="AF24" s="8" t="s">
        <v>8</v>
      </c>
      <c r="AG24" s="8"/>
      <c r="AH24" s="8"/>
      <c r="AI24" s="8"/>
      <c r="AJ24" s="92">
        <f t="shared" si="2"/>
        <v>4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4" s="36" customFormat="1" ht="30" customHeight="1">
      <c r="A25" s="134">
        <v>17</v>
      </c>
      <c r="B25" s="148" t="s">
        <v>752</v>
      </c>
      <c r="C25" s="135" t="s">
        <v>171</v>
      </c>
      <c r="D25" s="136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85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4">
        <v>18</v>
      </c>
      <c r="B26" s="148" t="s">
        <v>753</v>
      </c>
      <c r="C26" s="135" t="s">
        <v>754</v>
      </c>
      <c r="D26" s="136" t="s">
        <v>97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85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4">
        <v>19</v>
      </c>
      <c r="B27" s="148" t="s">
        <v>755</v>
      </c>
      <c r="C27" s="135" t="s">
        <v>756</v>
      </c>
      <c r="D27" s="136" t="s">
        <v>656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85"/>
      <c r="X27" s="8"/>
      <c r="Y27" s="8"/>
      <c r="Z27" s="8"/>
      <c r="AA27" s="8"/>
      <c r="AB27" s="8"/>
      <c r="AC27" s="8" t="s">
        <v>8</v>
      </c>
      <c r="AD27" s="8" t="s">
        <v>9</v>
      </c>
      <c r="AE27" s="8"/>
      <c r="AF27" s="8"/>
      <c r="AG27" s="8"/>
      <c r="AH27" s="8"/>
      <c r="AI27" s="8"/>
      <c r="AJ27" s="92">
        <f t="shared" si="2"/>
        <v>1</v>
      </c>
      <c r="AK27" s="92">
        <f t="shared" si="0"/>
        <v>1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4">
        <v>20</v>
      </c>
      <c r="B28" s="148" t="s">
        <v>757</v>
      </c>
      <c r="C28" s="135" t="s">
        <v>758</v>
      </c>
      <c r="D28" s="136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8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4">
        <v>21</v>
      </c>
      <c r="B29" s="148" t="s">
        <v>759</v>
      </c>
      <c r="C29" s="135" t="s">
        <v>760</v>
      </c>
      <c r="D29" s="136" t="s">
        <v>493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85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4">
        <v>22</v>
      </c>
      <c r="B30" s="148" t="s">
        <v>761</v>
      </c>
      <c r="C30" s="135" t="s">
        <v>762</v>
      </c>
      <c r="D30" s="136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85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4">
        <v>23</v>
      </c>
      <c r="B31" s="148" t="s">
        <v>763</v>
      </c>
      <c r="C31" s="135" t="s">
        <v>764</v>
      </c>
      <c r="D31" s="136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86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4" t="s">
        <v>14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92">
        <f>SUM(AJ9:AJ31)</f>
        <v>19</v>
      </c>
      <c r="AK32" s="92">
        <f>SUM(AK9:AK31)</f>
        <v>7</v>
      </c>
      <c r="AL32" s="92">
        <f>SUM(AL9:AL31)</f>
        <v>3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66" t="s">
        <v>15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8" t="s">
        <v>7</v>
      </c>
      <c r="D35" s="169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2"/>
      <c r="AQ36" s="163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2"/>
      <c r="AQ49" s="163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4" t="s">
        <v>14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65"/>
      <c r="D71" s="16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65"/>
      <c r="D74" s="16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65"/>
      <c r="D75" s="165"/>
      <c r="E75" s="165"/>
      <c r="F75" s="165"/>
      <c r="G75" s="16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65"/>
      <c r="D76" s="165"/>
      <c r="E76" s="16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65"/>
      <c r="D77" s="16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1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W9:W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AH19" sqref="AH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442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9</v>
      </c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1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 t="s">
        <v>9</v>
      </c>
      <c r="AD12" s="8" t="s">
        <v>10</v>
      </c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1</v>
      </c>
      <c r="AL12" s="92">
        <f t="shared" si="1"/>
        <v>1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 t="s">
        <v>8</v>
      </c>
      <c r="AD13" s="8"/>
      <c r="AE13" s="8"/>
      <c r="AF13" s="8"/>
      <c r="AG13" s="8"/>
      <c r="AH13" s="8"/>
      <c r="AI13" s="8"/>
      <c r="AJ13" s="92">
        <f t="shared" si="2"/>
        <v>1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2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2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">
        <v>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10</v>
      </c>
      <c r="W17" s="8"/>
      <c r="X17" s="8"/>
      <c r="Y17" s="8"/>
      <c r="Z17" s="8"/>
      <c r="AA17" s="8"/>
      <c r="AB17" s="8"/>
      <c r="AC17" s="8" t="s">
        <v>8</v>
      </c>
      <c r="AD17" s="8"/>
      <c r="AE17" s="8" t="s">
        <v>8</v>
      </c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 t="s">
        <v>8</v>
      </c>
      <c r="Z21" s="24"/>
      <c r="AA21" s="24"/>
      <c r="AB21" s="24"/>
      <c r="AC21" s="24"/>
      <c r="AD21" s="24"/>
      <c r="AE21" s="24" t="s">
        <v>8</v>
      </c>
      <c r="AF21" s="24"/>
      <c r="AG21" s="24"/>
      <c r="AH21" s="24"/>
      <c r="AI21" s="24"/>
      <c r="AJ21" s="92">
        <f t="shared" si="2"/>
        <v>2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 t="s">
        <v>8</v>
      </c>
      <c r="Z24" s="8"/>
      <c r="AA24" s="8"/>
      <c r="AB24" s="8"/>
      <c r="AC24" s="8" t="s">
        <v>8</v>
      </c>
      <c r="AD24" s="8" t="s">
        <v>8</v>
      </c>
      <c r="AE24" s="8"/>
      <c r="AF24" s="8"/>
      <c r="AG24" s="8"/>
      <c r="AH24" s="8"/>
      <c r="AI24" s="8"/>
      <c r="AJ24" s="92">
        <f t="shared" si="2"/>
        <v>3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 t="s">
        <v>9</v>
      </c>
      <c r="X25" s="8"/>
      <c r="Y25" s="8"/>
      <c r="Z25" s="8"/>
      <c r="AA25" s="8"/>
      <c r="AB25" s="8"/>
      <c r="AC25" s="8" t="s">
        <v>8</v>
      </c>
      <c r="AD25" s="8" t="s">
        <v>8</v>
      </c>
      <c r="AE25" s="8" t="s">
        <v>8</v>
      </c>
      <c r="AF25" s="8" t="s">
        <v>8</v>
      </c>
      <c r="AG25" s="8"/>
      <c r="AH25" s="8"/>
      <c r="AI25" s="8"/>
      <c r="AJ25" s="92">
        <f t="shared" si="2"/>
        <v>5</v>
      </c>
      <c r="AK25" s="92">
        <f t="shared" si="0"/>
        <v>1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 t="s">
        <v>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1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/>
      <c r="R30" s="8"/>
      <c r="S30" s="8"/>
      <c r="T30" s="8"/>
      <c r="U30" s="8"/>
      <c r="V30" s="8"/>
      <c r="W30" s="8"/>
      <c r="X30" s="8" t="s">
        <v>9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1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8</v>
      </c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 t="s">
        <v>9</v>
      </c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1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 t="s">
        <v>8</v>
      </c>
      <c r="P32" s="8" t="s">
        <v>8</v>
      </c>
      <c r="Q32" s="8" t="s">
        <v>8</v>
      </c>
      <c r="R32" s="8" t="s">
        <v>8</v>
      </c>
      <c r="S32" s="8"/>
      <c r="T32" s="8"/>
      <c r="U32" s="8"/>
      <c r="V32" s="8" t="s">
        <v>8</v>
      </c>
      <c r="W32" s="8" t="s">
        <v>9</v>
      </c>
      <c r="X32" s="8" t="s">
        <v>9</v>
      </c>
      <c r="Y32" s="8" t="s">
        <v>9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5</v>
      </c>
      <c r="AK32" s="92">
        <f t="shared" si="0"/>
        <v>3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28</v>
      </c>
      <c r="AK54" s="92">
        <f>SUM(AK9:AK53)</f>
        <v>9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21" zoomScale="55" zoomScaleNormal="55" workbookViewId="0">
      <selection activeCell="AD32" sqref="AD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5" style="32" customWidth="1"/>
    <col min="4" max="4" width="12.6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443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 t="s">
        <v>9</v>
      </c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1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8</v>
      </c>
      <c r="W11" s="8"/>
      <c r="X11" s="8"/>
      <c r="Y11" s="8" t="s">
        <v>8</v>
      </c>
      <c r="Z11" s="8"/>
      <c r="AA11" s="8"/>
      <c r="AB11" s="8"/>
      <c r="AC11" s="8"/>
      <c r="AD11" s="8" t="s">
        <v>9</v>
      </c>
      <c r="AE11" s="8"/>
      <c r="AF11" s="8"/>
      <c r="AG11" s="8"/>
      <c r="AH11" s="8"/>
      <c r="AI11" s="8"/>
      <c r="AJ11" s="92">
        <f t="shared" si="2"/>
        <v>2</v>
      </c>
      <c r="AK11" s="92">
        <f t="shared" si="0"/>
        <v>1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10</v>
      </c>
      <c r="W13" s="8" t="s">
        <v>10</v>
      </c>
      <c r="X13" s="8"/>
      <c r="Y13" s="8" t="s">
        <v>10</v>
      </c>
      <c r="Z13" s="8"/>
      <c r="AA13" s="8"/>
      <c r="AB13" s="8"/>
      <c r="AC13" s="8"/>
      <c r="AD13" s="8" t="s">
        <v>10</v>
      </c>
      <c r="AE13" s="8" t="s">
        <v>8</v>
      </c>
      <c r="AF13" s="8" t="s">
        <v>10</v>
      </c>
      <c r="AG13" s="8"/>
      <c r="AH13" s="8"/>
      <c r="AI13" s="8"/>
      <c r="AJ13" s="92">
        <f t="shared" si="2"/>
        <v>1</v>
      </c>
      <c r="AK13" s="92">
        <f t="shared" si="0"/>
        <v>0</v>
      </c>
      <c r="AL13" s="92">
        <f t="shared" si="1"/>
        <v>5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2"/>
      <c r="I14" s="8"/>
      <c r="J14" s="8"/>
      <c r="K14" s="8"/>
      <c r="L14" s="8"/>
      <c r="M14" s="8"/>
      <c r="N14" s="8"/>
      <c r="O14" s="8" t="s">
        <v>9</v>
      </c>
      <c r="P14" s="8"/>
      <c r="Q14" s="8"/>
      <c r="R14" s="8" t="s">
        <v>9</v>
      </c>
      <c r="S14" s="8"/>
      <c r="T14" s="8"/>
      <c r="U14" s="8"/>
      <c r="V14" s="8"/>
      <c r="W14" s="8"/>
      <c r="X14" s="8" t="s">
        <v>10</v>
      </c>
      <c r="Y14" s="8" t="s">
        <v>10</v>
      </c>
      <c r="Z14" s="8"/>
      <c r="AA14" s="8"/>
      <c r="AB14" s="8"/>
      <c r="AC14" s="8"/>
      <c r="AD14" s="8"/>
      <c r="AE14" s="8" t="s">
        <v>10</v>
      </c>
      <c r="AF14" s="8"/>
      <c r="AG14" s="8"/>
      <c r="AH14" s="8"/>
      <c r="AI14" s="8"/>
      <c r="AJ14" s="92">
        <f t="shared" si="2"/>
        <v>0</v>
      </c>
      <c r="AK14" s="92">
        <f t="shared" si="0"/>
        <v>2</v>
      </c>
      <c r="AL14" s="92">
        <f t="shared" si="1"/>
        <v>3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2"/>
      <c r="I15" s="8"/>
      <c r="J15" s="8"/>
      <c r="K15" s="8"/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/>
      <c r="G17" s="8"/>
      <c r="H17" s="142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 t="s">
        <v>8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 t="s">
        <v>9</v>
      </c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1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 t="s">
        <v>8</v>
      </c>
      <c r="Y22" s="8"/>
      <c r="Z22" s="8"/>
      <c r="AA22" s="8"/>
      <c r="AB22" s="8"/>
      <c r="AC22" s="8"/>
      <c r="AD22" s="8"/>
      <c r="AE22" s="8" t="s">
        <v>10</v>
      </c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1</v>
      </c>
      <c r="AM22" s="162"/>
      <c r="AN22" s="163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2"/>
      <c r="I24" s="8"/>
      <c r="J24" s="8"/>
      <c r="K24" s="8"/>
      <c r="L24" s="8"/>
      <c r="M24" s="8"/>
      <c r="N24" s="8"/>
      <c r="O24" s="8"/>
      <c r="P24" s="8"/>
      <c r="Q24" s="8"/>
      <c r="R24" s="8" t="s">
        <v>9</v>
      </c>
      <c r="S24" s="8"/>
      <c r="T24" s="8"/>
      <c r="U24" s="8"/>
      <c r="V24" s="8" t="s">
        <v>9</v>
      </c>
      <c r="W24" s="8"/>
      <c r="X24" s="8"/>
      <c r="Y24" s="8"/>
      <c r="Z24" s="8"/>
      <c r="AA24" s="8"/>
      <c r="AB24" s="8"/>
      <c r="AC24" s="8" t="s">
        <v>8</v>
      </c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2"/>
      <c r="I33" s="8"/>
      <c r="J33" s="8"/>
      <c r="K33" s="8"/>
      <c r="L33" s="8"/>
      <c r="M33" s="8"/>
      <c r="N33" s="8"/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4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 t="s">
        <v>9</v>
      </c>
      <c r="X35" s="8"/>
      <c r="Y35" s="8" t="s">
        <v>9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2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914</v>
      </c>
      <c r="D36" s="96" t="s">
        <v>56</v>
      </c>
      <c r="E36" s="7"/>
      <c r="F36" s="8"/>
      <c r="G36" s="8"/>
      <c r="H36" s="142"/>
      <c r="I36" s="8"/>
      <c r="J36" s="8"/>
      <c r="K36" s="8"/>
      <c r="L36" s="8"/>
      <c r="M36" s="8"/>
      <c r="N36" s="8"/>
      <c r="O36" s="8" t="s">
        <v>8</v>
      </c>
      <c r="P36" s="8"/>
      <c r="Q36" s="8"/>
      <c r="R36" s="8"/>
      <c r="S36" s="8"/>
      <c r="T36" s="8"/>
      <c r="U36" s="8"/>
      <c r="V36" s="8" t="s">
        <v>8</v>
      </c>
      <c r="W36" s="8" t="s">
        <v>8</v>
      </c>
      <c r="X36" s="8" t="s">
        <v>8</v>
      </c>
      <c r="Y36" s="8" t="s">
        <v>8</v>
      </c>
      <c r="Z36" s="8"/>
      <c r="AA36" s="8"/>
      <c r="AB36" s="8"/>
      <c r="AC36" s="8" t="s">
        <v>8</v>
      </c>
      <c r="AD36" s="8" t="s">
        <v>8</v>
      </c>
      <c r="AE36" s="8" t="s">
        <v>8</v>
      </c>
      <c r="AF36" s="8"/>
      <c r="AG36" s="8"/>
      <c r="AH36" s="8"/>
      <c r="AI36" s="8"/>
      <c r="AJ36" s="92">
        <f t="shared" si="2"/>
        <v>8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/>
      <c r="G39" s="8"/>
      <c r="H39" s="14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/>
      <c r="G40" s="8"/>
      <c r="H40" s="142"/>
      <c r="I40" s="8"/>
      <c r="J40" s="8"/>
      <c r="K40" s="8"/>
      <c r="L40" s="8"/>
      <c r="M40" s="8"/>
      <c r="N40" s="8"/>
      <c r="O40" s="8"/>
      <c r="P40" s="8"/>
      <c r="Q40" s="8" t="s">
        <v>9</v>
      </c>
      <c r="R40" s="8"/>
      <c r="S40" s="8"/>
      <c r="T40" s="8"/>
      <c r="U40" s="8"/>
      <c r="V40" s="8"/>
      <c r="W40" s="8"/>
      <c r="X40" s="8"/>
      <c r="Y40" s="8" t="s">
        <v>10</v>
      </c>
      <c r="Z40" s="8"/>
      <c r="AA40" s="8"/>
      <c r="AB40" s="8"/>
      <c r="AC40" s="8"/>
      <c r="AD40" s="8" t="s">
        <v>9</v>
      </c>
      <c r="AE40" s="8"/>
      <c r="AF40" s="8" t="s">
        <v>9</v>
      </c>
      <c r="AG40" s="8"/>
      <c r="AH40" s="8"/>
      <c r="AI40" s="8"/>
      <c r="AJ40" s="92">
        <f t="shared" si="2"/>
        <v>0</v>
      </c>
      <c r="AK40" s="92">
        <f t="shared" si="0"/>
        <v>3</v>
      </c>
      <c r="AL40" s="92">
        <f t="shared" si="1"/>
        <v>1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 t="s">
        <v>9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1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 t="s">
        <v>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1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 t="s">
        <v>9</v>
      </c>
      <c r="X43" s="8"/>
      <c r="Y43" s="8"/>
      <c r="Z43" s="8"/>
      <c r="AA43" s="8"/>
      <c r="AB43" s="8"/>
      <c r="AC43" s="8" t="s">
        <v>8</v>
      </c>
      <c r="AD43" s="8" t="s">
        <v>9</v>
      </c>
      <c r="AE43" s="8" t="s">
        <v>10</v>
      </c>
      <c r="AF43" s="8" t="s">
        <v>9</v>
      </c>
      <c r="AG43" s="8"/>
      <c r="AH43" s="8"/>
      <c r="AI43" s="8"/>
      <c r="AJ43" s="92">
        <f t="shared" si="2"/>
        <v>1</v>
      </c>
      <c r="AK43" s="92">
        <f t="shared" si="0"/>
        <v>3</v>
      </c>
      <c r="AL43" s="92">
        <f t="shared" si="1"/>
        <v>1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18</v>
      </c>
      <c r="AK54" s="92">
        <f>SUM(AK9:AK53)</f>
        <v>21</v>
      </c>
      <c r="AL54" s="92">
        <f>SUM(AL9:AL53)</f>
        <v>11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3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3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3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3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3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3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3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3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3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3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3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3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3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3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3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3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3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3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3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3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3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3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3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3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3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3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3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3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3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3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3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3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3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3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4" t="s">
        <v>14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65"/>
      <c r="D98" s="16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65"/>
      <c r="D101" s="16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65"/>
      <c r="D102" s="165"/>
      <c r="E102" s="165"/>
      <c r="F102" s="165"/>
      <c r="G102" s="16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65"/>
      <c r="D103" s="165"/>
      <c r="E103" s="16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65"/>
      <c r="D104" s="16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8:AQ58"/>
    <mergeCell ref="AP71:AQ71"/>
    <mergeCell ref="A97:AI97"/>
    <mergeCell ref="C98:D98"/>
    <mergeCell ref="C101:D101"/>
    <mergeCell ref="AM22:AN22"/>
    <mergeCell ref="A54:AI54"/>
    <mergeCell ref="A56:AI56"/>
    <mergeCell ref="C103:E103"/>
    <mergeCell ref="C104:D104"/>
    <mergeCell ref="C102:G102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1" t="s">
        <v>152</v>
      </c>
      <c r="AG6" s="171"/>
      <c r="AH6" s="171"/>
      <c r="AI6" s="171"/>
      <c r="AJ6" s="171"/>
      <c r="AK6" s="171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2"/>
      <c r="I9" s="115"/>
      <c r="J9" s="142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2"/>
      <c r="I10" s="115"/>
      <c r="J10" s="142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2"/>
      <c r="I11" s="115"/>
      <c r="J11" s="142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2"/>
      <c r="I12" s="115"/>
      <c r="J12" s="142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2"/>
      <c r="I13" s="115"/>
      <c r="J13" s="142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2"/>
      <c r="AN22" s="163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1" t="s">
        <v>173</v>
      </c>
      <c r="AG6" s="171"/>
      <c r="AH6" s="171"/>
      <c r="AI6" s="171"/>
      <c r="AJ6" s="171"/>
      <c r="AK6" s="171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2"/>
      <c r="AN22" s="163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2"/>
      <c r="AQ71" s="163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2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2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231</v>
      </c>
      <c r="AG6" s="171"/>
      <c r="AH6" s="171"/>
      <c r="AI6" s="171"/>
      <c r="AJ6" s="171"/>
      <c r="AK6" s="171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76"/>
      <c r="F22" s="177"/>
      <c r="G22" s="17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4"/>
      <c r="AN23" s="175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9" t="s">
        <v>908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1"/>
      <c r="F33" s="151"/>
      <c r="G33" s="15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4" t="s">
        <v>14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66" t="s">
        <v>15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7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8" t="s">
        <v>7</v>
      </c>
      <c r="D63" s="169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2"/>
      <c r="AQ64" s="163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2"/>
      <c r="AQ77" s="163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4" t="s">
        <v>14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65"/>
      <c r="D103" s="16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65"/>
      <c r="D106" s="16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65"/>
      <c r="D107" s="165"/>
      <c r="E107" s="165"/>
      <c r="F107" s="165"/>
      <c r="G107" s="16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65"/>
      <c r="D108" s="165"/>
      <c r="E108" s="16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65"/>
      <c r="D109" s="16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E22:G22"/>
    <mergeCell ref="C109:D109"/>
    <mergeCell ref="C107:G107"/>
    <mergeCell ref="C63:D63"/>
    <mergeCell ref="E26:AE26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279</v>
      </c>
      <c r="AG6" s="171"/>
      <c r="AH6" s="171"/>
      <c r="AI6" s="171"/>
      <c r="AJ6" s="171"/>
      <c r="AK6" s="171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/>
      <c r="G9" s="115"/>
      <c r="H9" s="115"/>
      <c r="I9" s="142"/>
      <c r="J9" s="115"/>
      <c r="K9" s="115"/>
      <c r="L9" s="115"/>
      <c r="M9" s="115"/>
      <c r="N9" s="115"/>
      <c r="O9" s="115"/>
      <c r="P9" s="115"/>
      <c r="Q9" s="142"/>
      <c r="R9" s="115"/>
      <c r="S9" s="115"/>
      <c r="T9" s="115"/>
      <c r="U9" s="115"/>
      <c r="V9" s="142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2"/>
      <c r="J10" s="115"/>
      <c r="K10" s="115"/>
      <c r="L10" s="115"/>
      <c r="M10" s="115"/>
      <c r="N10" s="115"/>
      <c r="O10" s="115"/>
      <c r="P10" s="115"/>
      <c r="Q10" s="142"/>
      <c r="R10" s="115"/>
      <c r="S10" s="115"/>
      <c r="T10" s="115"/>
      <c r="U10" s="115"/>
      <c r="V10" s="142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/>
      <c r="G11" s="115"/>
      <c r="H11" s="115"/>
      <c r="I11" s="142"/>
      <c r="J11" s="115"/>
      <c r="K11" s="115"/>
      <c r="L11" s="115"/>
      <c r="M11" s="115"/>
      <c r="N11" s="115"/>
      <c r="O11" s="115"/>
      <c r="P11" s="115"/>
      <c r="Q11" s="142"/>
      <c r="R11" s="115"/>
      <c r="S11" s="115"/>
      <c r="T11" s="115"/>
      <c r="U11" s="115"/>
      <c r="V11" s="142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/>
      <c r="G12" s="115"/>
      <c r="H12" s="115"/>
      <c r="I12" s="142"/>
      <c r="J12" s="115"/>
      <c r="K12" s="115"/>
      <c r="L12" s="115"/>
      <c r="M12" s="115"/>
      <c r="N12" s="115"/>
      <c r="O12" s="115"/>
      <c r="P12" s="115"/>
      <c r="Q12" s="142"/>
      <c r="R12" s="115"/>
      <c r="S12" s="115"/>
      <c r="T12" s="115"/>
      <c r="U12" s="115"/>
      <c r="V12" s="142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2"/>
      <c r="J13" s="115"/>
      <c r="K13" s="115"/>
      <c r="L13" s="115"/>
      <c r="M13" s="115"/>
      <c r="N13" s="115"/>
      <c r="O13" s="115"/>
      <c r="P13" s="115"/>
      <c r="Q13" s="142"/>
      <c r="R13" s="115"/>
      <c r="S13" s="115"/>
      <c r="T13" s="115"/>
      <c r="U13" s="115"/>
      <c r="V13" s="142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2"/>
      <c r="J14" s="115"/>
      <c r="K14" s="115"/>
      <c r="L14" s="115"/>
      <c r="M14" s="115"/>
      <c r="N14" s="115"/>
      <c r="O14" s="115"/>
      <c r="P14" s="115"/>
      <c r="Q14" s="142"/>
      <c r="R14" s="115"/>
      <c r="S14" s="115"/>
      <c r="T14" s="115"/>
      <c r="U14" s="115"/>
      <c r="V14" s="142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/>
      <c r="G15" s="115"/>
      <c r="H15" s="115"/>
      <c r="I15" s="142"/>
      <c r="J15" s="115"/>
      <c r="K15" s="115"/>
      <c r="L15" s="115"/>
      <c r="M15" s="115"/>
      <c r="N15" s="115"/>
      <c r="O15" s="115"/>
      <c r="P15" s="115"/>
      <c r="Q15" s="142"/>
      <c r="R15" s="115"/>
      <c r="S15" s="115"/>
      <c r="T15" s="115"/>
      <c r="U15" s="115"/>
      <c r="V15" s="142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2"/>
      <c r="J16" s="115"/>
      <c r="K16" s="115"/>
      <c r="L16" s="115"/>
      <c r="M16" s="115"/>
      <c r="N16" s="115"/>
      <c r="O16" s="115"/>
      <c r="P16" s="115"/>
      <c r="Q16" s="142"/>
      <c r="R16" s="115"/>
      <c r="S16" s="115"/>
      <c r="T16" s="115"/>
      <c r="U16" s="115"/>
      <c r="V16" s="142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2"/>
      <c r="J17" s="115"/>
      <c r="K17" s="115"/>
      <c r="L17" s="115"/>
      <c r="M17" s="115"/>
      <c r="N17" s="115"/>
      <c r="O17" s="115"/>
      <c r="P17" s="115"/>
      <c r="Q17" s="142"/>
      <c r="R17" s="115"/>
      <c r="S17" s="115"/>
      <c r="T17" s="115"/>
      <c r="U17" s="115"/>
      <c r="V17" s="142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/>
      <c r="I18" s="142"/>
      <c r="J18" s="115"/>
      <c r="K18" s="115"/>
      <c r="L18" s="115"/>
      <c r="M18" s="115"/>
      <c r="N18" s="115"/>
      <c r="O18" s="115"/>
      <c r="P18" s="115"/>
      <c r="Q18" s="142"/>
      <c r="R18" s="115"/>
      <c r="S18" s="115"/>
      <c r="T18" s="115"/>
      <c r="U18" s="115"/>
      <c r="V18" s="142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/>
      <c r="I19" s="142"/>
      <c r="J19" s="115"/>
      <c r="K19" s="115"/>
      <c r="L19" s="115"/>
      <c r="M19" s="115"/>
      <c r="N19" s="115"/>
      <c r="O19" s="115"/>
      <c r="P19" s="115"/>
      <c r="Q19" s="142"/>
      <c r="R19" s="115"/>
      <c r="S19" s="115"/>
      <c r="T19" s="115"/>
      <c r="U19" s="115"/>
      <c r="V19" s="142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2"/>
      <c r="J20" s="115"/>
      <c r="K20" s="115"/>
      <c r="L20" s="115"/>
      <c r="M20" s="115"/>
      <c r="N20" s="115"/>
      <c r="O20" s="115"/>
      <c r="P20" s="115"/>
      <c r="Q20" s="142"/>
      <c r="R20" s="115"/>
      <c r="S20" s="115"/>
      <c r="T20" s="115"/>
      <c r="U20" s="115"/>
      <c r="V20" s="142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1"/>
      <c r="G21" s="151"/>
      <c r="H21" s="151"/>
      <c r="I21" s="142"/>
      <c r="J21" s="151"/>
      <c r="K21" s="151"/>
      <c r="L21" s="151"/>
      <c r="M21" s="151"/>
      <c r="N21" s="151"/>
      <c r="O21" s="151"/>
      <c r="P21" s="151"/>
      <c r="Q21" s="142"/>
      <c r="R21" s="151"/>
      <c r="S21" s="151"/>
      <c r="T21" s="151"/>
      <c r="U21" s="151"/>
      <c r="V21" s="142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2"/>
      <c r="J22" s="115"/>
      <c r="K22" s="115"/>
      <c r="L22" s="115"/>
      <c r="M22" s="115"/>
      <c r="N22" s="115"/>
      <c r="O22" s="115"/>
      <c r="P22" s="115"/>
      <c r="Q22" s="142"/>
      <c r="R22" s="115"/>
      <c r="S22" s="115"/>
      <c r="T22" s="115"/>
      <c r="U22" s="115"/>
      <c r="V22" s="142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2"/>
      <c r="AN22" s="163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/>
      <c r="I23" s="142"/>
      <c r="J23" s="115"/>
      <c r="K23" s="115"/>
      <c r="L23" s="115"/>
      <c r="M23" s="115"/>
      <c r="N23" s="115"/>
      <c r="O23" s="115"/>
      <c r="P23" s="115"/>
      <c r="Q23" s="142"/>
      <c r="R23" s="115"/>
      <c r="S23" s="115"/>
      <c r="T23" s="115"/>
      <c r="U23" s="115"/>
      <c r="V23" s="142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2"/>
      <c r="J24" s="115"/>
      <c r="K24" s="115"/>
      <c r="L24" s="115"/>
      <c r="M24" s="115"/>
      <c r="N24" s="115"/>
      <c r="O24" s="115"/>
      <c r="P24" s="115"/>
      <c r="Q24" s="142"/>
      <c r="R24" s="115"/>
      <c r="S24" s="115"/>
      <c r="T24" s="115"/>
      <c r="U24" s="115"/>
      <c r="V24" s="142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2"/>
      <c r="J25" s="115"/>
      <c r="K25" s="115"/>
      <c r="L25" s="115"/>
      <c r="M25" s="115"/>
      <c r="N25" s="115"/>
      <c r="O25" s="115"/>
      <c r="P25" s="115"/>
      <c r="Q25" s="142"/>
      <c r="R25" s="115"/>
      <c r="S25" s="115"/>
      <c r="T25" s="115"/>
      <c r="U25" s="115"/>
      <c r="V25" s="142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2"/>
      <c r="J26" s="115"/>
      <c r="K26" s="115"/>
      <c r="L26" s="115"/>
      <c r="M26" s="115"/>
      <c r="N26" s="115"/>
      <c r="O26" s="115"/>
      <c r="P26" s="115"/>
      <c r="Q26" s="142"/>
      <c r="R26" s="115"/>
      <c r="S26" s="115"/>
      <c r="T26" s="115"/>
      <c r="U26" s="115"/>
      <c r="V26" s="14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/>
      <c r="I27" s="142"/>
      <c r="J27" s="115"/>
      <c r="K27" s="115"/>
      <c r="L27" s="115"/>
      <c r="M27" s="115"/>
      <c r="N27" s="115"/>
      <c r="O27" s="115"/>
      <c r="P27" s="115"/>
      <c r="Q27" s="142"/>
      <c r="R27" s="115"/>
      <c r="S27" s="115"/>
      <c r="T27" s="115"/>
      <c r="U27" s="115"/>
      <c r="V27" s="142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2"/>
      <c r="J28" s="115"/>
      <c r="K28" s="115"/>
      <c r="L28" s="115"/>
      <c r="M28" s="115"/>
      <c r="N28" s="115"/>
      <c r="O28" s="115"/>
      <c r="P28" s="115"/>
      <c r="Q28" s="142"/>
      <c r="R28" s="115"/>
      <c r="S28" s="115"/>
      <c r="T28" s="115"/>
      <c r="U28" s="115"/>
      <c r="V28" s="142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2"/>
      <c r="J29" s="115"/>
      <c r="K29" s="115"/>
      <c r="L29" s="115"/>
      <c r="M29" s="115"/>
      <c r="N29" s="115"/>
      <c r="O29" s="115"/>
      <c r="P29" s="115"/>
      <c r="Q29" s="142"/>
      <c r="R29" s="115"/>
      <c r="S29" s="115"/>
      <c r="T29" s="115"/>
      <c r="U29" s="115"/>
      <c r="V29" s="142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/>
      <c r="G30" s="115"/>
      <c r="H30" s="115"/>
      <c r="I30" s="142"/>
      <c r="J30" s="115"/>
      <c r="K30" s="115"/>
      <c r="L30" s="115"/>
      <c r="M30" s="115"/>
      <c r="N30" s="115"/>
      <c r="O30" s="115"/>
      <c r="P30" s="115"/>
      <c r="Q30" s="142"/>
      <c r="R30" s="115"/>
      <c r="S30" s="115"/>
      <c r="T30" s="115"/>
      <c r="U30" s="115"/>
      <c r="V30" s="142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2"/>
      <c r="J31" s="115"/>
      <c r="K31" s="115"/>
      <c r="L31" s="115"/>
      <c r="M31" s="115"/>
      <c r="N31" s="115"/>
      <c r="O31" s="115"/>
      <c r="P31" s="115"/>
      <c r="Q31" s="142"/>
      <c r="R31" s="115"/>
      <c r="S31" s="115"/>
      <c r="T31" s="115"/>
      <c r="U31" s="115"/>
      <c r="V31" s="142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/>
      <c r="I32" s="142"/>
      <c r="J32" s="115"/>
      <c r="K32" s="115"/>
      <c r="L32" s="115"/>
      <c r="M32" s="115"/>
      <c r="N32" s="115"/>
      <c r="O32" s="115"/>
      <c r="P32" s="115"/>
      <c r="Q32" s="142"/>
      <c r="R32" s="115"/>
      <c r="S32" s="115"/>
      <c r="T32" s="115"/>
      <c r="U32" s="115"/>
      <c r="V32" s="142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/>
      <c r="I33" s="142"/>
      <c r="J33" s="115"/>
      <c r="K33" s="115"/>
      <c r="L33" s="115"/>
      <c r="M33" s="115"/>
      <c r="N33" s="115"/>
      <c r="O33" s="115"/>
      <c r="P33" s="115"/>
      <c r="Q33" s="142"/>
      <c r="R33" s="115"/>
      <c r="S33" s="115"/>
      <c r="T33" s="115"/>
      <c r="U33" s="115"/>
      <c r="V33" s="142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2"/>
      <c r="J34" s="115"/>
      <c r="K34" s="115"/>
      <c r="L34" s="115"/>
      <c r="M34" s="115"/>
      <c r="N34" s="115"/>
      <c r="O34" s="115"/>
      <c r="P34" s="115"/>
      <c r="Q34" s="142"/>
      <c r="R34" s="115"/>
      <c r="S34" s="115"/>
      <c r="T34" s="115"/>
      <c r="U34" s="115"/>
      <c r="V34" s="142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/>
      <c r="H35" s="115"/>
      <c r="I35" s="142"/>
      <c r="J35" s="115"/>
      <c r="K35" s="115"/>
      <c r="L35" s="115"/>
      <c r="M35" s="115"/>
      <c r="N35" s="115"/>
      <c r="O35" s="115"/>
      <c r="P35" s="115"/>
      <c r="Q35" s="142"/>
      <c r="R35" s="115"/>
      <c r="S35" s="115"/>
      <c r="T35" s="115"/>
      <c r="U35" s="115"/>
      <c r="V35" s="142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2"/>
      <c r="J36" s="115"/>
      <c r="K36" s="115"/>
      <c r="L36" s="115"/>
      <c r="M36" s="115"/>
      <c r="N36" s="115"/>
      <c r="O36" s="115"/>
      <c r="P36" s="115"/>
      <c r="Q36" s="142"/>
      <c r="R36" s="115"/>
      <c r="S36" s="115"/>
      <c r="T36" s="115"/>
      <c r="U36" s="115"/>
      <c r="V36" s="142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4" t="s">
        <v>14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66" t="s">
        <v>15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7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8" t="s">
        <v>7</v>
      </c>
      <c r="D56" s="169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2"/>
      <c r="AQ57" s="163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2"/>
      <c r="AQ70" s="163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4" t="s">
        <v>14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65"/>
      <c r="D92" s="16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65"/>
      <c r="D95" s="16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E96" s="165"/>
      <c r="F96" s="165"/>
      <c r="G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1" t="s">
        <v>317</v>
      </c>
      <c r="AG6" s="171"/>
      <c r="AH6" s="171"/>
      <c r="AI6" s="171"/>
      <c r="AJ6" s="171"/>
      <c r="AK6" s="171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42"/>
      <c r="G9" s="115"/>
      <c r="H9" s="115"/>
      <c r="I9" s="142"/>
      <c r="J9" s="115"/>
      <c r="K9" s="115"/>
      <c r="L9" s="115"/>
      <c r="M9" s="115"/>
      <c r="N9" s="115"/>
      <c r="O9" s="142"/>
      <c r="P9" s="115"/>
      <c r="Q9" s="115"/>
      <c r="R9" s="115"/>
      <c r="S9" s="115"/>
      <c r="T9" s="115"/>
      <c r="U9" s="115"/>
      <c r="V9" s="142"/>
      <c r="W9" s="142"/>
      <c r="X9" s="142"/>
      <c r="Y9" s="115"/>
      <c r="Z9" s="115"/>
      <c r="AA9" s="115"/>
      <c r="AB9" s="115"/>
      <c r="AC9" s="115"/>
      <c r="AD9" s="142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42"/>
      <c r="G10" s="115"/>
      <c r="H10" s="115"/>
      <c r="I10" s="142"/>
      <c r="J10" s="115"/>
      <c r="K10" s="115"/>
      <c r="L10" s="115"/>
      <c r="M10" s="115"/>
      <c r="N10" s="115"/>
      <c r="O10" s="142"/>
      <c r="P10" s="115"/>
      <c r="Q10" s="115"/>
      <c r="R10" s="115"/>
      <c r="S10" s="115"/>
      <c r="T10" s="115"/>
      <c r="U10" s="115"/>
      <c r="V10" s="142"/>
      <c r="W10" s="142"/>
      <c r="X10" s="142"/>
      <c r="Y10" s="115"/>
      <c r="Z10" s="115"/>
      <c r="AA10" s="115"/>
      <c r="AB10" s="115"/>
      <c r="AC10" s="115"/>
      <c r="AD10" s="142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42"/>
      <c r="G11" s="115"/>
      <c r="H11" s="115"/>
      <c r="I11" s="142"/>
      <c r="J11" s="115"/>
      <c r="K11" s="115"/>
      <c r="L11" s="115"/>
      <c r="M11" s="115"/>
      <c r="N11" s="115"/>
      <c r="O11" s="142"/>
      <c r="P11" s="115"/>
      <c r="Q11" s="115"/>
      <c r="R11" s="115"/>
      <c r="S11" s="115"/>
      <c r="T11" s="115"/>
      <c r="U11" s="115"/>
      <c r="V11" s="142"/>
      <c r="W11" s="142"/>
      <c r="X11" s="142"/>
      <c r="Y11" s="115"/>
      <c r="Z11" s="115"/>
      <c r="AA11" s="115"/>
      <c r="AB11" s="115"/>
      <c r="AC11" s="115"/>
      <c r="AD11" s="142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42"/>
      <c r="G12" s="115"/>
      <c r="H12" s="115"/>
      <c r="I12" s="142"/>
      <c r="J12" s="115"/>
      <c r="K12" s="115"/>
      <c r="L12" s="115"/>
      <c r="M12" s="115"/>
      <c r="N12" s="115"/>
      <c r="O12" s="142"/>
      <c r="P12" s="115"/>
      <c r="Q12" s="115"/>
      <c r="R12" s="115"/>
      <c r="S12" s="115"/>
      <c r="T12" s="115"/>
      <c r="U12" s="115"/>
      <c r="V12" s="142"/>
      <c r="W12" s="142"/>
      <c r="X12" s="142"/>
      <c r="Y12" s="115"/>
      <c r="Z12" s="115"/>
      <c r="AA12" s="115"/>
      <c r="AB12" s="115"/>
      <c r="AC12" s="115"/>
      <c r="AD12" s="142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42"/>
      <c r="G13" s="115"/>
      <c r="H13" s="115"/>
      <c r="I13" s="142"/>
      <c r="J13" s="115"/>
      <c r="K13" s="115"/>
      <c r="L13" s="115"/>
      <c r="M13" s="115"/>
      <c r="N13" s="115"/>
      <c r="O13" s="142"/>
      <c r="P13" s="115"/>
      <c r="Q13" s="115"/>
      <c r="R13" s="115"/>
      <c r="S13" s="115"/>
      <c r="T13" s="115"/>
      <c r="U13" s="115"/>
      <c r="V13" s="142"/>
      <c r="W13" s="142"/>
      <c r="X13" s="142"/>
      <c r="Y13" s="115"/>
      <c r="Z13" s="115"/>
      <c r="AA13" s="115"/>
      <c r="AB13" s="115"/>
      <c r="AC13" s="115"/>
      <c r="AD13" s="142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42"/>
      <c r="G14" s="115"/>
      <c r="H14" s="115"/>
      <c r="I14" s="142"/>
      <c r="J14" s="115"/>
      <c r="K14" s="115"/>
      <c r="L14" s="115"/>
      <c r="M14" s="115"/>
      <c r="N14" s="115"/>
      <c r="O14" s="142"/>
      <c r="P14" s="115"/>
      <c r="Q14" s="115"/>
      <c r="R14" s="115"/>
      <c r="S14" s="115"/>
      <c r="T14" s="115"/>
      <c r="U14" s="115"/>
      <c r="V14" s="142"/>
      <c r="W14" s="142"/>
      <c r="X14" s="142"/>
      <c r="Y14" s="115"/>
      <c r="Z14" s="115"/>
      <c r="AA14" s="115"/>
      <c r="AB14" s="115"/>
      <c r="AC14" s="115"/>
      <c r="AD14" s="142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42"/>
      <c r="G15" s="115"/>
      <c r="H15" s="115"/>
      <c r="I15" s="142"/>
      <c r="J15" s="115"/>
      <c r="K15" s="115"/>
      <c r="L15" s="115"/>
      <c r="M15" s="115"/>
      <c r="N15" s="115"/>
      <c r="O15" s="142"/>
      <c r="P15" s="115"/>
      <c r="Q15" s="115"/>
      <c r="R15" s="115"/>
      <c r="S15" s="115"/>
      <c r="T15" s="115"/>
      <c r="U15" s="115"/>
      <c r="V15" s="142"/>
      <c r="W15" s="142"/>
      <c r="X15" s="142"/>
      <c r="Y15" s="115"/>
      <c r="Z15" s="115"/>
      <c r="AA15" s="115"/>
      <c r="AB15" s="115"/>
      <c r="AC15" s="115"/>
      <c r="AD15" s="142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42"/>
      <c r="G16" s="115"/>
      <c r="H16" s="115"/>
      <c r="I16" s="142"/>
      <c r="J16" s="115"/>
      <c r="K16" s="115"/>
      <c r="L16" s="115"/>
      <c r="M16" s="115"/>
      <c r="N16" s="115"/>
      <c r="O16" s="142"/>
      <c r="P16" s="115"/>
      <c r="Q16" s="115"/>
      <c r="R16" s="115"/>
      <c r="S16" s="115"/>
      <c r="T16" s="115"/>
      <c r="U16" s="115"/>
      <c r="V16" s="142"/>
      <c r="W16" s="142"/>
      <c r="X16" s="142"/>
      <c r="Y16" s="115"/>
      <c r="Z16" s="115"/>
      <c r="AA16" s="115"/>
      <c r="AB16" s="115"/>
      <c r="AC16" s="115"/>
      <c r="AD16" s="142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42"/>
      <c r="G17" s="115"/>
      <c r="H17" s="115"/>
      <c r="I17" s="142"/>
      <c r="J17" s="115"/>
      <c r="K17" s="115"/>
      <c r="L17" s="115"/>
      <c r="M17" s="115"/>
      <c r="N17" s="115"/>
      <c r="O17" s="142"/>
      <c r="P17" s="115"/>
      <c r="Q17" s="115"/>
      <c r="R17" s="115"/>
      <c r="S17" s="115"/>
      <c r="T17" s="115"/>
      <c r="U17" s="115"/>
      <c r="V17" s="142"/>
      <c r="W17" s="142"/>
      <c r="X17" s="142"/>
      <c r="Y17" s="115"/>
      <c r="Z17" s="115"/>
      <c r="AA17" s="115"/>
      <c r="AB17" s="115"/>
      <c r="AC17" s="115"/>
      <c r="AD17" s="142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42"/>
      <c r="G18" s="115"/>
      <c r="H18" s="115"/>
      <c r="I18" s="142"/>
      <c r="J18" s="115"/>
      <c r="K18" s="115"/>
      <c r="L18" s="115"/>
      <c r="M18" s="115"/>
      <c r="N18" s="115"/>
      <c r="O18" s="142"/>
      <c r="P18" s="115"/>
      <c r="Q18" s="115"/>
      <c r="R18" s="115"/>
      <c r="S18" s="115"/>
      <c r="T18" s="115"/>
      <c r="U18" s="115"/>
      <c r="V18" s="142"/>
      <c r="W18" s="142"/>
      <c r="X18" s="142"/>
      <c r="Y18" s="115"/>
      <c r="Z18" s="115"/>
      <c r="AA18" s="115"/>
      <c r="AB18" s="115"/>
      <c r="AC18" s="115"/>
      <c r="AD18" s="142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42"/>
      <c r="G19" s="115"/>
      <c r="H19" s="115"/>
      <c r="I19" s="142"/>
      <c r="J19" s="115"/>
      <c r="K19" s="115"/>
      <c r="L19" s="115"/>
      <c r="M19" s="115"/>
      <c r="N19" s="115"/>
      <c r="O19" s="142"/>
      <c r="P19" s="115"/>
      <c r="Q19" s="115"/>
      <c r="R19" s="115"/>
      <c r="S19" s="115"/>
      <c r="T19" s="115"/>
      <c r="U19" s="115"/>
      <c r="V19" s="142"/>
      <c r="W19" s="142"/>
      <c r="X19" s="142"/>
      <c r="Y19" s="115"/>
      <c r="Z19" s="115"/>
      <c r="AA19" s="115"/>
      <c r="AB19" s="115"/>
      <c r="AC19" s="115"/>
      <c r="AD19" s="142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2"/>
      <c r="AN22" s="183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335</v>
      </c>
      <c r="AG6" s="171"/>
      <c r="AH6" s="171"/>
      <c r="AI6" s="171"/>
      <c r="AJ6" s="171"/>
      <c r="AK6" s="171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2"/>
      <c r="Y9" s="115"/>
      <c r="Z9" s="115"/>
      <c r="AA9" s="115"/>
      <c r="AB9" s="115"/>
      <c r="AC9" s="115"/>
      <c r="AD9" s="142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2"/>
      <c r="Y10" s="115"/>
      <c r="Z10" s="115"/>
      <c r="AA10" s="115"/>
      <c r="AB10" s="115"/>
      <c r="AC10" s="115"/>
      <c r="AD10" s="142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2"/>
      <c r="Y11" s="115"/>
      <c r="Z11" s="115"/>
      <c r="AA11" s="115"/>
      <c r="AB11" s="115"/>
      <c r="AC11" s="115"/>
      <c r="AD11" s="142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0"/>
      <c r="W12" s="115"/>
      <c r="X12" s="142"/>
      <c r="Y12" s="115"/>
      <c r="Z12" s="115"/>
      <c r="AA12" s="115"/>
      <c r="AB12" s="115"/>
      <c r="AC12" s="115"/>
      <c r="AD12" s="142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0"/>
      <c r="W13" s="115"/>
      <c r="X13" s="142"/>
      <c r="Y13" s="115"/>
      <c r="Z13" s="115"/>
      <c r="AA13" s="115"/>
      <c r="AB13" s="115"/>
      <c r="AC13" s="115"/>
      <c r="AD13" s="142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0"/>
      <c r="W14" s="115"/>
      <c r="X14" s="142"/>
      <c r="Y14" s="115"/>
      <c r="Z14" s="115"/>
      <c r="AA14" s="115"/>
      <c r="AB14" s="115"/>
      <c r="AC14" s="115"/>
      <c r="AD14" s="142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0"/>
      <c r="W15" s="115"/>
      <c r="X15" s="142"/>
      <c r="Y15" s="115"/>
      <c r="Z15" s="115"/>
      <c r="AA15" s="115"/>
      <c r="AB15" s="115"/>
      <c r="AC15" s="115"/>
      <c r="AD15" s="142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0"/>
      <c r="W16" s="115"/>
      <c r="X16" s="142"/>
      <c r="Y16" s="115"/>
      <c r="Z16" s="115"/>
      <c r="AA16" s="115"/>
      <c r="AB16" s="115"/>
      <c r="AC16" s="115"/>
      <c r="AD16" s="142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0"/>
      <c r="W17" s="115"/>
      <c r="X17" s="142"/>
      <c r="Y17" s="115"/>
      <c r="Z17" s="115"/>
      <c r="AA17" s="115"/>
      <c r="AB17" s="115"/>
      <c r="AC17" s="115"/>
      <c r="AD17" s="142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0"/>
      <c r="W18" s="115"/>
      <c r="X18" s="142"/>
      <c r="Y18" s="115"/>
      <c r="Z18" s="115"/>
      <c r="AA18" s="115"/>
      <c r="AB18" s="115"/>
      <c r="AC18" s="115"/>
      <c r="AD18" s="142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0"/>
      <c r="W19" s="115"/>
      <c r="X19" s="142"/>
      <c r="Y19" s="115"/>
      <c r="Z19" s="115"/>
      <c r="AA19" s="115"/>
      <c r="AB19" s="115"/>
      <c r="AC19" s="115"/>
      <c r="AD19" s="142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0"/>
      <c r="W20" s="115"/>
      <c r="X20" s="142"/>
      <c r="Y20" s="115"/>
      <c r="Z20" s="115"/>
      <c r="AA20" s="115"/>
      <c r="AB20" s="115"/>
      <c r="AC20" s="115"/>
      <c r="AD20" s="142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0"/>
      <c r="W21" s="151"/>
      <c r="X21" s="142"/>
      <c r="Y21" s="151"/>
      <c r="Z21" s="151"/>
      <c r="AA21" s="151"/>
      <c r="AB21" s="151"/>
      <c r="AC21" s="151"/>
      <c r="AD21" s="142"/>
      <c r="AE21" s="151"/>
      <c r="AF21" s="151"/>
      <c r="AG21" s="151"/>
      <c r="AH21" s="151"/>
      <c r="AI21" s="151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2"/>
      <c r="Y22" s="115"/>
      <c r="Z22" s="115"/>
      <c r="AA22" s="115"/>
      <c r="AB22" s="115"/>
      <c r="AC22" s="115"/>
      <c r="AD22" s="142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2"/>
      <c r="AN22" s="163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2"/>
      <c r="Y23" s="115"/>
      <c r="Z23" s="115"/>
      <c r="AA23" s="115"/>
      <c r="AB23" s="115"/>
      <c r="AC23" s="115"/>
      <c r="AD23" s="142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2"/>
      <c r="Y24" s="115"/>
      <c r="Z24" s="115"/>
      <c r="AA24" s="115"/>
      <c r="AB24" s="115"/>
      <c r="AC24" s="115"/>
      <c r="AD24" s="142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2"/>
      <c r="Y25" s="115"/>
      <c r="Z25" s="115"/>
      <c r="AA25" s="115"/>
      <c r="AB25" s="115"/>
      <c r="AC25" s="115"/>
      <c r="AD25" s="142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2"/>
      <c r="Y26" s="115"/>
      <c r="Z26" s="115"/>
      <c r="AA26" s="115"/>
      <c r="AB26" s="115"/>
      <c r="AC26" s="115"/>
      <c r="AD26" s="142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2"/>
      <c r="Y27" s="115"/>
      <c r="Z27" s="115"/>
      <c r="AA27" s="115"/>
      <c r="AB27" s="115"/>
      <c r="AC27" s="115"/>
      <c r="AD27" s="142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2"/>
      <c r="Y28" s="115"/>
      <c r="Z28" s="115"/>
      <c r="AA28" s="115"/>
      <c r="AB28" s="115"/>
      <c r="AC28" s="115"/>
      <c r="AD28" s="142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2"/>
      <c r="Y29" s="115"/>
      <c r="Z29" s="115"/>
      <c r="AA29" s="115"/>
      <c r="AB29" s="115"/>
      <c r="AC29" s="115"/>
      <c r="AD29" s="142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2"/>
      <c r="Y30" s="115"/>
      <c r="Z30" s="115"/>
      <c r="AA30" s="115"/>
      <c r="AB30" s="115"/>
      <c r="AC30" s="115"/>
      <c r="AD30" s="142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2"/>
      <c r="Y31" s="115"/>
      <c r="Z31" s="115"/>
      <c r="AA31" s="115"/>
      <c r="AB31" s="115"/>
      <c r="AC31" s="115"/>
      <c r="AD31" s="142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373</v>
      </c>
      <c r="AG6" s="171"/>
      <c r="AH6" s="171"/>
      <c r="AI6" s="171"/>
      <c r="AJ6" s="171"/>
      <c r="AK6" s="171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3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3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3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3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3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3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3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3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3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3" t="s">
        <v>110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3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3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3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3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62"/>
      <c r="AN22" s="163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3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3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3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3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3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9" zoomScale="55" zoomScaleNormal="55" workbookViewId="0">
      <selection activeCell="AE25" sqref="AE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5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436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5">
        <v>1</v>
      </c>
      <c r="B9" s="145" t="s">
        <v>444</v>
      </c>
      <c r="C9" s="146" t="s">
        <v>445</v>
      </c>
      <c r="D9" s="14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84" t="s">
        <v>915</v>
      </c>
      <c r="R9" s="8"/>
      <c r="S9" s="8" t="s">
        <v>8</v>
      </c>
      <c r="T9" s="8" t="s">
        <v>8</v>
      </c>
      <c r="U9" s="8"/>
      <c r="V9" s="8"/>
      <c r="W9" s="8"/>
      <c r="X9" s="8"/>
      <c r="Y9" s="8"/>
      <c r="Z9" s="8"/>
      <c r="AA9" s="8"/>
      <c r="AB9" s="8"/>
      <c r="AC9" s="142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39" si="0">COUNTIF(E9:AI9,"P")+2*COUNTIF(F9:AJ9,"2P")</f>
        <v>0</v>
      </c>
      <c r="AL9" s="92">
        <f t="shared" ref="AL9:AL39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5">
        <v>2</v>
      </c>
      <c r="B10" s="145" t="s">
        <v>446</v>
      </c>
      <c r="C10" s="146" t="s">
        <v>447</v>
      </c>
      <c r="D10" s="14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8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2"/>
      <c r="AD10" s="8"/>
      <c r="AE10" s="8"/>
      <c r="AF10" s="8"/>
      <c r="AG10" s="8"/>
      <c r="AH10" s="8"/>
      <c r="AI10" s="8"/>
      <c r="AJ10" s="92">
        <f t="shared" ref="AJ10:AJ39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5">
        <v>3</v>
      </c>
      <c r="B11" s="145" t="s">
        <v>448</v>
      </c>
      <c r="C11" s="146" t="s">
        <v>449</v>
      </c>
      <c r="D11" s="147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8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2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5">
        <v>4</v>
      </c>
      <c r="B12" s="145" t="s">
        <v>897</v>
      </c>
      <c r="C12" s="146" t="s">
        <v>898</v>
      </c>
      <c r="D12" s="147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85"/>
      <c r="R12" s="8"/>
      <c r="S12" s="8"/>
      <c r="T12" s="8"/>
      <c r="U12" s="8"/>
      <c r="V12" s="8"/>
      <c r="W12" s="8"/>
      <c r="X12" s="8" t="s">
        <v>9</v>
      </c>
      <c r="Y12" s="8"/>
      <c r="Z12" s="8"/>
      <c r="AA12" s="8"/>
      <c r="AB12" s="8"/>
      <c r="AC12" s="142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1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5">
        <v>5</v>
      </c>
      <c r="B13" s="145" t="s">
        <v>451</v>
      </c>
      <c r="C13" s="146" t="s">
        <v>452</v>
      </c>
      <c r="D13" s="14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8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2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5">
        <v>6</v>
      </c>
      <c r="B14" s="145" t="s">
        <v>453</v>
      </c>
      <c r="C14" s="146" t="s">
        <v>454</v>
      </c>
      <c r="D14" s="147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2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0" customFormat="1" ht="30" customHeight="1">
      <c r="A15" s="145">
        <v>7</v>
      </c>
      <c r="B15" s="145" t="s">
        <v>456</v>
      </c>
      <c r="C15" s="146" t="s">
        <v>457</v>
      </c>
      <c r="D15" s="147" t="s">
        <v>455</v>
      </c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85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42"/>
      <c r="AD15" s="138"/>
      <c r="AE15" s="138"/>
      <c r="AF15" s="138"/>
      <c r="AG15" s="138"/>
      <c r="AH15" s="138"/>
      <c r="AI15" s="138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39"/>
      <c r="AN15" s="139"/>
      <c r="AO15" s="139"/>
    </row>
    <row r="16" spans="1:41" s="36" customFormat="1" ht="30" customHeight="1">
      <c r="A16" s="145">
        <v>8</v>
      </c>
      <c r="B16" s="145" t="s">
        <v>458</v>
      </c>
      <c r="C16" s="146" t="s">
        <v>459</v>
      </c>
      <c r="D16" s="147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5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2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5">
        <v>9</v>
      </c>
      <c r="B17" s="145" t="s">
        <v>461</v>
      </c>
      <c r="C17" s="146" t="s">
        <v>462</v>
      </c>
      <c r="D17" s="147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8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2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5">
        <v>10</v>
      </c>
      <c r="B18" s="145" t="s">
        <v>899</v>
      </c>
      <c r="C18" s="146" t="s">
        <v>519</v>
      </c>
      <c r="D18" s="147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85"/>
      <c r="R18" s="8"/>
      <c r="S18" s="8"/>
      <c r="T18" s="8"/>
      <c r="U18" s="8"/>
      <c r="V18" s="8"/>
      <c r="W18" s="8"/>
      <c r="X18" s="8"/>
      <c r="Y18" s="8"/>
      <c r="Z18" s="8"/>
      <c r="AA18" s="8" t="s">
        <v>9</v>
      </c>
      <c r="AB18" s="8"/>
      <c r="AC18" s="142"/>
      <c r="AD18" s="8"/>
      <c r="AE18" s="8" t="s">
        <v>10</v>
      </c>
      <c r="AF18" s="8"/>
      <c r="AG18" s="8"/>
      <c r="AH18" s="8"/>
      <c r="AI18" s="8"/>
      <c r="AJ18" s="92">
        <f t="shared" si="2"/>
        <v>0</v>
      </c>
      <c r="AK18" s="92">
        <f t="shared" si="0"/>
        <v>1</v>
      </c>
      <c r="AL18" s="92">
        <f t="shared" si="1"/>
        <v>1</v>
      </c>
      <c r="AM18" s="91"/>
      <c r="AN18" s="91"/>
      <c r="AO18" s="91"/>
    </row>
    <row r="19" spans="1:41" s="36" customFormat="1" ht="30" customHeight="1">
      <c r="A19" s="145">
        <v>11</v>
      </c>
      <c r="B19" s="145" t="s">
        <v>464</v>
      </c>
      <c r="C19" s="146" t="s">
        <v>465</v>
      </c>
      <c r="D19" s="147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8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2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5">
        <v>12</v>
      </c>
      <c r="B20" s="145" t="s">
        <v>467</v>
      </c>
      <c r="C20" s="146" t="s">
        <v>468</v>
      </c>
      <c r="D20" s="147" t="s">
        <v>67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85"/>
      <c r="R20" s="8"/>
      <c r="S20" s="8"/>
      <c r="T20" s="8"/>
      <c r="U20" s="8"/>
      <c r="V20" s="8"/>
      <c r="W20" s="8"/>
      <c r="X20" s="8"/>
      <c r="Y20" s="8"/>
      <c r="Z20" s="8" t="s">
        <v>9</v>
      </c>
      <c r="AA20" s="8"/>
      <c r="AB20" s="8"/>
      <c r="AC20" s="142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162"/>
      <c r="AN20" s="163"/>
      <c r="AO20" s="91"/>
    </row>
    <row r="21" spans="1:41" s="36" customFormat="1" ht="30" customHeight="1">
      <c r="A21" s="145">
        <v>13</v>
      </c>
      <c r="B21" s="145" t="s">
        <v>469</v>
      </c>
      <c r="C21" s="146" t="s">
        <v>470</v>
      </c>
      <c r="D21" s="147" t="s">
        <v>164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8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2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45">
        <v>14</v>
      </c>
      <c r="B22" s="145" t="s">
        <v>471</v>
      </c>
      <c r="C22" s="146" t="s">
        <v>472</v>
      </c>
      <c r="D22" s="147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8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2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5">
        <v>15</v>
      </c>
      <c r="B23" s="145" t="s">
        <v>473</v>
      </c>
      <c r="C23" s="146" t="s">
        <v>474</v>
      </c>
      <c r="D23" s="147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85"/>
      <c r="R23" s="8" t="s">
        <v>9</v>
      </c>
      <c r="S23" s="8"/>
      <c r="T23" s="8" t="s">
        <v>8</v>
      </c>
      <c r="U23" s="8"/>
      <c r="V23" s="8"/>
      <c r="W23" s="8"/>
      <c r="X23" s="8" t="s">
        <v>9</v>
      </c>
      <c r="Y23" s="8"/>
      <c r="Z23" s="8" t="s">
        <v>9</v>
      </c>
      <c r="AA23" s="8" t="s">
        <v>9</v>
      </c>
      <c r="AB23" s="8"/>
      <c r="AC23" s="142"/>
      <c r="AD23" s="8"/>
      <c r="AE23" s="8" t="s">
        <v>10</v>
      </c>
      <c r="AF23" s="8" t="s">
        <v>10</v>
      </c>
      <c r="AG23" s="8" t="s">
        <v>10</v>
      </c>
      <c r="AH23" s="8"/>
      <c r="AI23" s="8"/>
      <c r="AJ23" s="92">
        <f t="shared" si="2"/>
        <v>1</v>
      </c>
      <c r="AK23" s="92">
        <f t="shared" si="0"/>
        <v>4</v>
      </c>
      <c r="AL23" s="92">
        <f t="shared" si="1"/>
        <v>3</v>
      </c>
      <c r="AM23" s="91"/>
      <c r="AN23" s="91"/>
      <c r="AO23" s="91"/>
    </row>
    <row r="24" spans="1:41" s="36" customFormat="1" ht="30" customHeight="1">
      <c r="A24" s="145">
        <v>16</v>
      </c>
      <c r="B24" s="145" t="s">
        <v>475</v>
      </c>
      <c r="C24" s="146" t="s">
        <v>476</v>
      </c>
      <c r="D24" s="147" t="s">
        <v>169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8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2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5">
        <v>17</v>
      </c>
      <c r="B25" s="145" t="s">
        <v>477</v>
      </c>
      <c r="C25" s="146" t="s">
        <v>478</v>
      </c>
      <c r="D25" s="147" t="s">
        <v>169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8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2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5">
        <v>18</v>
      </c>
      <c r="B26" s="145" t="s">
        <v>479</v>
      </c>
      <c r="C26" s="146" t="s">
        <v>480</v>
      </c>
      <c r="D26" s="147" t="s">
        <v>83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8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2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76" customFormat="1" ht="30" customHeight="1">
      <c r="A27" s="145">
        <v>19</v>
      </c>
      <c r="B27" s="145" t="s">
        <v>900</v>
      </c>
      <c r="C27" s="146" t="s">
        <v>901</v>
      </c>
      <c r="D27" s="147" t="s">
        <v>167</v>
      </c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85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42"/>
      <c r="AD27" s="122"/>
      <c r="AE27" s="122"/>
      <c r="AF27" s="122" t="s">
        <v>917</v>
      </c>
      <c r="AG27" s="122"/>
      <c r="AH27" s="122"/>
      <c r="AI27" s="122"/>
      <c r="AJ27" s="73">
        <f t="shared" si="2"/>
        <v>0</v>
      </c>
      <c r="AK27" s="73">
        <f t="shared" si="0"/>
        <v>0</v>
      </c>
      <c r="AL27" s="73">
        <f t="shared" si="1"/>
        <v>0</v>
      </c>
      <c r="AM27" s="71"/>
      <c r="AN27" s="71"/>
      <c r="AO27" s="71"/>
    </row>
    <row r="28" spans="1:41" s="140" customFormat="1" ht="30" customHeight="1">
      <c r="A28" s="145">
        <v>20</v>
      </c>
      <c r="B28" s="145" t="s">
        <v>481</v>
      </c>
      <c r="C28" s="146" t="s">
        <v>482</v>
      </c>
      <c r="D28" s="147" t="s">
        <v>483</v>
      </c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85"/>
      <c r="R28" s="138"/>
      <c r="S28" s="138"/>
      <c r="T28" s="138"/>
      <c r="U28" s="138"/>
      <c r="V28" s="138"/>
      <c r="W28" s="138"/>
      <c r="X28" s="138" t="s">
        <v>9</v>
      </c>
      <c r="Y28" s="138" t="s">
        <v>9</v>
      </c>
      <c r="Z28" s="138"/>
      <c r="AA28" s="138"/>
      <c r="AB28" s="138"/>
      <c r="AC28" s="142"/>
      <c r="AD28" s="138"/>
      <c r="AE28" s="138" t="s">
        <v>8</v>
      </c>
      <c r="AF28" s="138" t="s">
        <v>8</v>
      </c>
      <c r="AG28" s="138" t="s">
        <v>9</v>
      </c>
      <c r="AH28" s="138"/>
      <c r="AI28" s="138"/>
      <c r="AJ28" s="109">
        <f t="shared" si="2"/>
        <v>2</v>
      </c>
      <c r="AK28" s="109">
        <f t="shared" si="0"/>
        <v>3</v>
      </c>
      <c r="AL28" s="109">
        <f t="shared" si="1"/>
        <v>0</v>
      </c>
      <c r="AM28" s="139"/>
      <c r="AN28" s="139"/>
      <c r="AO28" s="139"/>
    </row>
    <row r="29" spans="1:41" s="36" customFormat="1" ht="30" customHeight="1">
      <c r="A29" s="145">
        <v>21</v>
      </c>
      <c r="B29" s="145" t="s">
        <v>484</v>
      </c>
      <c r="C29" s="146" t="s">
        <v>485</v>
      </c>
      <c r="D29" s="147" t="s">
        <v>143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85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D29" s="153"/>
      <c r="AE29" s="153"/>
      <c r="AF29" s="153"/>
      <c r="AG29" s="153"/>
      <c r="AH29" s="153"/>
      <c r="AI29" s="153"/>
      <c r="AJ29" s="155">
        <f t="shared" si="2"/>
        <v>0</v>
      </c>
      <c r="AK29" s="155">
        <f t="shared" si="0"/>
        <v>0</v>
      </c>
      <c r="AL29" s="155">
        <f t="shared" si="1"/>
        <v>0</v>
      </c>
      <c r="AM29" s="91"/>
      <c r="AN29" s="91"/>
      <c r="AO29" s="91"/>
    </row>
    <row r="30" spans="1:41" s="36" customFormat="1" ht="30" customHeight="1">
      <c r="A30" s="145">
        <v>22</v>
      </c>
      <c r="B30" s="145" t="s">
        <v>489</v>
      </c>
      <c r="C30" s="146" t="s">
        <v>105</v>
      </c>
      <c r="D30" s="147" t="s">
        <v>490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8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42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45">
        <v>23</v>
      </c>
      <c r="B31" s="145" t="s">
        <v>486</v>
      </c>
      <c r="C31" s="146" t="s">
        <v>487</v>
      </c>
      <c r="D31" s="147" t="s">
        <v>488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2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5">
        <v>24</v>
      </c>
      <c r="B32" s="145" t="s">
        <v>491</v>
      </c>
      <c r="C32" s="146" t="s">
        <v>492</v>
      </c>
      <c r="D32" s="147" t="s">
        <v>493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2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5">
        <v>25</v>
      </c>
      <c r="B33" s="145" t="s">
        <v>496</v>
      </c>
      <c r="C33" s="146" t="s">
        <v>427</v>
      </c>
      <c r="D33" s="147" t="s">
        <v>53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5"/>
      <c r="R33" s="8"/>
      <c r="S33" s="8"/>
      <c r="T33" s="8"/>
      <c r="U33" s="8"/>
      <c r="V33" s="8"/>
      <c r="W33" s="8"/>
      <c r="X33" s="8"/>
      <c r="Y33" s="8"/>
      <c r="Z33" s="8"/>
      <c r="AA33" s="8" t="s">
        <v>9</v>
      </c>
      <c r="AB33" s="8"/>
      <c r="AC33" s="142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4" s="36" customFormat="1" ht="30" customHeight="1">
      <c r="A34" s="145">
        <v>26</v>
      </c>
      <c r="B34" s="145" t="s">
        <v>497</v>
      </c>
      <c r="C34" s="146" t="s">
        <v>869</v>
      </c>
      <c r="D34" s="147" t="s">
        <v>54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5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42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4" s="36" customFormat="1" ht="30" customHeight="1">
      <c r="A35" s="145">
        <v>27</v>
      </c>
      <c r="B35" s="145" t="s">
        <v>498</v>
      </c>
      <c r="C35" s="146" t="s">
        <v>492</v>
      </c>
      <c r="D35" s="147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5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2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5">
        <v>28</v>
      </c>
      <c r="B36" s="145" t="s">
        <v>499</v>
      </c>
      <c r="C36" s="146" t="s">
        <v>870</v>
      </c>
      <c r="D36" s="147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5"/>
      <c r="R36" s="8"/>
      <c r="S36" s="8"/>
      <c r="T36" s="8"/>
      <c r="U36" s="8"/>
      <c r="V36" s="8"/>
      <c r="W36" s="8"/>
      <c r="X36" s="8"/>
      <c r="Y36" s="8"/>
      <c r="Z36" s="8"/>
      <c r="AA36" s="8" t="s">
        <v>9</v>
      </c>
      <c r="AB36" s="8"/>
      <c r="AC36" s="142"/>
      <c r="AD36" s="8"/>
      <c r="AE36" s="8" t="s">
        <v>10</v>
      </c>
      <c r="AF36" s="8"/>
      <c r="AG36" s="8"/>
      <c r="AH36" s="8"/>
      <c r="AI36" s="8"/>
      <c r="AJ36" s="160">
        <f t="shared" ref="AJ36:AJ38" si="3">COUNTIF(E36:AI36,"K")+2*COUNTIF(E36:AI36,"2K")+COUNTIF(E36:AI36,"TK")+COUNTIF(E36:AI36,"KT")</f>
        <v>0</v>
      </c>
      <c r="AK36" s="160">
        <f t="shared" ref="AK36:AK38" si="4">COUNTIF(E36:AI36,"P")+2*COUNTIF(F36:AJ36,"2P")</f>
        <v>1</v>
      </c>
      <c r="AL36" s="160">
        <f t="shared" ref="AL36:AL38" si="5">COUNTIF(E36:AI36,"T")+2*COUNTIF(E36:AI36,"2T")+COUNTIF(E36:AI36,"TK")+COUNTIF(E36:AI36,"KT")</f>
        <v>1</v>
      </c>
      <c r="AM36" s="132"/>
      <c r="AN36" s="132"/>
      <c r="AO36" s="132"/>
    </row>
    <row r="37" spans="1:44" s="36" customFormat="1" ht="30" customHeight="1">
      <c r="A37" s="145">
        <v>29</v>
      </c>
      <c r="B37" s="145" t="s">
        <v>902</v>
      </c>
      <c r="C37" s="146" t="s">
        <v>892</v>
      </c>
      <c r="D37" s="147" t="s">
        <v>893</v>
      </c>
      <c r="E37" s="12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8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42"/>
      <c r="AD37" s="115"/>
      <c r="AE37" s="115"/>
      <c r="AF37" s="115"/>
      <c r="AG37" s="115"/>
      <c r="AH37" s="115"/>
      <c r="AI37" s="115"/>
      <c r="AJ37" s="160">
        <f t="shared" si="3"/>
        <v>0</v>
      </c>
      <c r="AK37" s="160">
        <f t="shared" si="4"/>
        <v>0</v>
      </c>
      <c r="AL37" s="160">
        <f t="shared" si="5"/>
        <v>0</v>
      </c>
      <c r="AM37" s="144"/>
      <c r="AN37" s="144"/>
      <c r="AO37" s="144"/>
    </row>
    <row r="38" spans="1:44" s="36" customFormat="1" ht="30" customHeight="1">
      <c r="A38" s="145">
        <v>30</v>
      </c>
      <c r="B38" s="145" t="s">
        <v>500</v>
      </c>
      <c r="C38" s="146" t="s">
        <v>501</v>
      </c>
      <c r="D38" s="147" t="s">
        <v>73</v>
      </c>
      <c r="E38" s="12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8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42"/>
      <c r="AD38" s="115"/>
      <c r="AE38" s="115"/>
      <c r="AF38" s="115"/>
      <c r="AG38" s="115"/>
      <c r="AH38" s="115"/>
      <c r="AI38" s="115"/>
      <c r="AJ38" s="160">
        <f t="shared" si="3"/>
        <v>0</v>
      </c>
      <c r="AK38" s="160">
        <f t="shared" si="4"/>
        <v>0</v>
      </c>
      <c r="AL38" s="160">
        <f t="shared" si="5"/>
        <v>0</v>
      </c>
      <c r="AM38" s="159"/>
      <c r="AN38" s="159"/>
      <c r="AO38" s="159"/>
    </row>
    <row r="39" spans="1:44" s="56" customFormat="1" ht="30" customHeight="1">
      <c r="A39" s="156">
        <v>31</v>
      </c>
      <c r="B39" s="156">
        <v>1910060068</v>
      </c>
      <c r="C39" s="157" t="s">
        <v>918</v>
      </c>
      <c r="D39" s="158" t="s">
        <v>47</v>
      </c>
      <c r="E39" s="143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86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50"/>
      <c r="AD39" s="138"/>
      <c r="AE39" s="138"/>
      <c r="AF39" s="138"/>
      <c r="AG39" s="138"/>
      <c r="AH39" s="138"/>
      <c r="AI39" s="138"/>
      <c r="AJ39" s="26">
        <f t="shared" si="2"/>
        <v>0</v>
      </c>
      <c r="AK39" s="26">
        <f t="shared" si="0"/>
        <v>0</v>
      </c>
      <c r="AL39" s="26">
        <f t="shared" si="1"/>
        <v>0</v>
      </c>
      <c r="AM39" s="161"/>
      <c r="AN39" s="161"/>
      <c r="AO39" s="161"/>
    </row>
    <row r="40" spans="1:44" s="36" customFormat="1" ht="48" customHeight="1">
      <c r="A40" s="164" t="s">
        <v>14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92">
        <f>SUM(AJ9:AJ39)</f>
        <v>5</v>
      </c>
      <c r="AK40" s="92">
        <f>SUM(AK9:AK39)</f>
        <v>12</v>
      </c>
      <c r="AL40" s="92">
        <f>SUM(AL9:AL39)</f>
        <v>5</v>
      </c>
      <c r="AM40" s="91"/>
      <c r="AN40" s="20"/>
      <c r="AO40" s="20"/>
      <c r="AP40" s="32"/>
      <c r="AQ40" s="32"/>
      <c r="AR40" s="32"/>
    </row>
    <row r="41" spans="1:44" s="36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91"/>
      <c r="AN41" s="91"/>
      <c r="AO41" s="91"/>
    </row>
    <row r="42" spans="1:44" s="36" customFormat="1" ht="41.25" customHeight="1">
      <c r="A42" s="166" t="s">
        <v>15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  <c r="AJ42" s="26" t="s">
        <v>16</v>
      </c>
      <c r="AK42" s="26" t="s">
        <v>17</v>
      </c>
      <c r="AL42" s="26" t="s">
        <v>18</v>
      </c>
      <c r="AM42" s="42" t="s">
        <v>19</v>
      </c>
      <c r="AN42" s="42" t="s">
        <v>20</v>
      </c>
      <c r="AO42" s="42" t="s">
        <v>21</v>
      </c>
    </row>
    <row r="43" spans="1:44" s="36" customFormat="1" ht="30" customHeight="1">
      <c r="A43" s="92" t="s">
        <v>5</v>
      </c>
      <c r="B43" s="90"/>
      <c r="C43" s="168" t="s">
        <v>7</v>
      </c>
      <c r="D43" s="169"/>
      <c r="E43" s="2">
        <v>1</v>
      </c>
      <c r="F43" s="2">
        <v>2</v>
      </c>
      <c r="G43" s="2">
        <v>3</v>
      </c>
      <c r="H43" s="2">
        <v>4</v>
      </c>
      <c r="I43" s="2">
        <v>5</v>
      </c>
      <c r="J43" s="2">
        <v>6</v>
      </c>
      <c r="K43" s="2">
        <v>7</v>
      </c>
      <c r="L43" s="2">
        <v>8</v>
      </c>
      <c r="M43" s="2">
        <v>9</v>
      </c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>
        <v>19</v>
      </c>
      <c r="X43" s="2">
        <v>20</v>
      </c>
      <c r="Y43" s="2">
        <v>21</v>
      </c>
      <c r="Z43" s="2">
        <v>22</v>
      </c>
      <c r="AA43" s="2">
        <v>23</v>
      </c>
      <c r="AB43" s="2">
        <v>24</v>
      </c>
      <c r="AC43" s="2">
        <v>25</v>
      </c>
      <c r="AD43" s="2">
        <v>26</v>
      </c>
      <c r="AE43" s="2">
        <v>27</v>
      </c>
      <c r="AF43" s="2">
        <v>28</v>
      </c>
      <c r="AG43" s="2">
        <v>29</v>
      </c>
      <c r="AH43" s="2">
        <v>30</v>
      </c>
      <c r="AI43" s="2">
        <v>31</v>
      </c>
      <c r="AJ43" s="21" t="s">
        <v>22</v>
      </c>
      <c r="AK43" s="21" t="s">
        <v>23</v>
      </c>
      <c r="AL43" s="21" t="s">
        <v>24</v>
      </c>
      <c r="AM43" s="21" t="s">
        <v>25</v>
      </c>
      <c r="AN43" s="27" t="s">
        <v>26</v>
      </c>
      <c r="AO43" s="27" t="s">
        <v>27</v>
      </c>
    </row>
    <row r="44" spans="1:44" s="36" customFormat="1" ht="30" customHeight="1">
      <c r="A44" s="145">
        <v>1</v>
      </c>
      <c r="B44" s="145" t="s">
        <v>444</v>
      </c>
      <c r="C44" s="146" t="s">
        <v>445</v>
      </c>
      <c r="D44" s="147" t="s">
        <v>57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>COUNTIF(E44:AI44,"BT")</f>
        <v>0</v>
      </c>
      <c r="AK44" s="22">
        <v>0</v>
      </c>
      <c r="AL44" s="22">
        <f>COUNTIF(G44:AK44,"ĐP")</f>
        <v>0</v>
      </c>
      <c r="AM44" s="22">
        <f>COUNTIF(H44:AL44,"CT")</f>
        <v>0</v>
      </c>
      <c r="AN44" s="22">
        <f>COUNTIF(I44:AM44,"HT")</f>
        <v>0</v>
      </c>
      <c r="AO44" s="22">
        <f>COUNTIF(J44:AN44,"VK")</f>
        <v>0</v>
      </c>
      <c r="AP44" s="162"/>
      <c r="AQ44" s="163"/>
    </row>
    <row r="45" spans="1:44" s="36" customFormat="1" ht="30" customHeight="1">
      <c r="A45" s="145">
        <v>2</v>
      </c>
      <c r="B45" s="145" t="s">
        <v>446</v>
      </c>
      <c r="C45" s="146" t="s">
        <v>447</v>
      </c>
      <c r="D45" s="147" t="s">
        <v>57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2">
        <f t="shared" ref="AJ45:AJ77" si="6">COUNTIF(E45:AI45,"BT")</f>
        <v>0</v>
      </c>
      <c r="AK45" s="22">
        <f t="shared" ref="AK45:AK77" si="7">COUNTIF(F45:AJ45,"D")</f>
        <v>0</v>
      </c>
      <c r="AL45" s="22">
        <f t="shared" ref="AL45:AL77" si="8">COUNTIF(G45:AK45,"ĐP")</f>
        <v>0</v>
      </c>
      <c r="AM45" s="22">
        <f t="shared" ref="AM45:AM77" si="9">COUNTIF(H45:AL45,"CT")</f>
        <v>0</v>
      </c>
      <c r="AN45" s="22">
        <f t="shared" ref="AN45:AN77" si="10">COUNTIF(I45:AM45,"HT")</f>
        <v>0</v>
      </c>
      <c r="AO45" s="22">
        <f t="shared" ref="AO45:AO77" si="11">COUNTIF(J45:AN45,"VK")</f>
        <v>0</v>
      </c>
      <c r="AP45" s="91"/>
      <c r="AQ45" s="91"/>
    </row>
    <row r="46" spans="1:44" s="36" customFormat="1" ht="30" customHeight="1">
      <c r="A46" s="145">
        <v>3</v>
      </c>
      <c r="B46" s="145" t="s">
        <v>448</v>
      </c>
      <c r="C46" s="146" t="s">
        <v>449</v>
      </c>
      <c r="D46" s="147" t="s">
        <v>450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91"/>
      <c r="AQ46" s="91"/>
    </row>
    <row r="47" spans="1:44" s="36" customFormat="1" ht="30" customHeight="1">
      <c r="A47" s="145">
        <v>4</v>
      </c>
      <c r="B47" s="145" t="s">
        <v>897</v>
      </c>
      <c r="C47" s="146" t="s">
        <v>898</v>
      </c>
      <c r="D47" s="147" t="s">
        <v>381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91"/>
      <c r="AQ47" s="91"/>
    </row>
    <row r="48" spans="1:44" s="36" customFormat="1" ht="30" customHeight="1">
      <c r="A48" s="145">
        <v>5</v>
      </c>
      <c r="B48" s="145" t="s">
        <v>451</v>
      </c>
      <c r="C48" s="146" t="s">
        <v>452</v>
      </c>
      <c r="D48" s="147" t="s">
        <v>72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91"/>
      <c r="AQ48" s="91"/>
    </row>
    <row r="49" spans="1:43" s="36" customFormat="1" ht="30" customHeight="1">
      <c r="A49" s="145">
        <v>6</v>
      </c>
      <c r="B49" s="145" t="s">
        <v>453</v>
      </c>
      <c r="C49" s="146" t="s">
        <v>454</v>
      </c>
      <c r="D49" s="147" t="s">
        <v>455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91"/>
      <c r="AQ49" s="91"/>
    </row>
    <row r="50" spans="1:43" s="36" customFormat="1" ht="30" customHeight="1">
      <c r="A50" s="145">
        <v>7</v>
      </c>
      <c r="B50" s="145" t="s">
        <v>456</v>
      </c>
      <c r="C50" s="146" t="s">
        <v>457</v>
      </c>
      <c r="D50" s="147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91"/>
      <c r="AQ50" s="91"/>
    </row>
    <row r="51" spans="1:43" s="36" customFormat="1" ht="30" customHeight="1">
      <c r="A51" s="145">
        <v>8</v>
      </c>
      <c r="B51" s="145" t="s">
        <v>458</v>
      </c>
      <c r="C51" s="146" t="s">
        <v>459</v>
      </c>
      <c r="D51" s="147" t="s">
        <v>460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91"/>
      <c r="AQ51" s="91"/>
    </row>
    <row r="52" spans="1:43" s="36" customFormat="1" ht="30" customHeight="1">
      <c r="A52" s="145">
        <v>9</v>
      </c>
      <c r="B52" s="145" t="s">
        <v>461</v>
      </c>
      <c r="C52" s="146" t="s">
        <v>462</v>
      </c>
      <c r="D52" s="147" t="s">
        <v>463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91"/>
      <c r="AQ52" s="91"/>
    </row>
    <row r="53" spans="1:43" s="36" customFormat="1" ht="30" customHeight="1">
      <c r="A53" s="145">
        <v>10</v>
      </c>
      <c r="B53" s="145" t="s">
        <v>899</v>
      </c>
      <c r="C53" s="146" t="s">
        <v>519</v>
      </c>
      <c r="D53" s="147" t="s">
        <v>520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91"/>
      <c r="AQ53" s="91"/>
    </row>
    <row r="54" spans="1:43" s="36" customFormat="1" ht="30" customHeight="1">
      <c r="A54" s="145">
        <v>11</v>
      </c>
      <c r="B54" s="145" t="s">
        <v>464</v>
      </c>
      <c r="C54" s="146" t="s">
        <v>465</v>
      </c>
      <c r="D54" s="147" t="s">
        <v>67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91"/>
      <c r="AQ54" s="91"/>
    </row>
    <row r="55" spans="1:43" s="36" customFormat="1" ht="30" customHeight="1">
      <c r="A55" s="145">
        <v>12</v>
      </c>
      <c r="B55" s="145" t="s">
        <v>466</v>
      </c>
      <c r="C55" s="146" t="s">
        <v>41</v>
      </c>
      <c r="D55" s="147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91"/>
      <c r="AQ55" s="91"/>
    </row>
    <row r="56" spans="1:43" s="36" customFormat="1" ht="30" customHeight="1">
      <c r="A56" s="145">
        <v>13</v>
      </c>
      <c r="B56" s="145" t="s">
        <v>467</v>
      </c>
      <c r="C56" s="146" t="s">
        <v>468</v>
      </c>
      <c r="D56" s="147" t="s">
        <v>67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91"/>
      <c r="AQ56" s="91"/>
    </row>
    <row r="57" spans="1:43" s="36" customFormat="1" ht="30" customHeight="1">
      <c r="A57" s="145">
        <v>14</v>
      </c>
      <c r="B57" s="145" t="s">
        <v>469</v>
      </c>
      <c r="C57" s="146" t="s">
        <v>470</v>
      </c>
      <c r="D57" s="147" t="s">
        <v>164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162"/>
      <c r="AQ57" s="163"/>
    </row>
    <row r="58" spans="1:43" s="36" customFormat="1" ht="30" customHeight="1">
      <c r="A58" s="145">
        <v>15</v>
      </c>
      <c r="B58" s="145" t="s">
        <v>471</v>
      </c>
      <c r="C58" s="146" t="s">
        <v>472</v>
      </c>
      <c r="D58" s="147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</row>
    <row r="59" spans="1:43" s="36" customFormat="1" ht="30" customHeight="1">
      <c r="A59" s="145">
        <v>16</v>
      </c>
      <c r="B59" s="145" t="s">
        <v>473</v>
      </c>
      <c r="C59" s="146" t="s">
        <v>474</v>
      </c>
      <c r="D59" s="147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45">
        <v>17</v>
      </c>
      <c r="B60" s="145" t="s">
        <v>475</v>
      </c>
      <c r="C60" s="146" t="s">
        <v>476</v>
      </c>
      <c r="D60" s="147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45">
        <v>18</v>
      </c>
      <c r="B61" s="145" t="s">
        <v>477</v>
      </c>
      <c r="C61" s="146" t="s">
        <v>478</v>
      </c>
      <c r="D61" s="147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45">
        <v>19</v>
      </c>
      <c r="B62" s="145" t="s">
        <v>479</v>
      </c>
      <c r="C62" s="146" t="s">
        <v>480</v>
      </c>
      <c r="D62" s="147" t="s">
        <v>83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45">
        <v>20</v>
      </c>
      <c r="B63" s="145" t="s">
        <v>900</v>
      </c>
      <c r="C63" s="146" t="s">
        <v>901</v>
      </c>
      <c r="D63" s="147" t="s">
        <v>167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45">
        <v>21</v>
      </c>
      <c r="B64" s="145" t="s">
        <v>481</v>
      </c>
      <c r="C64" s="146" t="s">
        <v>482</v>
      </c>
      <c r="D64" s="147" t="s">
        <v>483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45">
        <v>22</v>
      </c>
      <c r="B65" s="145" t="s">
        <v>484</v>
      </c>
      <c r="C65" s="146" t="s">
        <v>485</v>
      </c>
      <c r="D65" s="147" t="s">
        <v>143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45">
        <v>23</v>
      </c>
      <c r="B66" s="145" t="s">
        <v>489</v>
      </c>
      <c r="C66" s="146" t="s">
        <v>105</v>
      </c>
      <c r="D66" s="147" t="s">
        <v>490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45">
        <v>24</v>
      </c>
      <c r="B67" s="145" t="s">
        <v>486</v>
      </c>
      <c r="C67" s="146" t="s">
        <v>487</v>
      </c>
      <c r="D67" s="147" t="s">
        <v>488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45">
        <v>25</v>
      </c>
      <c r="B68" s="145" t="s">
        <v>491</v>
      </c>
      <c r="C68" s="146" t="s">
        <v>492</v>
      </c>
      <c r="D68" s="147" t="s">
        <v>493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45">
        <v>26</v>
      </c>
      <c r="B69" s="145" t="s">
        <v>494</v>
      </c>
      <c r="C69" s="146" t="s">
        <v>495</v>
      </c>
      <c r="D69" s="147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45">
        <v>27</v>
      </c>
      <c r="B70" s="145" t="s">
        <v>496</v>
      </c>
      <c r="C70" s="146" t="s">
        <v>427</v>
      </c>
      <c r="D70" s="14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45">
        <v>28</v>
      </c>
      <c r="B71" s="145" t="s">
        <v>497</v>
      </c>
      <c r="C71" s="146" t="s">
        <v>869</v>
      </c>
      <c r="D71" s="14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45">
        <v>29</v>
      </c>
      <c r="B72" s="145" t="s">
        <v>498</v>
      </c>
      <c r="C72" s="146" t="s">
        <v>492</v>
      </c>
      <c r="D72" s="147" t="s">
        <v>81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45">
        <v>30</v>
      </c>
      <c r="B73" s="145" t="s">
        <v>499</v>
      </c>
      <c r="C73" s="146" t="s">
        <v>870</v>
      </c>
      <c r="D73" s="147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45">
        <v>31</v>
      </c>
      <c r="B74" s="145" t="s">
        <v>902</v>
      </c>
      <c r="C74" s="146" t="s">
        <v>892</v>
      </c>
      <c r="D74" s="147" t="s">
        <v>893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45">
        <v>32</v>
      </c>
      <c r="B75" s="145" t="s">
        <v>500</v>
      </c>
      <c r="C75" s="146" t="s">
        <v>501</v>
      </c>
      <c r="D75" s="147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.75" customHeight="1">
      <c r="A76" s="92">
        <v>33</v>
      </c>
      <c r="B76" s="90"/>
      <c r="C76" s="9"/>
      <c r="D76" s="10"/>
      <c r="E76" s="9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92">
        <v>34</v>
      </c>
      <c r="B77" s="90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ht="51" customHeight="1">
      <c r="A78" s="164" t="s">
        <v>14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92">
        <f t="shared" ref="AJ78:AO78" si="12">SUM(AJ44:AJ77)</f>
        <v>0</v>
      </c>
      <c r="AK78" s="92">
        <f t="shared" si="12"/>
        <v>0</v>
      </c>
      <c r="AL78" s="92">
        <f t="shared" si="12"/>
        <v>0</v>
      </c>
      <c r="AM78" s="92">
        <f t="shared" si="12"/>
        <v>0</v>
      </c>
      <c r="AN78" s="92">
        <f t="shared" si="12"/>
        <v>0</v>
      </c>
      <c r="AO78" s="92">
        <f t="shared" si="12"/>
        <v>0</v>
      </c>
    </row>
    <row r="79" spans="1:41" ht="15.75" customHeight="1">
      <c r="A79" s="20"/>
      <c r="B79" s="20"/>
      <c r="C79" s="165"/>
      <c r="D79" s="165"/>
      <c r="H79" s="43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1" ht="15.75" customHeight="1">
      <c r="C80" s="9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65"/>
      <c r="D82" s="165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65"/>
      <c r="D83" s="165"/>
      <c r="E83" s="165"/>
      <c r="F83" s="165"/>
      <c r="G83" s="16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65"/>
      <c r="D84" s="165"/>
      <c r="E84" s="16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65"/>
      <c r="D85" s="16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</sheetData>
  <mergeCells count="21">
    <mergeCell ref="AP44:AQ44"/>
    <mergeCell ref="AP57:AQ57"/>
    <mergeCell ref="A78:AI78"/>
    <mergeCell ref="C79:D79"/>
    <mergeCell ref="C82:D82"/>
    <mergeCell ref="AM20:AN20"/>
    <mergeCell ref="A40:AI40"/>
    <mergeCell ref="A42:AI42"/>
    <mergeCell ref="C84:E84"/>
    <mergeCell ref="C85:D85"/>
    <mergeCell ref="C83:G83"/>
    <mergeCell ref="C43:D43"/>
    <mergeCell ref="Q9:Q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2018-10-06T09:07:47Z</cp:lastPrinted>
  <dcterms:created xsi:type="dcterms:W3CDTF">2001-09-21T17:17:00Z</dcterms:created>
  <dcterms:modified xsi:type="dcterms:W3CDTF">2020-06-01T04:13:11Z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