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2.xml" ContentType="application/vnd.openxmlformats-officedocument.spreadsheetml.comments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firstSheet="1" activeTab="9"/>
  </bookViews>
  <sheets>
    <sheet name="TKT16B" sheetId="206" r:id="rId1"/>
    <sheet name="TNH16B" sheetId="207" r:id="rId2"/>
    <sheet name="KTDN18.1" sheetId="213" r:id="rId3"/>
    <sheet name="KTDN18.2" sheetId="214" r:id="rId4"/>
    <sheet name="LGT18" sheetId="215" r:id="rId5"/>
    <sheet name="TCNH18" sheetId="216" r:id="rId6"/>
    <sheet name="XNK18.1" sheetId="217" r:id="rId7"/>
    <sheet name="XNK18.2" sheetId="218" r:id="rId8"/>
    <sheet name="KTDN19.1" sheetId="228" r:id="rId9"/>
    <sheet name="KTDN19.2" sheetId="229" r:id="rId10"/>
    <sheet name="TCNH19" sheetId="230" r:id="rId11"/>
    <sheet name="LGT19.1" sheetId="231" r:id="rId12"/>
    <sheet name="LGT19.2" sheetId="232" r:id="rId13"/>
    <sheet name="XNK19.1" sheetId="233" r:id="rId14"/>
    <sheet name="XNK19.2" sheetId="234" r:id="rId15"/>
    <sheet name="BHST19" sheetId="235" r:id="rId16"/>
    <sheet name="Sheet1" sheetId="236" r:id="rId17"/>
    <sheet name="Sheet2" sheetId="237" r:id="rId18"/>
  </sheets>
  <definedNames>
    <definedName name="_xlnm._FilterDatabase" localSheetId="15" hidden="1">BHST19!$A$8:$AL$96</definedName>
    <definedName name="_xlnm._FilterDatabase" localSheetId="2" hidden="1">KTDN18.1!$A$8:$AL$91</definedName>
    <definedName name="_xlnm._FilterDatabase" localSheetId="3" hidden="1">KTDN18.2!$A$8:$AL$101</definedName>
    <definedName name="_xlnm._FilterDatabase" localSheetId="8" hidden="1">KTDN19.1!$A$8:$AL$77</definedName>
    <definedName name="_xlnm._FilterDatabase" localSheetId="9" hidden="1">KTDN19.2!$A$8:$AL$91</definedName>
    <definedName name="_xlnm._FilterDatabase" localSheetId="4" hidden="1">'LGT18'!$A$8:$AL$90</definedName>
    <definedName name="_xlnm._FilterDatabase" localSheetId="11" hidden="1">LGT19.1!$A$8:$AL$91</definedName>
    <definedName name="_xlnm._FilterDatabase" localSheetId="12" hidden="1">LGT19.2!$A$8:$AL$91</definedName>
    <definedName name="_xlnm._FilterDatabase" localSheetId="5" hidden="1">TCNH18!$A$8:$AL$91</definedName>
    <definedName name="_xlnm._FilterDatabase" localSheetId="10" hidden="1">TCNH19!$A$8:$AL$91</definedName>
    <definedName name="_xlnm._FilterDatabase" localSheetId="0" hidden="1">TKT16B!$A$8:$AL$91</definedName>
    <definedName name="_xlnm._FilterDatabase" localSheetId="1" hidden="1">TNH16B!$A$8:$AL$91</definedName>
    <definedName name="_xlnm._FilterDatabase" localSheetId="6" hidden="1">XNK18.1!$A$8:$AL$91</definedName>
    <definedName name="_xlnm._FilterDatabase" localSheetId="7" hidden="1">XNK18.2!$A$8:$AL$91</definedName>
    <definedName name="_xlnm._FilterDatabase" localSheetId="13" hidden="1">XNK19.1!$A$8:$AL$69</definedName>
    <definedName name="_xlnm._FilterDatabase" localSheetId="14" hidden="1">XNK19.2!$A$8:$AL$91</definedName>
    <definedName name="_xlnm.Print_Titles" localSheetId="15">BHST19!$8:$8</definedName>
    <definedName name="_xlnm.Print_Titles" localSheetId="2">KTDN18.1!$8:$8</definedName>
    <definedName name="_xlnm.Print_Titles" localSheetId="3">KTDN18.2!$8:$8</definedName>
    <definedName name="_xlnm.Print_Titles" localSheetId="8">KTDN19.1!$8:$8</definedName>
    <definedName name="_xlnm.Print_Titles" localSheetId="9">KTDN19.2!$8:$8</definedName>
    <definedName name="_xlnm.Print_Titles" localSheetId="4">'LGT18'!$8:$8</definedName>
    <definedName name="_xlnm.Print_Titles" localSheetId="11">LGT19.1!$8:$8</definedName>
    <definedName name="_xlnm.Print_Titles" localSheetId="12">LGT19.2!$8:$8</definedName>
    <definedName name="_xlnm.Print_Titles" localSheetId="5">TCNH18!$8:$8</definedName>
    <definedName name="_xlnm.Print_Titles" localSheetId="10">TCNH19!$8:$8</definedName>
    <definedName name="_xlnm.Print_Titles" localSheetId="0">TKT16B!$8:$8</definedName>
    <definedName name="_xlnm.Print_Titles" localSheetId="1">TNH16B!$8:$8</definedName>
    <definedName name="_xlnm.Print_Titles" localSheetId="6">XNK18.1!$8:$8</definedName>
    <definedName name="_xlnm.Print_Titles" localSheetId="7">XNK18.2!$8:$8</definedName>
    <definedName name="_xlnm.Print_Titles" localSheetId="13">XNK19.1!$8:$8</definedName>
    <definedName name="_xlnm.Print_Titles" localSheetId="14">XNK19.2!$8:$8</definedName>
    <definedName name="Z_DC1AF667_86ED_4035_8279_B6038EE7C7B4_.wvu.PrintTitles" localSheetId="15" hidden="1">BHST19!$8:$8</definedName>
    <definedName name="Z_DC1AF667_86ED_4035_8279_B6038EE7C7B4_.wvu.PrintTitles" localSheetId="2" hidden="1">KTDN18.1!$8:$8</definedName>
    <definedName name="Z_DC1AF667_86ED_4035_8279_B6038EE7C7B4_.wvu.PrintTitles" localSheetId="3" hidden="1">KTDN18.2!$8:$8</definedName>
    <definedName name="Z_DC1AF667_86ED_4035_8279_B6038EE7C7B4_.wvu.PrintTitles" localSheetId="8" hidden="1">KTDN19.1!$8:$8</definedName>
    <definedName name="Z_DC1AF667_86ED_4035_8279_B6038EE7C7B4_.wvu.PrintTitles" localSheetId="9" hidden="1">KTDN19.2!$8:$8</definedName>
    <definedName name="Z_DC1AF667_86ED_4035_8279_B6038EE7C7B4_.wvu.PrintTitles" localSheetId="4" hidden="1">'LGT18'!$8:$8</definedName>
    <definedName name="Z_DC1AF667_86ED_4035_8279_B6038EE7C7B4_.wvu.PrintTitles" localSheetId="11" hidden="1">LGT19.1!$8:$8</definedName>
    <definedName name="Z_DC1AF667_86ED_4035_8279_B6038EE7C7B4_.wvu.PrintTitles" localSheetId="12" hidden="1">LGT19.2!$8:$8</definedName>
    <definedName name="Z_DC1AF667_86ED_4035_8279_B6038EE7C7B4_.wvu.PrintTitles" localSheetId="5" hidden="1">TCNH18!$8:$8</definedName>
    <definedName name="Z_DC1AF667_86ED_4035_8279_B6038EE7C7B4_.wvu.PrintTitles" localSheetId="10" hidden="1">TCNH19!$8:$8</definedName>
    <definedName name="Z_DC1AF667_86ED_4035_8279_B6038EE7C7B4_.wvu.PrintTitles" localSheetId="0" hidden="1">TKT16B!$8:$8</definedName>
    <definedName name="Z_DC1AF667_86ED_4035_8279_B6038EE7C7B4_.wvu.PrintTitles" localSheetId="1" hidden="1">TNH16B!$8:$8</definedName>
    <definedName name="Z_DC1AF667_86ED_4035_8279_B6038EE7C7B4_.wvu.PrintTitles" localSheetId="6" hidden="1">XNK18.1!$8:$8</definedName>
    <definedName name="Z_DC1AF667_86ED_4035_8279_B6038EE7C7B4_.wvu.PrintTitles" localSheetId="7" hidden="1">XNK18.2!$8:$8</definedName>
    <definedName name="Z_DC1AF667_86ED_4035_8279_B6038EE7C7B4_.wvu.PrintTitles" localSheetId="13" hidden="1">XNK19.1!$8:$8</definedName>
    <definedName name="Z_DC1AF667_86ED_4035_8279_B6038EE7C7B4_.wvu.PrintTitles" localSheetId="14" hidden="1">XNK19.2!$8:$8</definedName>
  </definedNames>
  <calcPr calcId="144525"/>
</workbook>
</file>

<file path=xl/calcChain.xml><?xml version="1.0" encoding="utf-8"?>
<calcChain xmlns="http://schemas.openxmlformats.org/spreadsheetml/2006/main">
  <c r="AL38" i="228" l="1"/>
  <c r="AJ38" i="228"/>
  <c r="AK38" i="228" s="1"/>
  <c r="AL37" i="228"/>
  <c r="AJ37" i="228"/>
  <c r="AK37" i="228" s="1"/>
  <c r="AL36" i="228"/>
  <c r="AJ36" i="228"/>
  <c r="AK36" i="228" s="1"/>
  <c r="AJ9" i="228" l="1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34" i="228"/>
  <c r="AJ35" i="228"/>
  <c r="AJ96" i="235" l="1"/>
  <c r="AJ95" i="235"/>
  <c r="AJ94" i="235"/>
  <c r="AJ93" i="235"/>
  <c r="AJ92" i="235"/>
  <c r="AJ86" i="235"/>
  <c r="AJ85" i="235"/>
  <c r="AJ84" i="235"/>
  <c r="AJ83" i="235"/>
  <c r="AJ82" i="235"/>
  <c r="AJ81" i="235"/>
  <c r="AJ80" i="235"/>
  <c r="AJ79" i="235"/>
  <c r="AJ78" i="235"/>
  <c r="AJ77" i="235"/>
  <c r="AJ76" i="235"/>
  <c r="AJ75" i="235"/>
  <c r="AJ74" i="235"/>
  <c r="AJ73" i="235"/>
  <c r="AJ72" i="235"/>
  <c r="AJ71" i="235"/>
  <c r="AJ70" i="235"/>
  <c r="AJ69" i="235"/>
  <c r="AJ68" i="235"/>
  <c r="AJ67" i="235"/>
  <c r="AJ66" i="235"/>
  <c r="AJ65" i="235"/>
  <c r="AJ64" i="235"/>
  <c r="AJ63" i="235"/>
  <c r="AJ62" i="235"/>
  <c r="AJ61" i="235"/>
  <c r="AJ60" i="235"/>
  <c r="AJ59" i="235"/>
  <c r="AJ58" i="235"/>
  <c r="AL53" i="235"/>
  <c r="AJ53" i="235"/>
  <c r="AK53" i="235" s="1"/>
  <c r="AL52" i="235"/>
  <c r="AJ52" i="235"/>
  <c r="AK52" i="235" s="1"/>
  <c r="AL51" i="235"/>
  <c r="AJ51" i="235"/>
  <c r="AK51" i="235" s="1"/>
  <c r="AL50" i="235"/>
  <c r="AJ50" i="235"/>
  <c r="AK50" i="235" s="1"/>
  <c r="AL49" i="235"/>
  <c r="AJ49" i="235"/>
  <c r="AK49" i="235" s="1"/>
  <c r="AL48" i="235"/>
  <c r="AJ48" i="235"/>
  <c r="AK48" i="235" s="1"/>
  <c r="AL47" i="235"/>
  <c r="AJ47" i="235"/>
  <c r="AK47" i="235" s="1"/>
  <c r="AL46" i="235"/>
  <c r="AJ46" i="235"/>
  <c r="AK46" i="235" s="1"/>
  <c r="AL45" i="235"/>
  <c r="AJ45" i="235"/>
  <c r="AK45" i="235" s="1"/>
  <c r="AL44" i="235"/>
  <c r="AJ44" i="235"/>
  <c r="AK44" i="235" s="1"/>
  <c r="AL43" i="235"/>
  <c r="AJ43" i="235"/>
  <c r="AK43" i="235" s="1"/>
  <c r="AL42" i="235"/>
  <c r="AJ42" i="235"/>
  <c r="AK42" i="235" s="1"/>
  <c r="AL41" i="235"/>
  <c r="AJ41" i="235"/>
  <c r="AK41" i="235" s="1"/>
  <c r="AL40" i="235"/>
  <c r="AJ40" i="235"/>
  <c r="AK40" i="235" s="1"/>
  <c r="AL39" i="235"/>
  <c r="AJ39" i="235"/>
  <c r="AK39" i="235" s="1"/>
  <c r="AL38" i="235"/>
  <c r="AJ38" i="235"/>
  <c r="AK38" i="235" s="1"/>
  <c r="AL37" i="235"/>
  <c r="AJ37" i="235"/>
  <c r="AK37" i="235" s="1"/>
  <c r="AL36" i="235"/>
  <c r="AJ36" i="235"/>
  <c r="AK36" i="235" s="1"/>
  <c r="AL35" i="235"/>
  <c r="AJ35" i="235"/>
  <c r="AK35" i="235" s="1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K64" i="234"/>
  <c r="AJ64" i="234"/>
  <c r="AJ63" i="234"/>
  <c r="AJ62" i="234"/>
  <c r="AJ61" i="234"/>
  <c r="AJ60" i="234"/>
  <c r="AJ59" i="234"/>
  <c r="AJ58" i="234"/>
  <c r="AL53" i="234"/>
  <c r="AJ53" i="234"/>
  <c r="AK53" i="234" s="1"/>
  <c r="AL52" i="234"/>
  <c r="AJ52" i="234"/>
  <c r="AK52" i="234" s="1"/>
  <c r="AL51" i="234"/>
  <c r="AJ51" i="234"/>
  <c r="AK51" i="234" s="1"/>
  <c r="AL50" i="234"/>
  <c r="AJ50" i="234"/>
  <c r="AK50" i="234" s="1"/>
  <c r="AL49" i="234"/>
  <c r="AJ49" i="234"/>
  <c r="AK49" i="234" s="1"/>
  <c r="AL48" i="234"/>
  <c r="AJ48" i="234"/>
  <c r="AK48" i="234" s="1"/>
  <c r="AL47" i="234"/>
  <c r="AJ47" i="234"/>
  <c r="AK47" i="234" s="1"/>
  <c r="AL46" i="234"/>
  <c r="AJ46" i="234"/>
  <c r="AK46" i="234" s="1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70" i="233" s="1"/>
  <c r="AL31" i="233"/>
  <c r="AJ31" i="233"/>
  <c r="AK31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J92" i="232" s="1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K49" i="232"/>
  <c r="AJ49" i="232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K41" i="232"/>
  <c r="AJ41" i="232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J92" i="231" s="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1" i="230"/>
  <c r="AJ91" i="230"/>
  <c r="AK90" i="230"/>
  <c r="AJ90" i="230"/>
  <c r="AK89" i="230"/>
  <c r="AJ89" i="230"/>
  <c r="AK88" i="230"/>
  <c r="AJ88" i="230"/>
  <c r="AK87" i="230"/>
  <c r="AJ87" i="230"/>
  <c r="AK86" i="230"/>
  <c r="AJ86" i="230"/>
  <c r="AK85" i="230"/>
  <c r="AJ85" i="230"/>
  <c r="AK84" i="230"/>
  <c r="AJ84" i="230"/>
  <c r="AK83" i="230"/>
  <c r="AJ83" i="230"/>
  <c r="AK82" i="230"/>
  <c r="AJ82" i="230"/>
  <c r="AK81" i="230"/>
  <c r="AJ81" i="230"/>
  <c r="AK80" i="230"/>
  <c r="AJ80" i="230"/>
  <c r="AK79" i="230"/>
  <c r="AJ79" i="230"/>
  <c r="AK78" i="230"/>
  <c r="AJ78" i="230"/>
  <c r="AK77" i="230"/>
  <c r="AJ77" i="230"/>
  <c r="AK76" i="230"/>
  <c r="AJ76" i="230"/>
  <c r="AJ75" i="230"/>
  <c r="AK75" i="230" s="1"/>
  <c r="AJ74" i="230"/>
  <c r="AK74" i="230" s="1"/>
  <c r="AJ73" i="230"/>
  <c r="AK73" i="230" s="1"/>
  <c r="AJ72" i="230"/>
  <c r="AK72" i="230" s="1"/>
  <c r="AJ71" i="230"/>
  <c r="AK71" i="230" s="1"/>
  <c r="AJ70" i="230"/>
  <c r="AK70" i="230" s="1"/>
  <c r="AJ69" i="230"/>
  <c r="AK69" i="230" s="1"/>
  <c r="AJ68" i="230"/>
  <c r="AK68" i="230" s="1"/>
  <c r="AJ67" i="230"/>
  <c r="AK67" i="230" s="1"/>
  <c r="AJ66" i="230"/>
  <c r="AK66" i="230" s="1"/>
  <c r="AJ65" i="230"/>
  <c r="AK65" i="230" s="1"/>
  <c r="AJ64" i="230"/>
  <c r="AK64" i="230" s="1"/>
  <c r="AJ63" i="230"/>
  <c r="AK63" i="230" s="1"/>
  <c r="AJ62" i="230"/>
  <c r="AK62" i="230" s="1"/>
  <c r="AJ61" i="230"/>
  <c r="AK61" i="230" s="1"/>
  <c r="AJ60" i="230"/>
  <c r="AK60" i="230" s="1"/>
  <c r="AJ59" i="230"/>
  <c r="AK59" i="230" s="1"/>
  <c r="AJ58" i="230"/>
  <c r="AJ92" i="230" s="1"/>
  <c r="AL53" i="230"/>
  <c r="AK53" i="230"/>
  <c r="AJ53" i="230"/>
  <c r="AL52" i="230"/>
  <c r="AJ52" i="230"/>
  <c r="AK52" i="230" s="1"/>
  <c r="AL51" i="230"/>
  <c r="AJ51" i="230"/>
  <c r="AK51" i="230" s="1"/>
  <c r="AL50" i="230"/>
  <c r="AJ50" i="230"/>
  <c r="AK50" i="230" s="1"/>
  <c r="AL49" i="230"/>
  <c r="AK49" i="230"/>
  <c r="AJ49" i="230"/>
  <c r="AL48" i="230"/>
  <c r="AJ48" i="230"/>
  <c r="AK48" i="230" s="1"/>
  <c r="AL47" i="230"/>
  <c r="AJ47" i="230"/>
  <c r="AK47" i="230" s="1"/>
  <c r="AL46" i="230"/>
  <c r="AJ46" i="230"/>
  <c r="AK46" i="230" s="1"/>
  <c r="AL45" i="230"/>
  <c r="AJ45" i="230"/>
  <c r="AK45" i="230" s="1"/>
  <c r="AL44" i="230"/>
  <c r="AJ44" i="230"/>
  <c r="AK44" i="230" s="1"/>
  <c r="AL43" i="230"/>
  <c r="AJ43" i="230"/>
  <c r="AK43" i="230" s="1"/>
  <c r="AL42" i="230"/>
  <c r="AJ42" i="230"/>
  <c r="AK42" i="230" s="1"/>
  <c r="AL41" i="230"/>
  <c r="AK41" i="230"/>
  <c r="AJ41" i="230"/>
  <c r="AL40" i="230"/>
  <c r="AJ40" i="230"/>
  <c r="AK40" i="230" s="1"/>
  <c r="AL39" i="230"/>
  <c r="AJ39" i="230"/>
  <c r="AK39" i="230" s="1"/>
  <c r="AL38" i="230"/>
  <c r="AJ38" i="230"/>
  <c r="AK38" i="230" s="1"/>
  <c r="AL37" i="230"/>
  <c r="AJ37" i="230"/>
  <c r="AK37" i="230" s="1"/>
  <c r="AL36" i="230"/>
  <c r="AJ36" i="230"/>
  <c r="AK36" i="230" s="1"/>
  <c r="AL35" i="230"/>
  <c r="AJ35" i="230"/>
  <c r="AK35" i="230" s="1"/>
  <c r="AL34" i="230"/>
  <c r="AJ34" i="230"/>
  <c r="AK34" i="230" s="1"/>
  <c r="AL33" i="230"/>
  <c r="AJ33" i="230"/>
  <c r="AK33" i="230" s="1"/>
  <c r="AL32" i="230"/>
  <c r="AJ32" i="230"/>
  <c r="AK32" i="230" s="1"/>
  <c r="AL31" i="230"/>
  <c r="AJ31" i="230"/>
  <c r="AK31" i="230" s="1"/>
  <c r="AL30" i="230"/>
  <c r="AJ30" i="230"/>
  <c r="AK30" i="230" s="1"/>
  <c r="AL29" i="230"/>
  <c r="AJ29" i="230"/>
  <c r="AK29" i="230" s="1"/>
  <c r="AL28" i="230"/>
  <c r="AJ28" i="230"/>
  <c r="AK28" i="230" s="1"/>
  <c r="AL27" i="230"/>
  <c r="AJ27" i="230"/>
  <c r="AK27" i="230" s="1"/>
  <c r="AL26" i="230"/>
  <c r="AJ26" i="230"/>
  <c r="AK26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91" i="229"/>
  <c r="AJ90" i="229"/>
  <c r="AJ89" i="229"/>
  <c r="AJ88" i="229"/>
  <c r="AJ87" i="229"/>
  <c r="AJ86" i="229"/>
  <c r="AJ85" i="229"/>
  <c r="AJ84" i="229"/>
  <c r="AJ83" i="229"/>
  <c r="AJ82" i="229"/>
  <c r="AJ81" i="229"/>
  <c r="AJ80" i="229"/>
  <c r="AJ79" i="229"/>
  <c r="AJ78" i="229"/>
  <c r="AJ77" i="229"/>
  <c r="AJ76" i="229"/>
  <c r="AJ75" i="229"/>
  <c r="AJ74" i="229"/>
  <c r="AJ73" i="229"/>
  <c r="AJ72" i="229"/>
  <c r="AJ71" i="229"/>
  <c r="AJ70" i="229"/>
  <c r="AJ69" i="229"/>
  <c r="AJ68" i="229"/>
  <c r="AJ67" i="229"/>
  <c r="AJ66" i="229"/>
  <c r="AJ65" i="229"/>
  <c r="AJ64" i="229"/>
  <c r="AJ63" i="229"/>
  <c r="AJ62" i="229"/>
  <c r="AJ61" i="229"/>
  <c r="AJ60" i="229"/>
  <c r="AJ59" i="229"/>
  <c r="AJ58" i="229"/>
  <c r="AJ92" i="229" s="1"/>
  <c r="AL53" i="229"/>
  <c r="AJ53" i="229"/>
  <c r="AK53" i="229" s="1"/>
  <c r="AL52" i="229"/>
  <c r="AK52" i="229"/>
  <c r="AJ52" i="229"/>
  <c r="AL51" i="229"/>
  <c r="AJ51" i="229"/>
  <c r="AK51" i="229" s="1"/>
  <c r="AL50" i="229"/>
  <c r="AJ50" i="229"/>
  <c r="AK50" i="229" s="1"/>
  <c r="AL49" i="229"/>
  <c r="AJ49" i="229"/>
  <c r="AK49" i="229" s="1"/>
  <c r="AL48" i="229"/>
  <c r="AK48" i="229"/>
  <c r="AJ48" i="229"/>
  <c r="AL47" i="229"/>
  <c r="AJ47" i="229"/>
  <c r="AK47" i="229" s="1"/>
  <c r="AL46" i="229"/>
  <c r="AJ46" i="229"/>
  <c r="AK46" i="229" s="1"/>
  <c r="AL45" i="229"/>
  <c r="AJ45" i="229"/>
  <c r="AK45" i="229" s="1"/>
  <c r="AL44" i="229"/>
  <c r="AJ44" i="229"/>
  <c r="AK44" i="229" s="1"/>
  <c r="AL43" i="229"/>
  <c r="AJ43" i="229"/>
  <c r="AK43" i="229" s="1"/>
  <c r="AL42" i="229"/>
  <c r="AJ42" i="229"/>
  <c r="AK42" i="229" s="1"/>
  <c r="AL41" i="229"/>
  <c r="AJ41" i="229"/>
  <c r="AK41" i="229" s="1"/>
  <c r="AL40" i="229"/>
  <c r="AJ40" i="229"/>
  <c r="AK40" i="229" s="1"/>
  <c r="AL39" i="229"/>
  <c r="AJ39" i="229"/>
  <c r="AK39" i="229" s="1"/>
  <c r="AL38" i="229"/>
  <c r="AJ38" i="229"/>
  <c r="AK38" i="229" s="1"/>
  <c r="AL37" i="229"/>
  <c r="AJ37" i="229"/>
  <c r="AK37" i="229" s="1"/>
  <c r="AL36" i="229"/>
  <c r="AJ36" i="229"/>
  <c r="AK36" i="229" s="1"/>
  <c r="AL35" i="229"/>
  <c r="AJ35" i="229"/>
  <c r="AK35" i="229" s="1"/>
  <c r="AL34" i="229"/>
  <c r="AJ34" i="229"/>
  <c r="AK34" i="229" s="1"/>
  <c r="AL33" i="229"/>
  <c r="AJ33" i="229"/>
  <c r="AK33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7" i="228"/>
  <c r="AJ76" i="228"/>
  <c r="AJ75" i="228"/>
  <c r="AJ74" i="228"/>
  <c r="AJ73" i="228"/>
  <c r="AJ72" i="228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J44" i="228"/>
  <c r="AL39" i="228"/>
  <c r="AJ39" i="228"/>
  <c r="AK39" i="228" s="1"/>
  <c r="AL35" i="228"/>
  <c r="AK35" i="228"/>
  <c r="AL34" i="228"/>
  <c r="AK34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L54" i="234" l="1"/>
  <c r="AL32" i="233"/>
  <c r="AL40" i="228"/>
  <c r="AK58" i="232"/>
  <c r="AK58" i="230"/>
  <c r="AJ92" i="234"/>
  <c r="AK92" i="230"/>
  <c r="AJ32" i="233"/>
  <c r="AJ97" i="235"/>
  <c r="AJ78" i="228"/>
  <c r="AJ54" i="234"/>
  <c r="AL54" i="231"/>
  <c r="AJ54" i="235"/>
  <c r="AL54" i="230"/>
  <c r="AJ54" i="232"/>
  <c r="AL54" i="235"/>
  <c r="AJ54" i="229"/>
  <c r="AL54" i="229"/>
  <c r="AL54" i="232"/>
  <c r="AJ40" i="228"/>
  <c r="AJ54" i="231"/>
  <c r="AJ54" i="230"/>
  <c r="AK9" i="235"/>
  <c r="AK54" i="235" s="1"/>
  <c r="AK58" i="235"/>
  <c r="AK59" i="235"/>
  <c r="AK60" i="235"/>
  <c r="AK61" i="235"/>
  <c r="AK62" i="235"/>
  <c r="AK63" i="235"/>
  <c r="AK64" i="235"/>
  <c r="AK65" i="235"/>
  <c r="AK66" i="235"/>
  <c r="AK67" i="235"/>
  <c r="AK68" i="235"/>
  <c r="AK69" i="235"/>
  <c r="AK70" i="235"/>
  <c r="AK71" i="235"/>
  <c r="AK72" i="235"/>
  <c r="AK73" i="235"/>
  <c r="AK74" i="235"/>
  <c r="AK75" i="235"/>
  <c r="AK76" i="235"/>
  <c r="AK77" i="235"/>
  <c r="AK78" i="235"/>
  <c r="AK79" i="235"/>
  <c r="AK80" i="235"/>
  <c r="AK81" i="235"/>
  <c r="AK82" i="235"/>
  <c r="AK83" i="235"/>
  <c r="AK84" i="235"/>
  <c r="AK85" i="235"/>
  <c r="AK86" i="235"/>
  <c r="AK92" i="235"/>
  <c r="AK93" i="235"/>
  <c r="AK94" i="235"/>
  <c r="AK95" i="235"/>
  <c r="AK96" i="235"/>
  <c r="AL64" i="234"/>
  <c r="AK9" i="234"/>
  <c r="AK54" i="234" s="1"/>
  <c r="AK58" i="234"/>
  <c r="AL58" i="234" s="1"/>
  <c r="AK59" i="234"/>
  <c r="AK60" i="234"/>
  <c r="AK61" i="234"/>
  <c r="AK62" i="234"/>
  <c r="AK63" i="234"/>
  <c r="AM64" i="234"/>
  <c r="AK65" i="234"/>
  <c r="AK66" i="234"/>
  <c r="AK67" i="234"/>
  <c r="AL67" i="234" s="1"/>
  <c r="AK68" i="234"/>
  <c r="AL68" i="234" s="1"/>
  <c r="AK69" i="234"/>
  <c r="AK70" i="234"/>
  <c r="AK71" i="234"/>
  <c r="AL71" i="234" s="1"/>
  <c r="AK72" i="234"/>
  <c r="AL72" i="234" s="1"/>
  <c r="AK73" i="234"/>
  <c r="AK74" i="234"/>
  <c r="AK75" i="234"/>
  <c r="AL75" i="234" s="1"/>
  <c r="AK76" i="234"/>
  <c r="AL76" i="234" s="1"/>
  <c r="AK77" i="234"/>
  <c r="AK78" i="234"/>
  <c r="AK79" i="234"/>
  <c r="AL79" i="234" s="1"/>
  <c r="AK80" i="234"/>
  <c r="AL80" i="234" s="1"/>
  <c r="AK81" i="234"/>
  <c r="AK82" i="234"/>
  <c r="AK83" i="234"/>
  <c r="AL83" i="234" s="1"/>
  <c r="AK84" i="234"/>
  <c r="AL84" i="234" s="1"/>
  <c r="AK85" i="234"/>
  <c r="AK86" i="234"/>
  <c r="AK87" i="234"/>
  <c r="AL87" i="234" s="1"/>
  <c r="AK88" i="234"/>
  <c r="AL88" i="234" s="1"/>
  <c r="AK89" i="234"/>
  <c r="AK90" i="234"/>
  <c r="AK91" i="234"/>
  <c r="AL91" i="234" s="1"/>
  <c r="AK9" i="233"/>
  <c r="AK32" i="233" s="1"/>
  <c r="AK36" i="233"/>
  <c r="AK37" i="233"/>
  <c r="AK38" i="233"/>
  <c r="AL38" i="233" s="1"/>
  <c r="AK39" i="233"/>
  <c r="AK40" i="233"/>
  <c r="AK41" i="233"/>
  <c r="AK42" i="233"/>
  <c r="AL42" i="233" s="1"/>
  <c r="AM42" i="233" s="1"/>
  <c r="AL36" i="233"/>
  <c r="AM36" i="233" s="1"/>
  <c r="AN36" i="233" s="1"/>
  <c r="AL40" i="233"/>
  <c r="AM40" i="233" s="1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56" i="233"/>
  <c r="AK57" i="233"/>
  <c r="AK58" i="233"/>
  <c r="AK59" i="233"/>
  <c r="AK60" i="233"/>
  <c r="AK61" i="233"/>
  <c r="AK62" i="233"/>
  <c r="AK63" i="233"/>
  <c r="AK64" i="233"/>
  <c r="AK65" i="233"/>
  <c r="AK66" i="233"/>
  <c r="AK67" i="233"/>
  <c r="AK68" i="233"/>
  <c r="AK69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K60" i="231"/>
  <c r="AK61" i="231"/>
  <c r="AK62" i="231"/>
  <c r="AK63" i="231"/>
  <c r="AK64" i="231"/>
  <c r="AL58" i="231"/>
  <c r="AL59" i="231"/>
  <c r="AL60" i="231"/>
  <c r="AM60" i="231" s="1"/>
  <c r="AL61" i="231"/>
  <c r="AL62" i="231"/>
  <c r="AM62" i="231" s="1"/>
  <c r="AL63" i="23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54" i="230" s="1"/>
  <c r="AL58" i="230"/>
  <c r="AL59" i="230"/>
  <c r="AL60" i="230"/>
  <c r="AL61" i="230"/>
  <c r="AL62" i="230"/>
  <c r="AL63" i="230"/>
  <c r="AL64" i="230"/>
  <c r="AL65" i="230"/>
  <c r="AL66" i="230"/>
  <c r="AL67" i="230"/>
  <c r="AL68" i="230"/>
  <c r="AL69" i="230"/>
  <c r="AL70" i="230"/>
  <c r="AL71" i="230"/>
  <c r="AL72" i="230"/>
  <c r="AL73" i="230"/>
  <c r="AL74" i="230"/>
  <c r="AL75" i="230"/>
  <c r="AL76" i="230"/>
  <c r="AL77" i="230"/>
  <c r="AL78" i="230"/>
  <c r="AL79" i="230"/>
  <c r="AL80" i="230"/>
  <c r="AL81" i="230"/>
  <c r="AL82" i="230"/>
  <c r="AL83" i="230"/>
  <c r="AL84" i="230"/>
  <c r="AL85" i="230"/>
  <c r="AL86" i="230"/>
  <c r="AL87" i="230"/>
  <c r="AL88" i="230"/>
  <c r="AL89" i="230"/>
  <c r="AL90" i="230"/>
  <c r="AL91" i="230"/>
  <c r="AM58" i="230"/>
  <c r="AN58" i="230" s="1"/>
  <c r="AM59" i="230"/>
  <c r="AM60" i="230"/>
  <c r="AM61" i="230"/>
  <c r="AM62" i="230"/>
  <c r="AM63" i="230"/>
  <c r="AM64" i="230"/>
  <c r="AM65" i="230"/>
  <c r="AM66" i="230"/>
  <c r="AM67" i="230"/>
  <c r="AM68" i="230"/>
  <c r="AM69" i="230"/>
  <c r="AM70" i="230"/>
  <c r="AM71" i="230"/>
  <c r="AM72" i="230"/>
  <c r="AM73" i="230"/>
  <c r="AM74" i="230"/>
  <c r="AM75" i="230"/>
  <c r="AM76" i="230"/>
  <c r="AM77" i="230"/>
  <c r="AM78" i="230"/>
  <c r="AM79" i="230"/>
  <c r="AM80" i="230"/>
  <c r="AM81" i="230"/>
  <c r="AM82" i="230"/>
  <c r="AM83" i="230"/>
  <c r="AM84" i="230"/>
  <c r="AM85" i="230"/>
  <c r="AM86" i="230"/>
  <c r="AM87" i="230"/>
  <c r="AM88" i="230"/>
  <c r="AM89" i="230"/>
  <c r="AM90" i="230"/>
  <c r="AM91" i="230"/>
  <c r="AN91" i="230" s="1"/>
  <c r="AK9" i="229"/>
  <c r="AK54" i="229" s="1"/>
  <c r="AK58" i="229"/>
  <c r="AL58" i="229" s="1"/>
  <c r="AK59" i="229"/>
  <c r="AK60" i="229"/>
  <c r="AL60" i="229" s="1"/>
  <c r="AM60" i="229" s="1"/>
  <c r="AK61" i="229"/>
  <c r="AK62" i="229"/>
  <c r="AL62" i="229" s="1"/>
  <c r="AM62" i="229" s="1"/>
  <c r="AK63" i="229"/>
  <c r="AK64" i="229"/>
  <c r="AM64" i="229" s="1"/>
  <c r="AL59" i="229"/>
  <c r="AL61" i="229"/>
  <c r="AL63" i="229"/>
  <c r="AL64" i="229"/>
  <c r="AK65" i="229"/>
  <c r="AK66" i="229"/>
  <c r="AK67" i="229"/>
  <c r="AK68" i="229"/>
  <c r="AK69" i="229"/>
  <c r="AK70" i="229"/>
  <c r="AK71" i="229"/>
  <c r="AK72" i="229"/>
  <c r="AK73" i="229"/>
  <c r="AK74" i="229"/>
  <c r="AK75" i="229"/>
  <c r="AK76" i="229"/>
  <c r="AK77" i="229"/>
  <c r="AK78" i="229"/>
  <c r="AK79" i="229"/>
  <c r="AK80" i="229"/>
  <c r="AK81" i="229"/>
  <c r="AK82" i="229"/>
  <c r="AK83" i="229"/>
  <c r="AK84" i="229"/>
  <c r="AK85" i="229"/>
  <c r="AK86" i="229"/>
  <c r="AK87" i="229"/>
  <c r="AK88" i="229"/>
  <c r="AK89" i="229"/>
  <c r="AK90" i="229"/>
  <c r="AK91" i="229"/>
  <c r="AK9" i="228"/>
  <c r="AK40" i="228" s="1"/>
  <c r="AL44" i="228"/>
  <c r="AK45" i="228"/>
  <c r="AK46" i="228"/>
  <c r="AK47" i="228"/>
  <c r="AK48" i="228"/>
  <c r="AK49" i="228"/>
  <c r="AK50" i="228"/>
  <c r="AL50" i="228" s="1"/>
  <c r="AK51" i="228"/>
  <c r="AL51" i="228" s="1"/>
  <c r="AK52" i="228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K72" i="228"/>
  <c r="AK73" i="228"/>
  <c r="AK74" i="228"/>
  <c r="AK75" i="228"/>
  <c r="AK76" i="228"/>
  <c r="AK77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/>
  <c r="AL53" i="213"/>
  <c r="AJ36" i="214"/>
  <c r="AK36" i="214" s="1"/>
  <c r="AL36" i="214"/>
  <c r="AJ34" i="214"/>
  <c r="AK34" i="214" s="1"/>
  <c r="AL34" i="214"/>
  <c r="AJ20" i="214"/>
  <c r="AK20" i="214" s="1"/>
  <c r="AL20" i="214"/>
  <c r="AJ91" i="218"/>
  <c r="AJ90" i="218"/>
  <c r="AJ89" i="218"/>
  <c r="AJ88" i="218"/>
  <c r="AJ87" i="218"/>
  <c r="AJ86" i="218"/>
  <c r="AJ85" i="218"/>
  <c r="AJ84" i="218"/>
  <c r="AJ83" i="218"/>
  <c r="AJ82" i="218"/>
  <c r="AJ81" i="218"/>
  <c r="AJ80" i="218"/>
  <c r="AJ79" i="218"/>
  <c r="AJ78" i="218"/>
  <c r="AJ77" i="218"/>
  <c r="AJ76" i="218"/>
  <c r="AJ75" i="218"/>
  <c r="AJ74" i="218"/>
  <c r="AJ73" i="218"/>
  <c r="AJ72" i="218"/>
  <c r="AJ71" i="218"/>
  <c r="AJ70" i="218"/>
  <c r="AJ69" i="218"/>
  <c r="AJ68" i="218"/>
  <c r="AJ67" i="218"/>
  <c r="AJ66" i="218"/>
  <c r="AJ65" i="218"/>
  <c r="AJ64" i="218"/>
  <c r="AJ63" i="218"/>
  <c r="AJ62" i="218"/>
  <c r="AJ61" i="218"/>
  <c r="AJ60" i="218"/>
  <c r="AJ59" i="218"/>
  <c r="AJ58" i="218"/>
  <c r="AJ92" i="218"/>
  <c r="AL53" i="218"/>
  <c r="AJ53" i="218"/>
  <c r="AK53" i="218" s="1"/>
  <c r="AL52" i="218"/>
  <c r="AJ52" i="218"/>
  <c r="AK52" i="218"/>
  <c r="AL51" i="218"/>
  <c r="AJ51" i="218"/>
  <c r="AK51" i="218" s="1"/>
  <c r="AL50" i="218"/>
  <c r="AJ50" i="218"/>
  <c r="AK50" i="218"/>
  <c r="AL49" i="218"/>
  <c r="AJ49" i="218"/>
  <c r="AK49" i="218" s="1"/>
  <c r="AL48" i="218"/>
  <c r="AJ48" i="218"/>
  <c r="AK48" i="218"/>
  <c r="AL47" i="218"/>
  <c r="AJ47" i="218"/>
  <c r="AK47" i="218" s="1"/>
  <c r="AL46" i="218"/>
  <c r="AJ46" i="218"/>
  <c r="AK46" i="218" s="1"/>
  <c r="AL45" i="218"/>
  <c r="AJ45" i="218"/>
  <c r="AK45" i="218"/>
  <c r="AL44" i="218"/>
  <c r="AJ44" i="218"/>
  <c r="AK44" i="218" s="1"/>
  <c r="AL43" i="218"/>
  <c r="AJ43" i="218"/>
  <c r="AK43" i="218"/>
  <c r="AL42" i="218"/>
  <c r="AJ42" i="218"/>
  <c r="AK42" i="218" s="1"/>
  <c r="AL41" i="218"/>
  <c r="AJ41" i="218"/>
  <c r="AK41" i="218" s="1"/>
  <c r="AL40" i="218"/>
  <c r="AJ40" i="218"/>
  <c r="AK40" i="218" s="1"/>
  <c r="AL39" i="218"/>
  <c r="AJ39" i="218"/>
  <c r="AK39" i="218" s="1"/>
  <c r="AL38" i="218"/>
  <c r="AJ38" i="218"/>
  <c r="AK38" i="218" s="1"/>
  <c r="AL37" i="218"/>
  <c r="AJ37" i="218"/>
  <c r="AK37" i="218" s="1"/>
  <c r="AL36" i="218"/>
  <c r="AJ36" i="218"/>
  <c r="AK36" i="218" s="1"/>
  <c r="AL35" i="218"/>
  <c r="AJ35" i="218"/>
  <c r="AK35" i="218" s="1"/>
  <c r="AL34" i="218"/>
  <c r="AJ34" i="218"/>
  <c r="AK34" i="218" s="1"/>
  <c r="AL33" i="218"/>
  <c r="AJ33" i="218"/>
  <c r="AK33" i="218" s="1"/>
  <c r="AL32" i="218"/>
  <c r="AJ32" i="218"/>
  <c r="AK32" i="218" s="1"/>
  <c r="AL31" i="218"/>
  <c r="AJ31" i="218"/>
  <c r="AK31" i="218" s="1"/>
  <c r="AL30" i="218"/>
  <c r="AJ30" i="218"/>
  <c r="AK30" i="218" s="1"/>
  <c r="AL29" i="218"/>
  <c r="AJ29" i="218"/>
  <c r="AK29" i="218" s="1"/>
  <c r="AL28" i="218"/>
  <c r="AJ28" i="218"/>
  <c r="AK28" i="218" s="1"/>
  <c r="AL27" i="218"/>
  <c r="AJ27" i="218"/>
  <c r="AK27" i="218" s="1"/>
  <c r="AL26" i="218"/>
  <c r="AJ26" i="218"/>
  <c r="AK26" i="218" s="1"/>
  <c r="AL25" i="218"/>
  <c r="AJ25" i="218"/>
  <c r="AK25" i="218" s="1"/>
  <c r="AL24" i="218"/>
  <c r="AJ24" i="218"/>
  <c r="AK24" i="218" s="1"/>
  <c r="AL23" i="218"/>
  <c r="AJ23" i="218"/>
  <c r="AK23" i="218" s="1"/>
  <c r="AL22" i="218"/>
  <c r="AJ22" i="218"/>
  <c r="AK22" i="218" s="1"/>
  <c r="AL21" i="218"/>
  <c r="AJ21" i="218"/>
  <c r="AK21" i="218" s="1"/>
  <c r="AL20" i="218"/>
  <c r="AJ20" i="218"/>
  <c r="AK20" i="218" s="1"/>
  <c r="AL19" i="218"/>
  <c r="AJ19" i="218"/>
  <c r="AK19" i="218" s="1"/>
  <c r="AL18" i="218"/>
  <c r="AJ18" i="218"/>
  <c r="AK18" i="218" s="1"/>
  <c r="AL17" i="218"/>
  <c r="AJ17" i="218"/>
  <c r="AK17" i="218" s="1"/>
  <c r="AL16" i="218"/>
  <c r="AJ16" i="218"/>
  <c r="AK16" i="218" s="1"/>
  <c r="AL15" i="218"/>
  <c r="AJ15" i="218"/>
  <c r="AK15" i="218" s="1"/>
  <c r="AL14" i="218"/>
  <c r="AJ14" i="218"/>
  <c r="AK14" i="218" s="1"/>
  <c r="AL13" i="218"/>
  <c r="AJ13" i="218"/>
  <c r="AK13" i="218" s="1"/>
  <c r="AL12" i="218"/>
  <c r="AJ12" i="218"/>
  <c r="AK12" i="218" s="1"/>
  <c r="AL11" i="218"/>
  <c r="AJ11" i="218"/>
  <c r="AK11" i="218" s="1"/>
  <c r="AL10" i="218"/>
  <c r="AJ10" i="218"/>
  <c r="AK10" i="218" s="1"/>
  <c r="AL9" i="218"/>
  <c r="AJ9" i="218"/>
  <c r="AK9" i="218" s="1"/>
  <c r="AJ91" i="217"/>
  <c r="AJ90" i="217"/>
  <c r="AJ89" i="217"/>
  <c r="AJ88" i="217"/>
  <c r="AJ87" i="217"/>
  <c r="AJ86" i="217"/>
  <c r="AJ85" i="217"/>
  <c r="AJ84" i="217"/>
  <c r="AJ83" i="217"/>
  <c r="AJ82" i="217"/>
  <c r="AJ81" i="217"/>
  <c r="AJ80" i="217"/>
  <c r="AJ79" i="217"/>
  <c r="AJ78" i="217"/>
  <c r="AJ77" i="217"/>
  <c r="AJ76" i="217"/>
  <c r="AJ75" i="217"/>
  <c r="AJ74" i="217"/>
  <c r="AJ73" i="217"/>
  <c r="AJ72" i="217"/>
  <c r="AJ71" i="217"/>
  <c r="AJ70" i="217"/>
  <c r="AJ69" i="217"/>
  <c r="AJ68" i="217"/>
  <c r="AJ67" i="217"/>
  <c r="AJ66" i="217"/>
  <c r="AJ65" i="217"/>
  <c r="AJ64" i="217"/>
  <c r="AJ63" i="217"/>
  <c r="AJ62" i="217"/>
  <c r="AJ61" i="217"/>
  <c r="AJ60" i="217"/>
  <c r="AJ59" i="217"/>
  <c r="AJ58" i="217"/>
  <c r="AL53" i="217"/>
  <c r="AJ53" i="217"/>
  <c r="AK53" i="217" s="1"/>
  <c r="AL52" i="217"/>
  <c r="AJ52" i="217"/>
  <c r="AK52" i="217" s="1"/>
  <c r="AL51" i="217"/>
  <c r="AJ51" i="217"/>
  <c r="AK51" i="217" s="1"/>
  <c r="AL50" i="217"/>
  <c r="AJ50" i="217"/>
  <c r="AK50" i="217"/>
  <c r="AL49" i="217"/>
  <c r="AJ49" i="217"/>
  <c r="AK49" i="217" s="1"/>
  <c r="AL48" i="217"/>
  <c r="AJ48" i="217"/>
  <c r="AK48" i="217"/>
  <c r="AL47" i="217"/>
  <c r="AJ47" i="217"/>
  <c r="AK47" i="217" s="1"/>
  <c r="AL46" i="217"/>
  <c r="AJ46" i="217"/>
  <c r="AK46" i="217" s="1"/>
  <c r="AL45" i="217"/>
  <c r="AJ45" i="217"/>
  <c r="AK45" i="217" s="1"/>
  <c r="AL44" i="217"/>
  <c r="AJ44" i="217"/>
  <c r="AK44" i="217" s="1"/>
  <c r="AL43" i="217"/>
  <c r="AJ43" i="217"/>
  <c r="AK43" i="217" s="1"/>
  <c r="AL42" i="217"/>
  <c r="AJ42" i="217"/>
  <c r="AK42" i="217" s="1"/>
  <c r="AL41" i="217"/>
  <c r="AJ41" i="217"/>
  <c r="AK41" i="217" s="1"/>
  <c r="AL40" i="217"/>
  <c r="AJ40" i="217"/>
  <c r="AK40" i="217" s="1"/>
  <c r="AL39" i="217"/>
  <c r="AJ39" i="217"/>
  <c r="AK39" i="217" s="1"/>
  <c r="AL38" i="217"/>
  <c r="AJ38" i="217"/>
  <c r="AK38" i="217" s="1"/>
  <c r="AL37" i="217"/>
  <c r="AJ37" i="217"/>
  <c r="AK37" i="217" s="1"/>
  <c r="AL36" i="217"/>
  <c r="AJ36" i="217"/>
  <c r="AK36" i="217" s="1"/>
  <c r="AL35" i="217"/>
  <c r="AJ35" i="217"/>
  <c r="AK35" i="217" s="1"/>
  <c r="AL34" i="217"/>
  <c r="AJ34" i="217"/>
  <c r="AK34" i="217" s="1"/>
  <c r="AL33" i="217"/>
  <c r="AJ33" i="217"/>
  <c r="AK33" i="217" s="1"/>
  <c r="AL32" i="217"/>
  <c r="AJ32" i="217"/>
  <c r="AK32" i="217" s="1"/>
  <c r="AL31" i="217"/>
  <c r="AJ31" i="217"/>
  <c r="AK31" i="217" s="1"/>
  <c r="AL30" i="217"/>
  <c r="AJ30" i="217"/>
  <c r="AK30" i="217" s="1"/>
  <c r="AL29" i="217"/>
  <c r="AJ29" i="217"/>
  <c r="AK29" i="217" s="1"/>
  <c r="AL28" i="217"/>
  <c r="AJ28" i="217"/>
  <c r="AK28" i="217" s="1"/>
  <c r="AL27" i="217"/>
  <c r="AJ27" i="217"/>
  <c r="AK27" i="217" s="1"/>
  <c r="AL26" i="217"/>
  <c r="AJ26" i="217"/>
  <c r="AK26" i="217" s="1"/>
  <c r="AL25" i="217"/>
  <c r="AJ25" i="217"/>
  <c r="AK25" i="217" s="1"/>
  <c r="AL24" i="217"/>
  <c r="AJ24" i="217"/>
  <c r="AK24" i="217" s="1"/>
  <c r="AL23" i="217"/>
  <c r="AJ23" i="217"/>
  <c r="AK23" i="217" s="1"/>
  <c r="AL22" i="217"/>
  <c r="AJ22" i="217"/>
  <c r="AK22" i="217" s="1"/>
  <c r="AL21" i="217"/>
  <c r="AJ21" i="217"/>
  <c r="AK21" i="217" s="1"/>
  <c r="AL20" i="217"/>
  <c r="AJ20" i="217"/>
  <c r="AK20" i="217" s="1"/>
  <c r="AL19" i="217"/>
  <c r="AJ19" i="217"/>
  <c r="AK19" i="217" s="1"/>
  <c r="AL18" i="217"/>
  <c r="AJ18" i="217"/>
  <c r="AK18" i="217" s="1"/>
  <c r="AL17" i="217"/>
  <c r="AJ17" i="217"/>
  <c r="AK17" i="217" s="1"/>
  <c r="AL16" i="217"/>
  <c r="AJ16" i="217"/>
  <c r="AK16" i="217" s="1"/>
  <c r="AL15" i="217"/>
  <c r="AJ15" i="217"/>
  <c r="AK15" i="217" s="1"/>
  <c r="AL14" i="217"/>
  <c r="AJ14" i="217"/>
  <c r="AK14" i="217" s="1"/>
  <c r="AL13" i="217"/>
  <c r="AJ13" i="217"/>
  <c r="AK13" i="217" s="1"/>
  <c r="AL12" i="217"/>
  <c r="AJ12" i="217"/>
  <c r="AK12" i="217" s="1"/>
  <c r="AL11" i="217"/>
  <c r="AJ11" i="217"/>
  <c r="AK11" i="217" s="1"/>
  <c r="AL10" i="217"/>
  <c r="AJ10" i="217"/>
  <c r="AK10" i="217" s="1"/>
  <c r="AL9" i="217"/>
  <c r="AJ9" i="217"/>
  <c r="AK9" i="217" s="1"/>
  <c r="AJ91" i="216"/>
  <c r="AJ90" i="216"/>
  <c r="AJ89" i="216"/>
  <c r="AJ88" i="216"/>
  <c r="AJ87" i="216"/>
  <c r="AJ86" i="216"/>
  <c r="AJ85" i="216"/>
  <c r="AJ84" i="216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J67" i="216"/>
  <c r="AJ66" i="216"/>
  <c r="AJ65" i="216"/>
  <c r="AJ64" i="216"/>
  <c r="AJ63" i="216"/>
  <c r="AJ62" i="216"/>
  <c r="AJ92" i="216" s="1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L54" i="216" s="1"/>
  <c r="AJ9" i="216"/>
  <c r="AK9" i="216" s="1"/>
  <c r="AJ90" i="215"/>
  <c r="AJ89" i="215"/>
  <c r="AJ88" i="215"/>
  <c r="AJ87" i="215"/>
  <c r="AJ86" i="215"/>
  <c r="AJ85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J61" i="215"/>
  <c r="AJ60" i="215"/>
  <c r="AJ59" i="215"/>
  <c r="AJ58" i="215"/>
  <c r="AJ57" i="215"/>
  <c r="AJ91" i="215"/>
  <c r="AL52" i="215"/>
  <c r="AJ52" i="215"/>
  <c r="AK52" i="215"/>
  <c r="AL51" i="215"/>
  <c r="AJ51" i="215"/>
  <c r="AK51" i="215"/>
  <c r="AL50" i="215"/>
  <c r="AJ50" i="215"/>
  <c r="AK50" i="215"/>
  <c r="AL49" i="215"/>
  <c r="AJ49" i="215"/>
  <c r="AK49" i="215"/>
  <c r="AL48" i="215"/>
  <c r="AJ48" i="215"/>
  <c r="AK48" i="215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83" i="214"/>
  <c r="AK83" i="214" s="1"/>
  <c r="AJ82" i="214"/>
  <c r="AK82" i="214" s="1"/>
  <c r="AL82" i="214" s="1"/>
  <c r="AJ81" i="214"/>
  <c r="AK81" i="214" s="1"/>
  <c r="AJ80" i="214"/>
  <c r="AK80" i="214" s="1"/>
  <c r="AL80" i="214" s="1"/>
  <c r="AJ79" i="214"/>
  <c r="AK79" i="214" s="1"/>
  <c r="AJ78" i="214"/>
  <c r="AK78" i="214" s="1"/>
  <c r="AL78" i="214" s="1"/>
  <c r="AJ77" i="214"/>
  <c r="AK77" i="214" s="1"/>
  <c r="AJ76" i="214"/>
  <c r="AK76" i="214" s="1"/>
  <c r="AL76" i="214" s="1"/>
  <c r="AJ75" i="214"/>
  <c r="AK75" i="214" s="1"/>
  <c r="AJ74" i="214"/>
  <c r="AK74" i="214" s="1"/>
  <c r="AL74" i="214" s="1"/>
  <c r="AJ73" i="214"/>
  <c r="AK73" i="214" s="1"/>
  <c r="AJ72" i="214"/>
  <c r="AK72" i="214" s="1"/>
  <c r="AL72" i="214" s="1"/>
  <c r="AJ71" i="214"/>
  <c r="AK71" i="214" s="1"/>
  <c r="AJ70" i="214"/>
  <c r="AK70" i="214" s="1"/>
  <c r="AL70" i="214" s="1"/>
  <c r="AJ69" i="214"/>
  <c r="AK69" i="214" s="1"/>
  <c r="AL69" i="214" s="1"/>
  <c r="AJ68" i="214"/>
  <c r="AK68" i="214" s="1"/>
  <c r="AL68" i="214" s="1"/>
  <c r="AJ67" i="214"/>
  <c r="AK67" i="214" s="1"/>
  <c r="AL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91" i="207"/>
  <c r="AJ90" i="207"/>
  <c r="AJ89" i="207"/>
  <c r="AJ88" i="207"/>
  <c r="AJ87" i="207"/>
  <c r="AJ86" i="207"/>
  <c r="AJ85" i="207"/>
  <c r="AJ84" i="207"/>
  <c r="AJ83" i="207"/>
  <c r="AJ82" i="207"/>
  <c r="AJ81" i="207"/>
  <c r="AJ80" i="207"/>
  <c r="AJ79" i="207"/>
  <c r="AJ78" i="207"/>
  <c r="AJ77" i="207"/>
  <c r="AJ76" i="207"/>
  <c r="AJ75" i="207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J92" i="207" s="1"/>
  <c r="AL53" i="207"/>
  <c r="AJ53" i="207"/>
  <c r="AK53" i="207"/>
  <c r="AL52" i="207"/>
  <c r="AJ52" i="207"/>
  <c r="AK52" i="207" s="1"/>
  <c r="AL51" i="207"/>
  <c r="AJ51" i="207"/>
  <c r="AK51" i="207"/>
  <c r="AL50" i="207"/>
  <c r="AJ50" i="207"/>
  <c r="AK50" i="207"/>
  <c r="AL49" i="207"/>
  <c r="AJ49" i="207"/>
  <c r="AK49" i="207"/>
  <c r="AL48" i="207"/>
  <c r="AJ48" i="207"/>
  <c r="AK48" i="207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91" i="206"/>
  <c r="AJ90" i="206"/>
  <c r="AJ89" i="206"/>
  <c r="AJ88" i="206"/>
  <c r="AJ87" i="206"/>
  <c r="AJ86" i="206"/>
  <c r="AJ85" i="206"/>
  <c r="AJ84" i="206"/>
  <c r="AJ83" i="206"/>
  <c r="AJ82" i="206"/>
  <c r="AJ81" i="206"/>
  <c r="AJ80" i="206"/>
  <c r="AJ79" i="206"/>
  <c r="AJ78" i="206"/>
  <c r="AJ77" i="206"/>
  <c r="AJ76" i="206"/>
  <c r="AJ75" i="206"/>
  <c r="AJ74" i="206"/>
  <c r="AJ73" i="206"/>
  <c r="AJ72" i="206"/>
  <c r="AJ71" i="206"/>
  <c r="AJ70" i="206"/>
  <c r="AJ69" i="206"/>
  <c r="AJ68" i="206"/>
  <c r="AJ67" i="206"/>
  <c r="AJ66" i="206"/>
  <c r="AJ65" i="206"/>
  <c r="AJ64" i="206"/>
  <c r="AJ63" i="206"/>
  <c r="AJ62" i="206"/>
  <c r="AJ61" i="206"/>
  <c r="AJ60" i="206"/>
  <c r="AJ59" i="206"/>
  <c r="AJ58" i="206"/>
  <c r="AJ92" i="206" s="1"/>
  <c r="AL53" i="206"/>
  <c r="AJ53" i="206"/>
  <c r="AK53" i="206" s="1"/>
  <c r="AL52" i="206"/>
  <c r="AJ52" i="206"/>
  <c r="AK52" i="206" s="1"/>
  <c r="AL51" i="206"/>
  <c r="AJ51" i="206"/>
  <c r="AK51" i="206"/>
  <c r="AL50" i="206"/>
  <c r="AJ50" i="206"/>
  <c r="AK50" i="206" s="1"/>
  <c r="AL49" i="206"/>
  <c r="AJ49" i="206"/>
  <c r="AK49" i="206"/>
  <c r="AL48" i="206"/>
  <c r="AJ48" i="206"/>
  <c r="AK48" i="206" s="1"/>
  <c r="AL47" i="206"/>
  <c r="AJ47" i="206"/>
  <c r="AK47" i="206" s="1"/>
  <c r="AL46" i="206"/>
  <c r="AJ46" i="206"/>
  <c r="AK46" i="206" s="1"/>
  <c r="AL45" i="206"/>
  <c r="AJ45" i="206"/>
  <c r="AK45" i="206" s="1"/>
  <c r="AL44" i="206"/>
  <c r="AJ44" i="206"/>
  <c r="AK44" i="206" s="1"/>
  <c r="AL43" i="206"/>
  <c r="AJ43" i="206"/>
  <c r="AK43" i="206" s="1"/>
  <c r="AL42" i="206"/>
  <c r="AJ42" i="206"/>
  <c r="AK42" i="206" s="1"/>
  <c r="AL41" i="206"/>
  <c r="AJ41" i="206"/>
  <c r="AK41" i="206" s="1"/>
  <c r="AL40" i="206"/>
  <c r="AJ40" i="206"/>
  <c r="AK40" i="206" s="1"/>
  <c r="AL39" i="206"/>
  <c r="AJ39" i="206"/>
  <c r="AK39" i="206" s="1"/>
  <c r="AL38" i="206"/>
  <c r="AJ38" i="206"/>
  <c r="AK38" i="206" s="1"/>
  <c r="AL37" i="206"/>
  <c r="AJ37" i="206"/>
  <c r="AK37" i="206" s="1"/>
  <c r="AL36" i="206"/>
  <c r="AJ36" i="206"/>
  <c r="AK36" i="206" s="1"/>
  <c r="AL35" i="206"/>
  <c r="AJ35" i="206"/>
  <c r="AK35" i="206" s="1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L68" i="213"/>
  <c r="AL70" i="213"/>
  <c r="AL72" i="213"/>
  <c r="AL74" i="213"/>
  <c r="AL76" i="213"/>
  <c r="AL78" i="213"/>
  <c r="AL80" i="213"/>
  <c r="AL82" i="213"/>
  <c r="AL84" i="213"/>
  <c r="AL86" i="213"/>
  <c r="AL88" i="213"/>
  <c r="AL90" i="213"/>
  <c r="AK57" i="215"/>
  <c r="AK58" i="215"/>
  <c r="AK59" i="215"/>
  <c r="AK60" i="215"/>
  <c r="AK61" i="215"/>
  <c r="AK62" i="215"/>
  <c r="AK63" i="215"/>
  <c r="AK64" i="215"/>
  <c r="AK65" i="215"/>
  <c r="AK66" i="215"/>
  <c r="AK67" i="215"/>
  <c r="AK68" i="215"/>
  <c r="AK69" i="215"/>
  <c r="AK70" i="215"/>
  <c r="AK71" i="215"/>
  <c r="AK72" i="215"/>
  <c r="AK73" i="215"/>
  <c r="AK74" i="215"/>
  <c r="AK75" i="215"/>
  <c r="AK76" i="215"/>
  <c r="AK77" i="215"/>
  <c r="AK78" i="215"/>
  <c r="AK79" i="215"/>
  <c r="AK80" i="215"/>
  <c r="AK81" i="215"/>
  <c r="AK82" i="215"/>
  <c r="AK83" i="215"/>
  <c r="AK84" i="215"/>
  <c r="AK85" i="215"/>
  <c r="AK86" i="215"/>
  <c r="AK87" i="215"/>
  <c r="AK88" i="215"/>
  <c r="AK89" i="215"/>
  <c r="AK90" i="215"/>
  <c r="AK58" i="216"/>
  <c r="AK59" i="216"/>
  <c r="AK60" i="216"/>
  <c r="AK61" i="216"/>
  <c r="AK62" i="216"/>
  <c r="AK63" i="216"/>
  <c r="AK64" i="216"/>
  <c r="AM64" i="216" s="1"/>
  <c r="AK65" i="216"/>
  <c r="AK66" i="216"/>
  <c r="AK67" i="216"/>
  <c r="AK68" i="216"/>
  <c r="AK69" i="216"/>
  <c r="AK70" i="216"/>
  <c r="AK71" i="216"/>
  <c r="AK72" i="216"/>
  <c r="AM72" i="216" s="1"/>
  <c r="AK73" i="216"/>
  <c r="AK74" i="216"/>
  <c r="AK75" i="216"/>
  <c r="AK76" i="216"/>
  <c r="AK77" i="216"/>
  <c r="AK78" i="216"/>
  <c r="AK79" i="216"/>
  <c r="AK80" i="216"/>
  <c r="AM80" i="216" s="1"/>
  <c r="AK81" i="216"/>
  <c r="AK82" i="216"/>
  <c r="AK83" i="216"/>
  <c r="AK84" i="216"/>
  <c r="AK85" i="216"/>
  <c r="AK86" i="216"/>
  <c r="AK87" i="216"/>
  <c r="AK88" i="216"/>
  <c r="AK89" i="216"/>
  <c r="AK90" i="216"/>
  <c r="AK91" i="216"/>
  <c r="AK58" i="217"/>
  <c r="AK59" i="217"/>
  <c r="AK60" i="217"/>
  <c r="AK62" i="217"/>
  <c r="AL62" i="217" s="1"/>
  <c r="AK64" i="217"/>
  <c r="AL64" i="217" s="1"/>
  <c r="AK66" i="217"/>
  <c r="AL66" i="217" s="1"/>
  <c r="AK68" i="217"/>
  <c r="AL68" i="217" s="1"/>
  <c r="AK70" i="217"/>
  <c r="AL70" i="217" s="1"/>
  <c r="AK72" i="217"/>
  <c r="AL72" i="217" s="1"/>
  <c r="AK74" i="217"/>
  <c r="AL74" i="217" s="1"/>
  <c r="AK76" i="217"/>
  <c r="AL76" i="217" s="1"/>
  <c r="AK78" i="217"/>
  <c r="AL78" i="217" s="1"/>
  <c r="AK80" i="217"/>
  <c r="AL80" i="217" s="1"/>
  <c r="AK82" i="217"/>
  <c r="AL82" i="217" s="1"/>
  <c r="AK84" i="217"/>
  <c r="AL84" i="217" s="1"/>
  <c r="AK86" i="217"/>
  <c r="AL86" i="217" s="1"/>
  <c r="AK88" i="217"/>
  <c r="AL88" i="217" s="1"/>
  <c r="AK90" i="217"/>
  <c r="AL90" i="217" s="1"/>
  <c r="AJ92" i="217"/>
  <c r="AL64" i="214"/>
  <c r="AM64" i="214" s="1"/>
  <c r="AL73" i="214"/>
  <c r="AL75" i="214"/>
  <c r="AL77" i="214"/>
  <c r="AL79" i="214"/>
  <c r="AL81" i="214"/>
  <c r="AL83" i="214"/>
  <c r="AL85" i="214"/>
  <c r="AL87" i="214"/>
  <c r="AL89" i="214"/>
  <c r="AL91" i="214"/>
  <c r="AL99" i="214"/>
  <c r="AL101" i="214"/>
  <c r="AL57" i="215"/>
  <c r="AL58" i="215"/>
  <c r="AL59" i="215"/>
  <c r="AL60" i="215"/>
  <c r="AL61" i="215"/>
  <c r="AL62" i="215"/>
  <c r="AL63" i="215"/>
  <c r="AL64" i="215"/>
  <c r="AL65" i="215"/>
  <c r="AL66" i="215"/>
  <c r="AL67" i="215"/>
  <c r="AL68" i="215"/>
  <c r="AL69" i="215"/>
  <c r="AL70" i="215"/>
  <c r="AL71" i="215"/>
  <c r="AL72" i="215"/>
  <c r="AL73" i="215"/>
  <c r="AL74" i="215"/>
  <c r="AL75" i="215"/>
  <c r="AL76" i="215"/>
  <c r="AL77" i="215"/>
  <c r="AL78" i="215"/>
  <c r="AL79" i="215"/>
  <c r="AL80" i="215"/>
  <c r="AL81" i="215"/>
  <c r="AL82" i="215"/>
  <c r="AL83" i="215"/>
  <c r="AL84" i="215"/>
  <c r="AL85" i="215"/>
  <c r="AL86" i="215"/>
  <c r="AL87" i="215"/>
  <c r="AL88" i="215"/>
  <c r="AL89" i="215"/>
  <c r="AL90" i="215"/>
  <c r="AL58" i="216"/>
  <c r="AL59" i="216"/>
  <c r="AL60" i="216"/>
  <c r="AM60" i="216" s="1"/>
  <c r="AL61" i="216"/>
  <c r="AL62" i="216"/>
  <c r="AN62" i="216" s="1"/>
  <c r="AO62" i="216" s="1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M82" i="216"/>
  <c r="AL83" i="216"/>
  <c r="AL84" i="216"/>
  <c r="AM84" i="216" s="1"/>
  <c r="AL85" i="216"/>
  <c r="AL86" i="216"/>
  <c r="AM86" i="216"/>
  <c r="AL87" i="216"/>
  <c r="AL88" i="216"/>
  <c r="AM88" i="216" s="1"/>
  <c r="AO88" i="216" s="1"/>
  <c r="AL89" i="216"/>
  <c r="AL90" i="216"/>
  <c r="AM90" i="216"/>
  <c r="AL91" i="216"/>
  <c r="AL58" i="217"/>
  <c r="AL59" i="217"/>
  <c r="AM59" i="217" s="1"/>
  <c r="AL60" i="217"/>
  <c r="AM60" i="217" s="1"/>
  <c r="AK61" i="217"/>
  <c r="AL61" i="217" s="1"/>
  <c r="AK63" i="217"/>
  <c r="AK65" i="217"/>
  <c r="AL65" i="217" s="1"/>
  <c r="AM65" i="217" s="1"/>
  <c r="AK67" i="217"/>
  <c r="AK69" i="217"/>
  <c r="AL69" i="217"/>
  <c r="AK71" i="217"/>
  <c r="AK73" i="217"/>
  <c r="AL73" i="217" s="1"/>
  <c r="AM73" i="217" s="1"/>
  <c r="AK75" i="217"/>
  <c r="AK77" i="217"/>
  <c r="AL77" i="217"/>
  <c r="AK79" i="217"/>
  <c r="AK81" i="217"/>
  <c r="AL81" i="217" s="1"/>
  <c r="AM81" i="217" s="1"/>
  <c r="AK83" i="217"/>
  <c r="AK85" i="217"/>
  <c r="AL85" i="217"/>
  <c r="AK87" i="217"/>
  <c r="AK89" i="217"/>
  <c r="AL89" i="217" s="1"/>
  <c r="AM89" i="217" s="1"/>
  <c r="AK91" i="217"/>
  <c r="AL60" i="218"/>
  <c r="AL64" i="218"/>
  <c r="AK67" i="218"/>
  <c r="AK69" i="218"/>
  <c r="AK58" i="218"/>
  <c r="AK59" i="218"/>
  <c r="AL59" i="218" s="1"/>
  <c r="AM59" i="218" s="1"/>
  <c r="AK60" i="218"/>
  <c r="AM60" i="218"/>
  <c r="AK61" i="218"/>
  <c r="AL61" i="218" s="1"/>
  <c r="AK62" i="218"/>
  <c r="AK63" i="218"/>
  <c r="AL63" i="218" s="1"/>
  <c r="AM63" i="218" s="1"/>
  <c r="AK64" i="218"/>
  <c r="AM64" i="218"/>
  <c r="AK65" i="218"/>
  <c r="AL65" i="218" s="1"/>
  <c r="AK66" i="218"/>
  <c r="AK68" i="218"/>
  <c r="AL69" i="218"/>
  <c r="AM69" i="218"/>
  <c r="AK70" i="218"/>
  <c r="AK71" i="218"/>
  <c r="AK72" i="218"/>
  <c r="AL72" i="218" s="1"/>
  <c r="AM72" i="218" s="1"/>
  <c r="AK73" i="218"/>
  <c r="AK74" i="218"/>
  <c r="AL74" i="218" s="1"/>
  <c r="AK75" i="218"/>
  <c r="AK76" i="218"/>
  <c r="AL76" i="218" s="1"/>
  <c r="AM76" i="218" s="1"/>
  <c r="AK77" i="218"/>
  <c r="AK78" i="218"/>
  <c r="AL78" i="218" s="1"/>
  <c r="AM78" i="218" s="1"/>
  <c r="AK79" i="218"/>
  <c r="AK80" i="218"/>
  <c r="AL80" i="218" s="1"/>
  <c r="AK81" i="218"/>
  <c r="AK82" i="218"/>
  <c r="AL82" i="218" s="1"/>
  <c r="AK83" i="218"/>
  <c r="AK84" i="218"/>
  <c r="AL84" i="218" s="1"/>
  <c r="AM84" i="218" s="1"/>
  <c r="AK85" i="218"/>
  <c r="AK86" i="218"/>
  <c r="AL86" i="218" s="1"/>
  <c r="AK87" i="218"/>
  <c r="AK88" i="218"/>
  <c r="AL88" i="218" s="1"/>
  <c r="AM88" i="218" s="1"/>
  <c r="AK89" i="218"/>
  <c r="AK90" i="218"/>
  <c r="AL90" i="218" s="1"/>
  <c r="AK91" i="218"/>
  <c r="AL71" i="218"/>
  <c r="AL73" i="218"/>
  <c r="AL75" i="218"/>
  <c r="AL77" i="218"/>
  <c r="AL79" i="218"/>
  <c r="AL81" i="218"/>
  <c r="AL83" i="218"/>
  <c r="AL85" i="218"/>
  <c r="AL87" i="218"/>
  <c r="AL89" i="218"/>
  <c r="AL91" i="218"/>
  <c r="AK58" i="207"/>
  <c r="AK59" i="207"/>
  <c r="AK60" i="207"/>
  <c r="AM60" i="207" s="1"/>
  <c r="AK61" i="207"/>
  <c r="AK62" i="207"/>
  <c r="AL62" i="207" s="1"/>
  <c r="AM62" i="207" s="1"/>
  <c r="AK63" i="207"/>
  <c r="AK64" i="207"/>
  <c r="AM64" i="207" s="1"/>
  <c r="AK65" i="207"/>
  <c r="AK66" i="207"/>
  <c r="AL66" i="207" s="1"/>
  <c r="AM66" i="207" s="1"/>
  <c r="AK67" i="207"/>
  <c r="AK68" i="207"/>
  <c r="AM68" i="207" s="1"/>
  <c r="AK69" i="207"/>
  <c r="AK70" i="207"/>
  <c r="AL70" i="207" s="1"/>
  <c r="AM70" i="207" s="1"/>
  <c r="AK71" i="207"/>
  <c r="AK72" i="207"/>
  <c r="AM72" i="207" s="1"/>
  <c r="AK73" i="207"/>
  <c r="AK74" i="207"/>
  <c r="AL74" i="207" s="1"/>
  <c r="AM74" i="207" s="1"/>
  <c r="AK75" i="207"/>
  <c r="AK76" i="207"/>
  <c r="AM76" i="207" s="1"/>
  <c r="AK77" i="207"/>
  <c r="AK78" i="207"/>
  <c r="AK80" i="207"/>
  <c r="AL80" i="207" s="1"/>
  <c r="AL58" i="207"/>
  <c r="AL59" i="207"/>
  <c r="AL60" i="207"/>
  <c r="AL61" i="207"/>
  <c r="AL63" i="207"/>
  <c r="AL64" i="207"/>
  <c r="AL65" i="207"/>
  <c r="AL67" i="207"/>
  <c r="AL68" i="207"/>
  <c r="AL69" i="207"/>
  <c r="AL71" i="207"/>
  <c r="AL72" i="207"/>
  <c r="AL73" i="207"/>
  <c r="AL75" i="207"/>
  <c r="AL76" i="207"/>
  <c r="AL77" i="207"/>
  <c r="AK79" i="207"/>
  <c r="AL79" i="207" s="1"/>
  <c r="AK81" i="207"/>
  <c r="AK82" i="207"/>
  <c r="AK83" i="207"/>
  <c r="AL83" i="207" s="1"/>
  <c r="AM83" i="207" s="1"/>
  <c r="AK84" i="207"/>
  <c r="AL84" i="207"/>
  <c r="AM84" i="207" s="1"/>
  <c r="AK85" i="207"/>
  <c r="AK86" i="207"/>
  <c r="AK87" i="207"/>
  <c r="AL87" i="207" s="1"/>
  <c r="AM87" i="207" s="1"/>
  <c r="AK88" i="207"/>
  <c r="AL88" i="207"/>
  <c r="AM88" i="207" s="1"/>
  <c r="AK89" i="207"/>
  <c r="AK90" i="207"/>
  <c r="AK91" i="207"/>
  <c r="AL91" i="207" s="1"/>
  <c r="AM91" i="207" s="1"/>
  <c r="AK66" i="206"/>
  <c r="AL66" i="206"/>
  <c r="AM66" i="206" s="1"/>
  <c r="AN66" i="206" s="1"/>
  <c r="AK9" i="206"/>
  <c r="AK58" i="206"/>
  <c r="AK59" i="206"/>
  <c r="AK60" i="206"/>
  <c r="AK61" i="206"/>
  <c r="AL61" i="206"/>
  <c r="AK62" i="206"/>
  <c r="AL62" i="206"/>
  <c r="AK63" i="206"/>
  <c r="AK64" i="206"/>
  <c r="AK65" i="206"/>
  <c r="AK67" i="206"/>
  <c r="AM67" i="206" s="1"/>
  <c r="AL67" i="206"/>
  <c r="AK68" i="206"/>
  <c r="AL68" i="206"/>
  <c r="AK69" i="206"/>
  <c r="AK70" i="206"/>
  <c r="AK71" i="206"/>
  <c r="AL71" i="206"/>
  <c r="AK72" i="206"/>
  <c r="AL72" i="206"/>
  <c r="AK73" i="206"/>
  <c r="AK74" i="206"/>
  <c r="AK75" i="206"/>
  <c r="AL75" i="206"/>
  <c r="AK76" i="206"/>
  <c r="AL76" i="206"/>
  <c r="AK77" i="206"/>
  <c r="AK78" i="206"/>
  <c r="AK79" i="206"/>
  <c r="AL79" i="206"/>
  <c r="AK80" i="206"/>
  <c r="AL80" i="206"/>
  <c r="AK81" i="206"/>
  <c r="AK82" i="206"/>
  <c r="AK83" i="206"/>
  <c r="AL83" i="206"/>
  <c r="AM83" i="206" s="1"/>
  <c r="AK84" i="206"/>
  <c r="AL84" i="206" s="1"/>
  <c r="AM84" i="206" s="1"/>
  <c r="AK85" i="206"/>
  <c r="AK86" i="206"/>
  <c r="AK87" i="206"/>
  <c r="AL87" i="206"/>
  <c r="AM87" i="206" s="1"/>
  <c r="AK88" i="206"/>
  <c r="AL88" i="206" s="1"/>
  <c r="AM88" i="206" s="1"/>
  <c r="AK89" i="206"/>
  <c r="AK90" i="206"/>
  <c r="AK91" i="206"/>
  <c r="AL91" i="206"/>
  <c r="AM91" i="206" s="1"/>
  <c r="AM65" i="213"/>
  <c r="AM88" i="215"/>
  <c r="AN88" i="215" s="1"/>
  <c r="AO88" i="215" s="1"/>
  <c r="AM84" i="215"/>
  <c r="AM80" i="215"/>
  <c r="AN80" i="215" s="1"/>
  <c r="AO80" i="215" s="1"/>
  <c r="AM76" i="215"/>
  <c r="AM72" i="215"/>
  <c r="AN72" i="215" s="1"/>
  <c r="AO72" i="215" s="1"/>
  <c r="AM68" i="215"/>
  <c r="AM64" i="215"/>
  <c r="AN64" i="215" s="1"/>
  <c r="AO64" i="215" s="1"/>
  <c r="AM60" i="215"/>
  <c r="AM91" i="218"/>
  <c r="AN91" i="218"/>
  <c r="AM89" i="218"/>
  <c r="AO89" i="218"/>
  <c r="AM87" i="218"/>
  <c r="AN87" i="218"/>
  <c r="AM85" i="218"/>
  <c r="AO85" i="218"/>
  <c r="AM83" i="218"/>
  <c r="AN83" i="218"/>
  <c r="AM81" i="218"/>
  <c r="AM79" i="218"/>
  <c r="AN79" i="218"/>
  <c r="AM77" i="218"/>
  <c r="AM75" i="218"/>
  <c r="AN75" i="218"/>
  <c r="AM73" i="218"/>
  <c r="AO73" i="218"/>
  <c r="AM71" i="218"/>
  <c r="AN71" i="218"/>
  <c r="AN89" i="218"/>
  <c r="AN81" i="218"/>
  <c r="AO81" i="218" s="1"/>
  <c r="AN73" i="218"/>
  <c r="AN64" i="214"/>
  <c r="AN90" i="216"/>
  <c r="AN88" i="216"/>
  <c r="AN86" i="216"/>
  <c r="AN84" i="216"/>
  <c r="AO84" i="216" s="1"/>
  <c r="AN82" i="216"/>
  <c r="AM90" i="218"/>
  <c r="AM80" i="218"/>
  <c r="AM74" i="218"/>
  <c r="AN78" i="218"/>
  <c r="AL68" i="218"/>
  <c r="AM68" i="218"/>
  <c r="AN68" i="218" s="1"/>
  <c r="AK92" i="218"/>
  <c r="AL58" i="218"/>
  <c r="AM58" i="218" s="1"/>
  <c r="AN85" i="218"/>
  <c r="AN77" i="218"/>
  <c r="AO77" i="218" s="1"/>
  <c r="AN69" i="218"/>
  <c r="AO69" i="218"/>
  <c r="AM85" i="217"/>
  <c r="AN85" i="217"/>
  <c r="AN81" i="217"/>
  <c r="AM77" i="217"/>
  <c r="AN77" i="217"/>
  <c r="AO77" i="217" s="1"/>
  <c r="AM69" i="217"/>
  <c r="AN69" i="217"/>
  <c r="AN65" i="217"/>
  <c r="AN58" i="213"/>
  <c r="AL91" i="215"/>
  <c r="AM58" i="217"/>
  <c r="AM91" i="216"/>
  <c r="AO90" i="216"/>
  <c r="AM89" i="216"/>
  <c r="AM87" i="216"/>
  <c r="AO86" i="216"/>
  <c r="AM85" i="216"/>
  <c r="AM83" i="216"/>
  <c r="AO82" i="216"/>
  <c r="AM81" i="216"/>
  <c r="AM79" i="216"/>
  <c r="AM77" i="216"/>
  <c r="AM75" i="216"/>
  <c r="AM73" i="216"/>
  <c r="AM71" i="216"/>
  <c r="AM69" i="216"/>
  <c r="AM67" i="216"/>
  <c r="AM65" i="216"/>
  <c r="AM63" i="216"/>
  <c r="AM61" i="216"/>
  <c r="AM59" i="216"/>
  <c r="AK92" i="216"/>
  <c r="AM89" i="215"/>
  <c r="AM87" i="215"/>
  <c r="AM85" i="215"/>
  <c r="AM83" i="215"/>
  <c r="AM81" i="215"/>
  <c r="AM79" i="215"/>
  <c r="AM77" i="215"/>
  <c r="AM75" i="215"/>
  <c r="AM73" i="215"/>
  <c r="AM71" i="215"/>
  <c r="AM69" i="215"/>
  <c r="AM67" i="215"/>
  <c r="AM65" i="215"/>
  <c r="AM63" i="215"/>
  <c r="AM61" i="215"/>
  <c r="AM59" i="215"/>
  <c r="AM57" i="215"/>
  <c r="AM99" i="214"/>
  <c r="AN84" i="215"/>
  <c r="AO84" i="215"/>
  <c r="AN76" i="215"/>
  <c r="AO76" i="215"/>
  <c r="AN68" i="215"/>
  <c r="AO68" i="215"/>
  <c r="AN60" i="215"/>
  <c r="AO60" i="215"/>
  <c r="AM91" i="214"/>
  <c r="AL91" i="217"/>
  <c r="AL87" i="217"/>
  <c r="AL83" i="217"/>
  <c r="AL79" i="217"/>
  <c r="AL75" i="217"/>
  <c r="AL71" i="217"/>
  <c r="AL67" i="217"/>
  <c r="AL63" i="217"/>
  <c r="AN59" i="217"/>
  <c r="AO59" i="217" s="1"/>
  <c r="AN80" i="216"/>
  <c r="AO80" i="216" s="1"/>
  <c r="AN76" i="216"/>
  <c r="AO76" i="216" s="1"/>
  <c r="AN72" i="216"/>
  <c r="AO72" i="216" s="1"/>
  <c r="AN68" i="216"/>
  <c r="AO68" i="216" s="1"/>
  <c r="AN64" i="216"/>
  <c r="AO64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82" i="214"/>
  <c r="AN82" i="214" s="1"/>
  <c r="AO82" i="214" s="1"/>
  <c r="AM80" i="214"/>
  <c r="AM78" i="214"/>
  <c r="AN78" i="214" s="1"/>
  <c r="AO78" i="214" s="1"/>
  <c r="AM76" i="214"/>
  <c r="AM74" i="214"/>
  <c r="AN74" i="214" s="1"/>
  <c r="AO74" i="214" s="1"/>
  <c r="AM72" i="214"/>
  <c r="AM70" i="214"/>
  <c r="AN70" i="214" s="1"/>
  <c r="AO70" i="214" s="1"/>
  <c r="AM69" i="214"/>
  <c r="AN69" i="214"/>
  <c r="AO69" i="214" s="1"/>
  <c r="AM68" i="214"/>
  <c r="AM67" i="214"/>
  <c r="AN67" i="214" s="1"/>
  <c r="AO67" i="214" s="1"/>
  <c r="AM66" i="214"/>
  <c r="AN66" i="214" s="1"/>
  <c r="AM90" i="213"/>
  <c r="AN90" i="213"/>
  <c r="AM88" i="213"/>
  <c r="AN88" i="213"/>
  <c r="AM86" i="213"/>
  <c r="AN86" i="213"/>
  <c r="AM84" i="213"/>
  <c r="AN84" i="213"/>
  <c r="AM82" i="213"/>
  <c r="AN82" i="213"/>
  <c r="AM80" i="213"/>
  <c r="AN80" i="213"/>
  <c r="AM78" i="213"/>
  <c r="AN78" i="213"/>
  <c r="AM76" i="213"/>
  <c r="AN76" i="213"/>
  <c r="AM74" i="213"/>
  <c r="AN74" i="213"/>
  <c r="AM72" i="213"/>
  <c r="AN72" i="213"/>
  <c r="AM70" i="213"/>
  <c r="AN70" i="213"/>
  <c r="AM68" i="213"/>
  <c r="AN68" i="213"/>
  <c r="AM66" i="213"/>
  <c r="AN66" i="213"/>
  <c r="AM64" i="213"/>
  <c r="AN64" i="213"/>
  <c r="AM62" i="213"/>
  <c r="AN62" i="213"/>
  <c r="AM60" i="213"/>
  <c r="AN60" i="213"/>
  <c r="AN89" i="213"/>
  <c r="AO89" i="213"/>
  <c r="AN85" i="213"/>
  <c r="AO85" i="213"/>
  <c r="AN81" i="213"/>
  <c r="AO81" i="213"/>
  <c r="AN77" i="213"/>
  <c r="AO77" i="213"/>
  <c r="AN73" i="213"/>
  <c r="AO73" i="213"/>
  <c r="AN69" i="213"/>
  <c r="AO69" i="213"/>
  <c r="AN65" i="213"/>
  <c r="AO65" i="213"/>
  <c r="AN61" i="213"/>
  <c r="AO61" i="213"/>
  <c r="AN64" i="218"/>
  <c r="AO64" i="218" s="1"/>
  <c r="AN63" i="218"/>
  <c r="AO63" i="218" s="1"/>
  <c r="AN60" i="218"/>
  <c r="AO60" i="218" s="1"/>
  <c r="AN59" i="218"/>
  <c r="AO59" i="218" s="1"/>
  <c r="AO85" i="217"/>
  <c r="AO81" i="217"/>
  <c r="AO69" i="217"/>
  <c r="AO65" i="217"/>
  <c r="AL92" i="216"/>
  <c r="AN57" i="215"/>
  <c r="AM90" i="217"/>
  <c r="AN90" i="217" s="1"/>
  <c r="AO90" i="217" s="1"/>
  <c r="AM88" i="217"/>
  <c r="AM86" i="217"/>
  <c r="AN86" i="217"/>
  <c r="AM84" i="217"/>
  <c r="AM82" i="217"/>
  <c r="AN82" i="217" s="1"/>
  <c r="AO82" i="217" s="1"/>
  <c r="AM80" i="217"/>
  <c r="AM78" i="217"/>
  <c r="AN78" i="217"/>
  <c r="AM76" i="217"/>
  <c r="AM74" i="217"/>
  <c r="AN74" i="217" s="1"/>
  <c r="AO74" i="217" s="1"/>
  <c r="AM72" i="217"/>
  <c r="AM70" i="217"/>
  <c r="AN70" i="217"/>
  <c r="AM68" i="217"/>
  <c r="AM66" i="217"/>
  <c r="AN66" i="217" s="1"/>
  <c r="AO66" i="217" s="1"/>
  <c r="AM64" i="217"/>
  <c r="AM62" i="217"/>
  <c r="AN62" i="217" s="1"/>
  <c r="AO62" i="217" s="1"/>
  <c r="AK92" i="217"/>
  <c r="AM78" i="216"/>
  <c r="AM74" i="216"/>
  <c r="AN74" i="216"/>
  <c r="AM70" i="216"/>
  <c r="AM66" i="216"/>
  <c r="AN66" i="216" s="1"/>
  <c r="AO66" i="216" s="1"/>
  <c r="AM62" i="216"/>
  <c r="AM92" i="216" s="1"/>
  <c r="AM58" i="216"/>
  <c r="AM90" i="215"/>
  <c r="AN90" i="215" s="1"/>
  <c r="AO90" i="215" s="1"/>
  <c r="AM86" i="215"/>
  <c r="AM82" i="215"/>
  <c r="AN82" i="215"/>
  <c r="AM78" i="215"/>
  <c r="AM74" i="215"/>
  <c r="AN74" i="215" s="1"/>
  <c r="AO74" i="215" s="1"/>
  <c r="AM70" i="215"/>
  <c r="AM66" i="215"/>
  <c r="AN66" i="215"/>
  <c r="AM62" i="215"/>
  <c r="AM58" i="215"/>
  <c r="AN58" i="215" s="1"/>
  <c r="AO57" i="215"/>
  <c r="AK91" i="215"/>
  <c r="AM100" i="214"/>
  <c r="AM98" i="214"/>
  <c r="AM92" i="214"/>
  <c r="AN92" i="214" s="1"/>
  <c r="AO92" i="214" s="1"/>
  <c r="AN58" i="217"/>
  <c r="AL92" i="213"/>
  <c r="AN88" i="214"/>
  <c r="AN84" i="214"/>
  <c r="AN80" i="214"/>
  <c r="AN76" i="214"/>
  <c r="AN72" i="214"/>
  <c r="AN68" i="214"/>
  <c r="AM91" i="213"/>
  <c r="AN91" i="213" s="1"/>
  <c r="AO91" i="213" s="1"/>
  <c r="AM87" i="213"/>
  <c r="AN87" i="213" s="1"/>
  <c r="AO87" i="213" s="1"/>
  <c r="AM83" i="213"/>
  <c r="AN83" i="213"/>
  <c r="AM79" i="213"/>
  <c r="AM75" i="213"/>
  <c r="AN75" i="213" s="1"/>
  <c r="AO75" i="213" s="1"/>
  <c r="AM71" i="213"/>
  <c r="AN71" i="213" s="1"/>
  <c r="AM67" i="213"/>
  <c r="AN67" i="213"/>
  <c r="AM63" i="213"/>
  <c r="AM59" i="213"/>
  <c r="AM92" i="213" s="1"/>
  <c r="AO58" i="213"/>
  <c r="AK92" i="213"/>
  <c r="AN76" i="207"/>
  <c r="AO76" i="207" s="1"/>
  <c r="AN74" i="207"/>
  <c r="AN72" i="207"/>
  <c r="AN70" i="207"/>
  <c r="AN68" i="207"/>
  <c r="AO68" i="207" s="1"/>
  <c r="AN66" i="207"/>
  <c r="AN64" i="207"/>
  <c r="AN62" i="207"/>
  <c r="AN60" i="207"/>
  <c r="AO60" i="207" s="1"/>
  <c r="AN91" i="207"/>
  <c r="AN88" i="207"/>
  <c r="AO88" i="207" s="1"/>
  <c r="AN87" i="207"/>
  <c r="AN84" i="207"/>
  <c r="AN83" i="207"/>
  <c r="AO91" i="207"/>
  <c r="AO87" i="207"/>
  <c r="AO83" i="207"/>
  <c r="AO84" i="207"/>
  <c r="AM80" i="207"/>
  <c r="AN80" i="207"/>
  <c r="AO80" i="207" s="1"/>
  <c r="AM77" i="207"/>
  <c r="AM75" i="207"/>
  <c r="AN75" i="207" s="1"/>
  <c r="AO75" i="207" s="1"/>
  <c r="AO74" i="207"/>
  <c r="AM73" i="207"/>
  <c r="AO72" i="207"/>
  <c r="AM71" i="207"/>
  <c r="AN71" i="207"/>
  <c r="AO70" i="207"/>
  <c r="AM69" i="207"/>
  <c r="AM67" i="207"/>
  <c r="AN67" i="207" s="1"/>
  <c r="AO67" i="207" s="1"/>
  <c r="AO66" i="207"/>
  <c r="AM65" i="207"/>
  <c r="AO64" i="207"/>
  <c r="AM63" i="207"/>
  <c r="AN63" i="207"/>
  <c r="AO62" i="207"/>
  <c r="AM61" i="207"/>
  <c r="AM59" i="207"/>
  <c r="AN59" i="207" s="1"/>
  <c r="AO59" i="207" s="1"/>
  <c r="AK92" i="207"/>
  <c r="AL81" i="207"/>
  <c r="AM81" i="207"/>
  <c r="AL90" i="207"/>
  <c r="AM90" i="207"/>
  <c r="AL89" i="207"/>
  <c r="AM89" i="207"/>
  <c r="AL86" i="207"/>
  <c r="AM86" i="207"/>
  <c r="AL85" i="207"/>
  <c r="AM85" i="207"/>
  <c r="AL82" i="207"/>
  <c r="AM82" i="207"/>
  <c r="AM79" i="207"/>
  <c r="AM58" i="207"/>
  <c r="AM80" i="206"/>
  <c r="AM79" i="206"/>
  <c r="AO79" i="206" s="1"/>
  <c r="AM76" i="206"/>
  <c r="AM75" i="206"/>
  <c r="AM72" i="206"/>
  <c r="AM71" i="206"/>
  <c r="AO71" i="206" s="1"/>
  <c r="AM68" i="206"/>
  <c r="AN91" i="206"/>
  <c r="AN88" i="206"/>
  <c r="AN87" i="206"/>
  <c r="AO87" i="206" s="1"/>
  <c r="AN84" i="206"/>
  <c r="AN83" i="206"/>
  <c r="AN80" i="206"/>
  <c r="AN79" i="206"/>
  <c r="AN76" i="206"/>
  <c r="AN75" i="206"/>
  <c r="AN72" i="206"/>
  <c r="AN71" i="206"/>
  <c r="AN68" i="206"/>
  <c r="AO91" i="206"/>
  <c r="AO83" i="206"/>
  <c r="AO75" i="206"/>
  <c r="AO88" i="206"/>
  <c r="AO84" i="206"/>
  <c r="AO80" i="206"/>
  <c r="AO76" i="206"/>
  <c r="AO72" i="206"/>
  <c r="AO68" i="206"/>
  <c r="AO66" i="206"/>
  <c r="AL64" i="206"/>
  <c r="AO64" i="206"/>
  <c r="AL65" i="206"/>
  <c r="AM65" i="206"/>
  <c r="AN65" i="206" s="1"/>
  <c r="AO65" i="206" s="1"/>
  <c r="AL90" i="206"/>
  <c r="AM90" i="206" s="1"/>
  <c r="AL89" i="206"/>
  <c r="AM89" i="206" s="1"/>
  <c r="AL86" i="206"/>
  <c r="AM86" i="206" s="1"/>
  <c r="AL85" i="206"/>
  <c r="AM85" i="206" s="1"/>
  <c r="AL82" i="206"/>
  <c r="AM82" i="206" s="1"/>
  <c r="AL81" i="206"/>
  <c r="AM81" i="206" s="1"/>
  <c r="AL78" i="206"/>
  <c r="AL77" i="206"/>
  <c r="AL74" i="206"/>
  <c r="AL73" i="206"/>
  <c r="AM73" i="206"/>
  <c r="AL70" i="206"/>
  <c r="AL69" i="206"/>
  <c r="AN67" i="206"/>
  <c r="AO67" i="206"/>
  <c r="AM64" i="206"/>
  <c r="AM62" i="206"/>
  <c r="AN62" i="206"/>
  <c r="AM61" i="206"/>
  <c r="AN61" i="206"/>
  <c r="AK92" i="206"/>
  <c r="AN64" i="206"/>
  <c r="AL63" i="206"/>
  <c r="AM63" i="206" s="1"/>
  <c r="AL60" i="206"/>
  <c r="AL59" i="206"/>
  <c r="AM59" i="206" s="1"/>
  <c r="AL58" i="206"/>
  <c r="AO68" i="214"/>
  <c r="AO72" i="214"/>
  <c r="AO76" i="214"/>
  <c r="AO80" i="214"/>
  <c r="AO84" i="214"/>
  <c r="AO88" i="214"/>
  <c r="AO68" i="218"/>
  <c r="AN58" i="216"/>
  <c r="AN98" i="214"/>
  <c r="AO98" i="214" s="1"/>
  <c r="AM67" i="217"/>
  <c r="AN67" i="217" s="1"/>
  <c r="AO67" i="217" s="1"/>
  <c r="AM75" i="217"/>
  <c r="AN75" i="217" s="1"/>
  <c r="AM83" i="217"/>
  <c r="AN83" i="217" s="1"/>
  <c r="AO83" i="217" s="1"/>
  <c r="AM91" i="217"/>
  <c r="AN91" i="217" s="1"/>
  <c r="AO70" i="217"/>
  <c r="AO78" i="217"/>
  <c r="AO86" i="217"/>
  <c r="AN63" i="213"/>
  <c r="AO63" i="213"/>
  <c r="AN79" i="213"/>
  <c r="AO79" i="213"/>
  <c r="AO60" i="213"/>
  <c r="AO64" i="213"/>
  <c r="AO68" i="213"/>
  <c r="AO72" i="213"/>
  <c r="AO76" i="213"/>
  <c r="AO80" i="213"/>
  <c r="AO84" i="213"/>
  <c r="AO88" i="213"/>
  <c r="AN59" i="215"/>
  <c r="AO59" i="215"/>
  <c r="AN63" i="215"/>
  <c r="AO63" i="215"/>
  <c r="AN67" i="215"/>
  <c r="AO67" i="215"/>
  <c r="AN71" i="215"/>
  <c r="AO71" i="215"/>
  <c r="AN75" i="215"/>
  <c r="AO75" i="215"/>
  <c r="AN79" i="215"/>
  <c r="AO79" i="215"/>
  <c r="AN83" i="215"/>
  <c r="AO83" i="215"/>
  <c r="AN87" i="215"/>
  <c r="AO87" i="215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83" i="216"/>
  <c r="AO83" i="216"/>
  <c r="AN87" i="216"/>
  <c r="AO87" i="216"/>
  <c r="AN91" i="216"/>
  <c r="AO91" i="216"/>
  <c r="AO67" i="213"/>
  <c r="AO83" i="213"/>
  <c r="AN62" i="215"/>
  <c r="AO62" i="215" s="1"/>
  <c r="AN70" i="215"/>
  <c r="AO70" i="215" s="1"/>
  <c r="AN78" i="215"/>
  <c r="AO78" i="215" s="1"/>
  <c r="AN86" i="215"/>
  <c r="AO86" i="215" s="1"/>
  <c r="AN70" i="216"/>
  <c r="AO70" i="216" s="1"/>
  <c r="AN78" i="216"/>
  <c r="AO78" i="216" s="1"/>
  <c r="AO58" i="216"/>
  <c r="AO74" i="216"/>
  <c r="AN76" i="218"/>
  <c r="AO76" i="218"/>
  <c r="AN80" i="218"/>
  <c r="AO80" i="218"/>
  <c r="AN84" i="218"/>
  <c r="AO84" i="218"/>
  <c r="AO71" i="218"/>
  <c r="AO75" i="218"/>
  <c r="AO79" i="218"/>
  <c r="AO83" i="218"/>
  <c r="AO87" i="218"/>
  <c r="AO91" i="218"/>
  <c r="AO58" i="217"/>
  <c r="AN64" i="217"/>
  <c r="AO64" i="217" s="1"/>
  <c r="AN68" i="217"/>
  <c r="AO68" i="217" s="1"/>
  <c r="AN72" i="217"/>
  <c r="AO72" i="217" s="1"/>
  <c r="AN76" i="217"/>
  <c r="AO76" i="217" s="1"/>
  <c r="AN80" i="217"/>
  <c r="AO80" i="217" s="1"/>
  <c r="AN84" i="217"/>
  <c r="AO84" i="217" s="1"/>
  <c r="AN88" i="217"/>
  <c r="AO88" i="217" s="1"/>
  <c r="AN100" i="214"/>
  <c r="AO100" i="214"/>
  <c r="AM63" i="217"/>
  <c r="AN63" i="217" s="1"/>
  <c r="AO63" i="217" s="1"/>
  <c r="AM71" i="217"/>
  <c r="AN71" i="217"/>
  <c r="AO71" i="217" s="1"/>
  <c r="AM79" i="217"/>
  <c r="AN79" i="217" s="1"/>
  <c r="AO79" i="217" s="1"/>
  <c r="AM87" i="217"/>
  <c r="AN87" i="217"/>
  <c r="AO87" i="217" s="1"/>
  <c r="AM91" i="215"/>
  <c r="AN59" i="213"/>
  <c r="AO62" i="213"/>
  <c r="AO66" i="213"/>
  <c r="AO70" i="213"/>
  <c r="AO74" i="213"/>
  <c r="AO78" i="213"/>
  <c r="AO82" i="213"/>
  <c r="AO86" i="213"/>
  <c r="AO90" i="213"/>
  <c r="AN61" i="215"/>
  <c r="AO61" i="215"/>
  <c r="AN65" i="215"/>
  <c r="AO65" i="215"/>
  <c r="AN69" i="215"/>
  <c r="AO69" i="215"/>
  <c r="AN73" i="215"/>
  <c r="AO73" i="215"/>
  <c r="AN77" i="215"/>
  <c r="AO77" i="215"/>
  <c r="AN81" i="215"/>
  <c r="AO81" i="215"/>
  <c r="AN85" i="215"/>
  <c r="AO85" i="215"/>
  <c r="AN89" i="215"/>
  <c r="AO89" i="215"/>
  <c r="AN61" i="216"/>
  <c r="AO61" i="216"/>
  <c r="AN65" i="216"/>
  <c r="AO65" i="216"/>
  <c r="AN69" i="216"/>
  <c r="AO69" i="216"/>
  <c r="AN73" i="216"/>
  <c r="AO73" i="216"/>
  <c r="AN77" i="216"/>
  <c r="AO77" i="216"/>
  <c r="AN81" i="216"/>
  <c r="AO81" i="216"/>
  <c r="AN85" i="216"/>
  <c r="AO85" i="216"/>
  <c r="AN89" i="216"/>
  <c r="AO89" i="216"/>
  <c r="AO66" i="215"/>
  <c r="AO82" i="215"/>
  <c r="AN58" i="218"/>
  <c r="AO58" i="218"/>
  <c r="AN82" i="207"/>
  <c r="AO82" i="207" s="1"/>
  <c r="AN86" i="207"/>
  <c r="AN90" i="207"/>
  <c r="AN61" i="207"/>
  <c r="AO61" i="207"/>
  <c r="AN65" i="207"/>
  <c r="AO65" i="207"/>
  <c r="AN69" i="207"/>
  <c r="AO69" i="207"/>
  <c r="AN73" i="207"/>
  <c r="AO73" i="207"/>
  <c r="AN77" i="207"/>
  <c r="AO77" i="207"/>
  <c r="AO63" i="207"/>
  <c r="AO71" i="207"/>
  <c r="AN79" i="207"/>
  <c r="AO79" i="207" s="1"/>
  <c r="AO86" i="207"/>
  <c r="AN58" i="207"/>
  <c r="AO58" i="207" s="1"/>
  <c r="AN81" i="207"/>
  <c r="AO81" i="207"/>
  <c r="AN85" i="207"/>
  <c r="AO85" i="207" s="1"/>
  <c r="AN89" i="207"/>
  <c r="AO89" i="207"/>
  <c r="AO90" i="207"/>
  <c r="AL92" i="206"/>
  <c r="AM58" i="206"/>
  <c r="AO62" i="206"/>
  <c r="AM70" i="206"/>
  <c r="AN70" i="206"/>
  <c r="AO70" i="206" s="1"/>
  <c r="AM74" i="206"/>
  <c r="AN74" i="206" s="1"/>
  <c r="AO74" i="206" s="1"/>
  <c r="AM78" i="206"/>
  <c r="AN78" i="206"/>
  <c r="AO78" i="206" s="1"/>
  <c r="AN58" i="206"/>
  <c r="AO58" i="206" s="1"/>
  <c r="AM60" i="206"/>
  <c r="AN60" i="206"/>
  <c r="AO60" i="206" s="1"/>
  <c r="AO61" i="206"/>
  <c r="AN73" i="206"/>
  <c r="AO73" i="206"/>
  <c r="AM69" i="206"/>
  <c r="AN69" i="206" s="1"/>
  <c r="AO69" i="206" s="1"/>
  <c r="AM77" i="206"/>
  <c r="AN77" i="206"/>
  <c r="AO77" i="206" s="1"/>
  <c r="AO59" i="213"/>
  <c r="AM61" i="217" l="1"/>
  <c r="AL92" i="217"/>
  <c r="AN61" i="217"/>
  <c r="AO61" i="217" s="1"/>
  <c r="AL93" i="214"/>
  <c r="AM92" i="206"/>
  <c r="AN86" i="206"/>
  <c r="AO86" i="206" s="1"/>
  <c r="AN81" i="206"/>
  <c r="AO81" i="206" s="1"/>
  <c r="AN85" i="206"/>
  <c r="AO85" i="206" s="1"/>
  <c r="AO89" i="206"/>
  <c r="AN89" i="206"/>
  <c r="AN92" i="213"/>
  <c r="AO71" i="213"/>
  <c r="AO92" i="213" s="1"/>
  <c r="AO58" i="215"/>
  <c r="AO91" i="215" s="1"/>
  <c r="AN91" i="215"/>
  <c r="AO92" i="216"/>
  <c r="AN88" i="218"/>
  <c r="AO88" i="218" s="1"/>
  <c r="AN72" i="218"/>
  <c r="AO72" i="218" s="1"/>
  <c r="AN63" i="206"/>
  <c r="AO63" i="206" s="1"/>
  <c r="AO82" i="206"/>
  <c r="AN82" i="206"/>
  <c r="AN90" i="206"/>
  <c r="AO90" i="206" s="1"/>
  <c r="AN90" i="218"/>
  <c r="AO90" i="218" s="1"/>
  <c r="AM86" i="218"/>
  <c r="AN74" i="218"/>
  <c r="AO74" i="218" s="1"/>
  <c r="AM61" i="218"/>
  <c r="AN61" i="218"/>
  <c r="AN92" i="216"/>
  <c r="AO91" i="217"/>
  <c r="AO75" i="217"/>
  <c r="AN59" i="206"/>
  <c r="AN92" i="206" s="1"/>
  <c r="AN73" i="217"/>
  <c r="AO73" i="217" s="1"/>
  <c r="AN89" i="217"/>
  <c r="AO89" i="217" s="1"/>
  <c r="AO78" i="218"/>
  <c r="AM82" i="218"/>
  <c r="AM65" i="218"/>
  <c r="AN65" i="218"/>
  <c r="AL66" i="218"/>
  <c r="AL62" i="218"/>
  <c r="AN89" i="230"/>
  <c r="AN87" i="230"/>
  <c r="AN85" i="230"/>
  <c r="AN83" i="230"/>
  <c r="AN81" i="230"/>
  <c r="AN79" i="230"/>
  <c r="AN77" i="230"/>
  <c r="AN75" i="230"/>
  <c r="AN73" i="230"/>
  <c r="AN71" i="230"/>
  <c r="AN69" i="230"/>
  <c r="AN67" i="230"/>
  <c r="AN65" i="230"/>
  <c r="AN63" i="230"/>
  <c r="AN61" i="230"/>
  <c r="AN59" i="230"/>
  <c r="AL78" i="207"/>
  <c r="AL70" i="218"/>
  <c r="AM70" i="218" s="1"/>
  <c r="AL67" i="218"/>
  <c r="AL54" i="217"/>
  <c r="AN90" i="230"/>
  <c r="AN88" i="230"/>
  <c r="AN86" i="230"/>
  <c r="AN84" i="230"/>
  <c r="AN82" i="230"/>
  <c r="AN80" i="230"/>
  <c r="AN78" i="230"/>
  <c r="AN76" i="230"/>
  <c r="AN74" i="230"/>
  <c r="AN72" i="230"/>
  <c r="AN70" i="230"/>
  <c r="AN66" i="230"/>
  <c r="AN64" i="230"/>
  <c r="AN62" i="230"/>
  <c r="AN60" i="230"/>
  <c r="AM64" i="231"/>
  <c r="AK92" i="232"/>
  <c r="AN68" i="230"/>
  <c r="AJ102" i="214"/>
  <c r="AO66" i="214"/>
  <c r="AK102" i="214"/>
  <c r="AL65" i="214"/>
  <c r="AL71" i="214"/>
  <c r="AM71" i="214" s="1"/>
  <c r="AM73" i="214"/>
  <c r="AN73" i="214" s="1"/>
  <c r="AO73" i="214" s="1"/>
  <c r="AM75" i="214"/>
  <c r="AN75" i="214" s="1"/>
  <c r="AM77" i="214"/>
  <c r="AN77" i="214" s="1"/>
  <c r="AM79" i="214"/>
  <c r="AN79" i="214" s="1"/>
  <c r="AM81" i="214"/>
  <c r="AN81" i="214" s="1"/>
  <c r="AM83" i="214"/>
  <c r="AN83" i="214" s="1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54" i="206"/>
  <c r="AM51" i="228"/>
  <c r="AO60" i="217"/>
  <c r="AO92" i="217" s="1"/>
  <c r="AN60" i="217"/>
  <c r="AN92" i="217" s="1"/>
  <c r="AM92" i="217"/>
  <c r="AJ54" i="217"/>
  <c r="AJ54" i="216"/>
  <c r="AJ54" i="218"/>
  <c r="AJ53" i="215"/>
  <c r="AL96" i="235"/>
  <c r="AL95" i="235"/>
  <c r="AL94" i="235"/>
  <c r="AL93" i="235"/>
  <c r="AL92" i="235"/>
  <c r="AL86" i="235"/>
  <c r="AL85" i="235"/>
  <c r="AL84" i="235"/>
  <c r="AL83" i="235"/>
  <c r="AL82" i="235"/>
  <c r="AL81" i="235"/>
  <c r="AL80" i="235"/>
  <c r="AL79" i="235"/>
  <c r="AL78" i="235"/>
  <c r="AL77" i="235"/>
  <c r="AL76" i="235"/>
  <c r="AL75" i="235"/>
  <c r="AL74" i="235"/>
  <c r="AL73" i="235"/>
  <c r="AL72" i="235"/>
  <c r="AL71" i="235"/>
  <c r="AL70" i="235"/>
  <c r="AL69" i="235"/>
  <c r="AL68" i="235"/>
  <c r="AL67" i="235"/>
  <c r="AL66" i="235"/>
  <c r="AM66" i="235" s="1"/>
  <c r="AL65" i="235"/>
  <c r="AK97" i="235"/>
  <c r="AL64" i="235"/>
  <c r="AL63" i="235"/>
  <c r="AL62" i="235"/>
  <c r="AL61" i="235"/>
  <c r="AL60" i="235"/>
  <c r="AM60" i="235" s="1"/>
  <c r="AN60" i="235" s="1"/>
  <c r="AL59" i="235"/>
  <c r="AL58" i="235"/>
  <c r="AM96" i="235"/>
  <c r="AM95" i="235"/>
  <c r="AM94" i="235"/>
  <c r="AM93" i="235"/>
  <c r="AM92" i="235"/>
  <c r="AM86" i="235"/>
  <c r="AM85" i="235"/>
  <c r="AM84" i="235"/>
  <c r="AM83" i="235"/>
  <c r="AM82" i="235"/>
  <c r="AM81" i="235"/>
  <c r="AM80" i="235"/>
  <c r="AM79" i="235"/>
  <c r="AM78" i="235"/>
  <c r="AM77" i="235"/>
  <c r="AM76" i="235"/>
  <c r="AM75" i="235"/>
  <c r="AN75" i="235" s="1"/>
  <c r="AM74" i="235"/>
  <c r="AM73" i="235"/>
  <c r="AM72" i="235"/>
  <c r="AM71" i="235"/>
  <c r="AN71" i="235" s="1"/>
  <c r="AM70" i="235"/>
  <c r="AM69" i="235"/>
  <c r="AM68" i="235"/>
  <c r="AM67" i="235"/>
  <c r="AN67" i="235" s="1"/>
  <c r="AM65" i="235"/>
  <c r="AN96" i="235"/>
  <c r="AN93" i="235"/>
  <c r="AN92" i="235"/>
  <c r="AN84" i="235"/>
  <c r="AN83" i="235"/>
  <c r="AN80" i="235"/>
  <c r="AN79" i="235"/>
  <c r="AN76" i="235"/>
  <c r="AN72" i="235"/>
  <c r="AN68" i="235"/>
  <c r="AM64" i="235"/>
  <c r="AM58" i="234"/>
  <c r="AM91" i="234"/>
  <c r="AM88" i="234"/>
  <c r="AM87" i="234"/>
  <c r="AM84" i="234"/>
  <c r="AM83" i="234"/>
  <c r="AN83" i="234" s="1"/>
  <c r="AO83" i="234" s="1"/>
  <c r="AM80" i="234"/>
  <c r="AM79" i="234"/>
  <c r="AM76" i="234"/>
  <c r="AM75" i="234"/>
  <c r="AM72" i="234"/>
  <c r="AM71" i="234"/>
  <c r="AN71" i="234" s="1"/>
  <c r="AO71" i="234" s="1"/>
  <c r="AM68" i="234"/>
  <c r="AM67" i="234"/>
  <c r="AN67" i="234" s="1"/>
  <c r="AO67" i="234" s="1"/>
  <c r="AN91" i="234"/>
  <c r="AN88" i="234"/>
  <c r="AN87" i="234"/>
  <c r="AN84" i="234"/>
  <c r="AN80" i="234"/>
  <c r="AN79" i="234"/>
  <c r="AN76" i="234"/>
  <c r="AN75" i="234"/>
  <c r="AN72" i="234"/>
  <c r="AN68" i="234"/>
  <c r="AO91" i="234"/>
  <c r="AO87" i="234"/>
  <c r="AO79" i="234"/>
  <c r="AO75" i="234"/>
  <c r="AO88" i="234"/>
  <c r="AO84" i="234"/>
  <c r="AO80" i="234"/>
  <c r="AO76" i="234"/>
  <c r="AO72" i="234"/>
  <c r="AO68" i="234"/>
  <c r="AN64" i="234"/>
  <c r="AO64" i="234" s="1"/>
  <c r="AL63" i="234"/>
  <c r="AL62" i="234"/>
  <c r="AL61" i="234"/>
  <c r="AL60" i="234"/>
  <c r="AL59" i="234"/>
  <c r="AL90" i="234"/>
  <c r="AL89" i="234"/>
  <c r="AL86" i="234"/>
  <c r="AM86" i="234" s="1"/>
  <c r="AL85" i="234"/>
  <c r="AL82" i="234"/>
  <c r="AL81" i="234"/>
  <c r="AL78" i="234"/>
  <c r="AM78" i="234" s="1"/>
  <c r="AL77" i="234"/>
  <c r="AL74" i="234"/>
  <c r="AL73" i="234"/>
  <c r="AL70" i="234"/>
  <c r="AM70" i="234" s="1"/>
  <c r="AL69" i="234"/>
  <c r="AL66" i="234"/>
  <c r="AL65" i="234"/>
  <c r="AM63" i="234"/>
  <c r="AM62" i="234"/>
  <c r="AM61" i="234"/>
  <c r="AM60" i="234"/>
  <c r="AM59" i="234"/>
  <c r="AK92" i="234"/>
  <c r="AN63" i="234"/>
  <c r="AN62" i="234"/>
  <c r="AN59" i="234"/>
  <c r="AN58" i="234"/>
  <c r="AN40" i="233"/>
  <c r="AL69" i="233"/>
  <c r="AM69" i="233" s="1"/>
  <c r="AL68" i="233"/>
  <c r="AM68" i="233" s="1"/>
  <c r="AL67" i="233"/>
  <c r="AM67" i="233" s="1"/>
  <c r="AL66" i="233"/>
  <c r="AM66" i="233" s="1"/>
  <c r="AL65" i="233"/>
  <c r="AM65" i="233" s="1"/>
  <c r="AL64" i="233"/>
  <c r="AM64" i="233" s="1"/>
  <c r="AL63" i="233"/>
  <c r="AM63" i="233" s="1"/>
  <c r="AL62" i="233"/>
  <c r="AM62" i="233" s="1"/>
  <c r="AL61" i="233"/>
  <c r="AM61" i="233" s="1"/>
  <c r="AL60" i="233"/>
  <c r="AM60" i="233" s="1"/>
  <c r="AL59" i="233"/>
  <c r="AM59" i="233" s="1"/>
  <c r="AL58" i="233"/>
  <c r="AM58" i="233" s="1"/>
  <c r="AL57" i="233"/>
  <c r="AM57" i="233" s="1"/>
  <c r="AL56" i="233"/>
  <c r="AM56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N42" i="233"/>
  <c r="AL41" i="233"/>
  <c r="AL39" i="233"/>
  <c r="AL37" i="233"/>
  <c r="AL70" i="233" s="1"/>
  <c r="AM41" i="233"/>
  <c r="AO40" i="233"/>
  <c r="AM39" i="233"/>
  <c r="AO36" i="233"/>
  <c r="AK70" i="233"/>
  <c r="AN69" i="233"/>
  <c r="AN68" i="233"/>
  <c r="AN65" i="233"/>
  <c r="AN64" i="233"/>
  <c r="AN61" i="233"/>
  <c r="AN60" i="233"/>
  <c r="AN57" i="233"/>
  <c r="AN56" i="233"/>
  <c r="AN53" i="233"/>
  <c r="AN52" i="233"/>
  <c r="AN49" i="233"/>
  <c r="AN48" i="233"/>
  <c r="AN45" i="233"/>
  <c r="AN44" i="233"/>
  <c r="AO42" i="233"/>
  <c r="AM38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L73" i="232"/>
  <c r="AL72" i="232"/>
  <c r="AL71" i="232"/>
  <c r="AL70" i="232"/>
  <c r="AL69" i="232"/>
  <c r="AL68" i="232"/>
  <c r="AL67" i="232"/>
  <c r="AL66" i="232"/>
  <c r="AL65" i="232"/>
  <c r="AL92" i="232" s="1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4" i="232"/>
  <c r="AM73" i="232"/>
  <c r="AM72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4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L77" i="231"/>
  <c r="AL76" i="231"/>
  <c r="AL75" i="231"/>
  <c r="AL74" i="231"/>
  <c r="AL73" i="231"/>
  <c r="AL72" i="231"/>
  <c r="AL71" i="231"/>
  <c r="AL70" i="231"/>
  <c r="AL69" i="231"/>
  <c r="AL68" i="231"/>
  <c r="AL67" i="231"/>
  <c r="AL66" i="23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M78" i="231"/>
  <c r="AM77" i="231"/>
  <c r="AM76" i="231"/>
  <c r="AM75" i="231"/>
  <c r="AN75" i="231" s="1"/>
  <c r="AM74" i="231"/>
  <c r="AM73" i="231"/>
  <c r="AM72" i="231"/>
  <c r="AM71" i="231"/>
  <c r="AN71" i="231" s="1"/>
  <c r="AM70" i="231"/>
  <c r="AM69" i="231"/>
  <c r="AM68" i="231"/>
  <c r="AM67" i="231"/>
  <c r="AN67" i="231" s="1"/>
  <c r="AM66" i="231"/>
  <c r="AM65" i="231"/>
  <c r="AN91" i="231"/>
  <c r="AN90" i="231"/>
  <c r="AN87" i="231"/>
  <c r="AN86" i="231"/>
  <c r="AN83" i="231"/>
  <c r="AN82" i="231"/>
  <c r="AN79" i="231"/>
  <c r="AN78" i="231"/>
  <c r="AN74" i="231"/>
  <c r="AN70" i="231"/>
  <c r="AN66" i="231"/>
  <c r="AM58" i="231"/>
  <c r="AN92" i="230"/>
  <c r="AO58" i="230"/>
  <c r="AO91" i="230"/>
  <c r="AO90" i="230"/>
  <c r="AO88" i="230"/>
  <c r="AO86" i="230"/>
  <c r="AO84" i="230"/>
  <c r="AO82" i="230"/>
  <c r="AO80" i="230"/>
  <c r="AO78" i="230"/>
  <c r="AO76" i="230"/>
  <c r="AO74" i="230"/>
  <c r="AO72" i="230"/>
  <c r="AO70" i="230"/>
  <c r="AO68" i="230"/>
  <c r="AO66" i="230"/>
  <c r="AO64" i="230"/>
  <c r="AO62" i="230"/>
  <c r="AO60" i="230"/>
  <c r="AM92" i="230"/>
  <c r="AL92" i="230"/>
  <c r="AO89" i="230"/>
  <c r="AO87" i="230"/>
  <c r="AO85" i="230"/>
  <c r="AO83" i="230"/>
  <c r="AO81" i="230"/>
  <c r="AO79" i="230"/>
  <c r="AO77" i="230"/>
  <c r="AO75" i="230"/>
  <c r="AO73" i="230"/>
  <c r="AO71" i="230"/>
  <c r="AO69" i="230"/>
  <c r="AO67" i="230"/>
  <c r="AO65" i="230"/>
  <c r="AO63" i="230"/>
  <c r="AO61" i="230"/>
  <c r="AO59" i="230"/>
  <c r="AN62" i="229"/>
  <c r="AN60" i="229"/>
  <c r="AL91" i="229"/>
  <c r="AL90" i="229"/>
  <c r="AL89" i="229"/>
  <c r="AL88" i="229"/>
  <c r="AL87" i="229"/>
  <c r="AL86" i="229"/>
  <c r="AL85" i="229"/>
  <c r="AL84" i="229"/>
  <c r="AL83" i="229"/>
  <c r="AL82" i="229"/>
  <c r="AL81" i="229"/>
  <c r="AL80" i="229"/>
  <c r="AL79" i="229"/>
  <c r="AL78" i="229"/>
  <c r="AL77" i="229"/>
  <c r="AL76" i="229"/>
  <c r="AL75" i="229"/>
  <c r="AL74" i="229"/>
  <c r="AL73" i="229"/>
  <c r="AL72" i="229"/>
  <c r="AL71" i="229"/>
  <c r="AL70" i="229"/>
  <c r="AL69" i="229"/>
  <c r="AL68" i="229"/>
  <c r="AL67" i="229"/>
  <c r="AL66" i="229"/>
  <c r="AL65" i="229"/>
  <c r="AN64" i="229"/>
  <c r="AO64" i="229" s="1"/>
  <c r="AM63" i="229"/>
  <c r="AO62" i="229"/>
  <c r="AM61" i="229"/>
  <c r="AN61" i="229" s="1"/>
  <c r="AO60" i="229"/>
  <c r="AM59" i="229"/>
  <c r="AK92" i="229"/>
  <c r="AM91" i="229"/>
  <c r="AM90" i="229"/>
  <c r="AM89" i="229"/>
  <c r="AM88" i="229"/>
  <c r="AM87" i="229"/>
  <c r="AM86" i="229"/>
  <c r="AM85" i="229"/>
  <c r="AM84" i="229"/>
  <c r="AM83" i="229"/>
  <c r="AM82" i="229"/>
  <c r="AM81" i="229"/>
  <c r="AM80" i="229"/>
  <c r="AM79" i="229"/>
  <c r="AN79" i="229" s="1"/>
  <c r="AM78" i="229"/>
  <c r="AM77" i="229"/>
  <c r="AM76" i="229"/>
  <c r="AM75" i="229"/>
  <c r="AN75" i="229" s="1"/>
  <c r="AM74" i="229"/>
  <c r="AM73" i="229"/>
  <c r="AM72" i="229"/>
  <c r="AM71" i="229"/>
  <c r="AN71" i="229" s="1"/>
  <c r="AM70" i="229"/>
  <c r="AM69" i="229"/>
  <c r="AM68" i="229"/>
  <c r="AM67" i="229"/>
  <c r="AN67" i="229" s="1"/>
  <c r="AM66" i="229"/>
  <c r="AM65" i="229"/>
  <c r="AN91" i="229"/>
  <c r="AN90" i="229"/>
  <c r="AN87" i="229"/>
  <c r="AN86" i="229"/>
  <c r="AN83" i="229"/>
  <c r="AN82" i="229"/>
  <c r="AN78" i="229"/>
  <c r="AN74" i="229"/>
  <c r="AN70" i="229"/>
  <c r="AN66" i="229"/>
  <c r="AM58" i="229"/>
  <c r="AM44" i="228"/>
  <c r="AL77" i="228"/>
  <c r="AL76" i="228"/>
  <c r="AL75" i="228"/>
  <c r="AL74" i="228"/>
  <c r="AL73" i="228"/>
  <c r="AL72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L58" i="228"/>
  <c r="AM58" i="228" s="1"/>
  <c r="AL57" i="228"/>
  <c r="AL56" i="228"/>
  <c r="AM56" i="228" s="1"/>
  <c r="AN56" i="228" s="1"/>
  <c r="AL55" i="228"/>
  <c r="AL54" i="228"/>
  <c r="AM54" i="228" s="1"/>
  <c r="AL53" i="228"/>
  <c r="AL52" i="228"/>
  <c r="AM52" i="228" s="1"/>
  <c r="AN52" i="228" s="1"/>
  <c r="AL49" i="228"/>
  <c r="AL48" i="228"/>
  <c r="AL47" i="228"/>
  <c r="AL46" i="228"/>
  <c r="AL45" i="228"/>
  <c r="AM77" i="228"/>
  <c r="AM76" i="228"/>
  <c r="AM75" i="228"/>
  <c r="AM74" i="228"/>
  <c r="AM73" i="228"/>
  <c r="AM72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9" i="228"/>
  <c r="AM57" i="228"/>
  <c r="AM55" i="228"/>
  <c r="AM53" i="228"/>
  <c r="AN77" i="228"/>
  <c r="AN76" i="228"/>
  <c r="AN73" i="228"/>
  <c r="AN72" i="228"/>
  <c r="AN69" i="228"/>
  <c r="AN68" i="228"/>
  <c r="AN65" i="228"/>
  <c r="AN64" i="228"/>
  <c r="AN61" i="228"/>
  <c r="AN60" i="228"/>
  <c r="AN57" i="228"/>
  <c r="AN53" i="228"/>
  <c r="AN51" i="228"/>
  <c r="AO51" i="228" s="1"/>
  <c r="AM50" i="228"/>
  <c r="AM49" i="228"/>
  <c r="AN49" i="228" s="1"/>
  <c r="AM47" i="228"/>
  <c r="AM46" i="228"/>
  <c r="AN46" i="228" s="1"/>
  <c r="AM45" i="228"/>
  <c r="AN45" i="228" s="1"/>
  <c r="AK78" i="228"/>
  <c r="AN44" i="228"/>
  <c r="AL54" i="213"/>
  <c r="AL60" i="214"/>
  <c r="AJ54" i="213"/>
  <c r="AL53" i="215"/>
  <c r="AK54" i="216"/>
  <c r="AJ54" i="207"/>
  <c r="AK54" i="207"/>
  <c r="AL54" i="207"/>
  <c r="AK60" i="214"/>
  <c r="AK54" i="217"/>
  <c r="AK53" i="215"/>
  <c r="AK54" i="218"/>
  <c r="AL54" i="218"/>
  <c r="AK54" i="213"/>
  <c r="AL54" i="206"/>
  <c r="AK54" i="206"/>
  <c r="AO66" i="229" l="1"/>
  <c r="AN68" i="229"/>
  <c r="AO70" i="229"/>
  <c r="AN72" i="229"/>
  <c r="AO74" i="229"/>
  <c r="AN76" i="229"/>
  <c r="AO78" i="229"/>
  <c r="AN80" i="229"/>
  <c r="AO82" i="229"/>
  <c r="AN84" i="229"/>
  <c r="AO86" i="229"/>
  <c r="AN88" i="229"/>
  <c r="AO90" i="229"/>
  <c r="AO66" i="231"/>
  <c r="AN68" i="231"/>
  <c r="AO70" i="231"/>
  <c r="AN72" i="23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59" i="234"/>
  <c r="AN61" i="234"/>
  <c r="AO63" i="234"/>
  <c r="AL92" i="207"/>
  <c r="AN82" i="218"/>
  <c r="AO82" i="218" s="1"/>
  <c r="AM78" i="207"/>
  <c r="AM92" i="207" s="1"/>
  <c r="AO68" i="229"/>
  <c r="AO72" i="229"/>
  <c r="AO76" i="229"/>
  <c r="AO80" i="229"/>
  <c r="AO84" i="229"/>
  <c r="AO88" i="229"/>
  <c r="AL92" i="229"/>
  <c r="AN65" i="229"/>
  <c r="AO65" i="229" s="1"/>
  <c r="AO67" i="229"/>
  <c r="AN69" i="229"/>
  <c r="AO69" i="229" s="1"/>
  <c r="AO71" i="229"/>
  <c r="AN73" i="229"/>
  <c r="AO73" i="229" s="1"/>
  <c r="AO75" i="229"/>
  <c r="AN77" i="229"/>
  <c r="AO77" i="229" s="1"/>
  <c r="AO79" i="229"/>
  <c r="AN81" i="229"/>
  <c r="AO81" i="229" s="1"/>
  <c r="AO83" i="229"/>
  <c r="AN85" i="229"/>
  <c r="AO85" i="229" s="1"/>
  <c r="AO87" i="229"/>
  <c r="AN89" i="229"/>
  <c r="AO89" i="229" s="1"/>
  <c r="AO91" i="229"/>
  <c r="AO68" i="231"/>
  <c r="AO72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7" i="233"/>
  <c r="AO61" i="234"/>
  <c r="AN60" i="234"/>
  <c r="AO60" i="234" s="1"/>
  <c r="AO62" i="234"/>
  <c r="AO93" i="214"/>
  <c r="AN70" i="218"/>
  <c r="AO70" i="218" s="1"/>
  <c r="AM62" i="218"/>
  <c r="AM92" i="218" s="1"/>
  <c r="AL92" i="218"/>
  <c r="AO65" i="218"/>
  <c r="AM67" i="218"/>
  <c r="AN67" i="218" s="1"/>
  <c r="AO61" i="218"/>
  <c r="AM66" i="218"/>
  <c r="AN66" i="218" s="1"/>
  <c r="AN86" i="218"/>
  <c r="AO86" i="218" s="1"/>
  <c r="AO59" i="206"/>
  <c r="AO92" i="206" s="1"/>
  <c r="AO101" i="214"/>
  <c r="AO89" i="214"/>
  <c r="AO87" i="214"/>
  <c r="AO85" i="214"/>
  <c r="AO83" i="214"/>
  <c r="AO81" i="214"/>
  <c r="AO79" i="214"/>
  <c r="AO77" i="214"/>
  <c r="AO75" i="214"/>
  <c r="AN71" i="214"/>
  <c r="AO71" i="214" s="1"/>
  <c r="AM65" i="214"/>
  <c r="AM102" i="214" s="1"/>
  <c r="AL102" i="214"/>
  <c r="AN65" i="214"/>
  <c r="AN102" i="214" s="1"/>
  <c r="AN39" i="233"/>
  <c r="AO46" i="228"/>
  <c r="AO52" i="228"/>
  <c r="AN54" i="228"/>
  <c r="AO56" i="228"/>
  <c r="AN58" i="228"/>
  <c r="AO60" i="228"/>
  <c r="AN62" i="228"/>
  <c r="AO64" i="228"/>
  <c r="AN66" i="228"/>
  <c r="AO68" i="228"/>
  <c r="AN70" i="228"/>
  <c r="AO72" i="228"/>
  <c r="AN74" i="228"/>
  <c r="AO76" i="228"/>
  <c r="AO54" i="228"/>
  <c r="AO58" i="228"/>
  <c r="AO62" i="228"/>
  <c r="AO66" i="228"/>
  <c r="AO70" i="228"/>
  <c r="AO74" i="228"/>
  <c r="AN47" i="228"/>
  <c r="AO47" i="228" s="1"/>
  <c r="AO49" i="228"/>
  <c r="AO53" i="228"/>
  <c r="AN55" i="228"/>
  <c r="AO55" i="228" s="1"/>
  <c r="AO57" i="228"/>
  <c r="AN59" i="228"/>
  <c r="AO59" i="228" s="1"/>
  <c r="AO61" i="228"/>
  <c r="AN63" i="228"/>
  <c r="AO63" i="228" s="1"/>
  <c r="AO65" i="228"/>
  <c r="AN67" i="228"/>
  <c r="AO67" i="228" s="1"/>
  <c r="AO69" i="228"/>
  <c r="AN71" i="228"/>
  <c r="AO71" i="228" s="1"/>
  <c r="AO73" i="228"/>
  <c r="AN75" i="228"/>
  <c r="AO75" i="228" s="1"/>
  <c r="AO77" i="228"/>
  <c r="AN66" i="235"/>
  <c r="AO66" i="235" s="1"/>
  <c r="AO68" i="235"/>
  <c r="AN70" i="235"/>
  <c r="AO70" i="235" s="1"/>
  <c r="AO72" i="235"/>
  <c r="AN74" i="235"/>
  <c r="AO76" i="235"/>
  <c r="AN78" i="235"/>
  <c r="AO78" i="235" s="1"/>
  <c r="AO80" i="235"/>
  <c r="AN82" i="235"/>
  <c r="AO84" i="235"/>
  <c r="AN86" i="235"/>
  <c r="AO86" i="235" s="1"/>
  <c r="AO93" i="235"/>
  <c r="AN95" i="235"/>
  <c r="AO74" i="235"/>
  <c r="AO82" i="235"/>
  <c r="AO95" i="235"/>
  <c r="AN64" i="235"/>
  <c r="AO64" i="235" s="1"/>
  <c r="AN65" i="235"/>
  <c r="AO65" i="235" s="1"/>
  <c r="AO67" i="235"/>
  <c r="AN69" i="235"/>
  <c r="AO69" i="235" s="1"/>
  <c r="AO71" i="235"/>
  <c r="AN73" i="235"/>
  <c r="AO73" i="235" s="1"/>
  <c r="AO75" i="235"/>
  <c r="AN77" i="235"/>
  <c r="AO77" i="235" s="1"/>
  <c r="AO79" i="235"/>
  <c r="AN81" i="235"/>
  <c r="AO81" i="235" s="1"/>
  <c r="AO83" i="235"/>
  <c r="AN85" i="235"/>
  <c r="AO85" i="235" s="1"/>
  <c r="AO92" i="235"/>
  <c r="AN94" i="235"/>
  <c r="AO94" i="235" s="1"/>
  <c r="AO96" i="235"/>
  <c r="AM48" i="228"/>
  <c r="AL78" i="228"/>
  <c r="AL97" i="235"/>
  <c r="AM58" i="235"/>
  <c r="AM59" i="235"/>
  <c r="AN59" i="235" s="1"/>
  <c r="AO59" i="235" s="1"/>
  <c r="AM61" i="235"/>
  <c r="AM63" i="235"/>
  <c r="AN63" i="235" s="1"/>
  <c r="AO63" i="235" s="1"/>
  <c r="AO60" i="235"/>
  <c r="AM62" i="235"/>
  <c r="AN62" i="235" s="1"/>
  <c r="AN70" i="234"/>
  <c r="AN78" i="234"/>
  <c r="AO78" i="234" s="1"/>
  <c r="AN86" i="234"/>
  <c r="AM65" i="234"/>
  <c r="AN65" i="234" s="1"/>
  <c r="AO65" i="234" s="1"/>
  <c r="AM69" i="234"/>
  <c r="AN69" i="234" s="1"/>
  <c r="AO69" i="234" s="1"/>
  <c r="AM73" i="234"/>
  <c r="AM77" i="234"/>
  <c r="AN77" i="234" s="1"/>
  <c r="AO77" i="234" s="1"/>
  <c r="AM81" i="234"/>
  <c r="AN81" i="234" s="1"/>
  <c r="AO81" i="234" s="1"/>
  <c r="AM85" i="234"/>
  <c r="AN85" i="234" s="1"/>
  <c r="AO85" i="234" s="1"/>
  <c r="AM89" i="234"/>
  <c r="AL92" i="234"/>
  <c r="AO70" i="234"/>
  <c r="AO86" i="234"/>
  <c r="AN73" i="234"/>
  <c r="AO73" i="234" s="1"/>
  <c r="AN89" i="234"/>
  <c r="AO89" i="234" s="1"/>
  <c r="AM66" i="234"/>
  <c r="AN66" i="234" s="1"/>
  <c r="AO66" i="234" s="1"/>
  <c r="AM74" i="234"/>
  <c r="AN74" i="234" s="1"/>
  <c r="AO74" i="234" s="1"/>
  <c r="AM82" i="234"/>
  <c r="AN82" i="234" s="1"/>
  <c r="AO82" i="234" s="1"/>
  <c r="AM90" i="234"/>
  <c r="AN90" i="234" s="1"/>
  <c r="AO90" i="234" s="1"/>
  <c r="AO58" i="234"/>
  <c r="AM70" i="233"/>
  <c r="AO45" i="233"/>
  <c r="AO49" i="233"/>
  <c r="AO53" i="233"/>
  <c r="AO57" i="233"/>
  <c r="AO61" i="233"/>
  <c r="AO65" i="233"/>
  <c r="AO69" i="233"/>
  <c r="AN38" i="233"/>
  <c r="AO38" i="233" s="1"/>
  <c r="AN46" i="233"/>
  <c r="AO46" i="233" s="1"/>
  <c r="AN50" i="233"/>
  <c r="AO50" i="233" s="1"/>
  <c r="AN54" i="233"/>
  <c r="AO54" i="233" s="1"/>
  <c r="AN58" i="233"/>
  <c r="AO58" i="233" s="1"/>
  <c r="AN62" i="233"/>
  <c r="AO62" i="233" s="1"/>
  <c r="AN66" i="233"/>
  <c r="AO66" i="233" s="1"/>
  <c r="AO39" i="233"/>
  <c r="AN43" i="233"/>
  <c r="AO43" i="233" s="1"/>
  <c r="AN47" i="233"/>
  <c r="AO47" i="233" s="1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37" i="233"/>
  <c r="AN41" i="233"/>
  <c r="AO41" i="233" s="1"/>
  <c r="AO44" i="233"/>
  <c r="AO48" i="233"/>
  <c r="AO52" i="233"/>
  <c r="AO56" i="233"/>
  <c r="AO60" i="233"/>
  <c r="AO64" i="233"/>
  <c r="AO68" i="233"/>
  <c r="AO64" i="232"/>
  <c r="AN92" i="232"/>
  <c r="AM92" i="232"/>
  <c r="AN59" i="231"/>
  <c r="AO59" i="231" s="1"/>
  <c r="AN63" i="231"/>
  <c r="AO63" i="231" s="1"/>
  <c r="AO61" i="231"/>
  <c r="AM92" i="231"/>
  <c r="AN58" i="231"/>
  <c r="AO92" i="230"/>
  <c r="AN59" i="229"/>
  <c r="AO59" i="229" s="1"/>
  <c r="AN63" i="229"/>
  <c r="AO63" i="229" s="1"/>
  <c r="AO61" i="229"/>
  <c r="AM92" i="229"/>
  <c r="AN58" i="229"/>
  <c r="AN50" i="228"/>
  <c r="AO50" i="228" s="1"/>
  <c r="AO45" i="228"/>
  <c r="AM78" i="228"/>
  <c r="AO44" i="228"/>
  <c r="AO92" i="232" l="1"/>
  <c r="AN92" i="229"/>
  <c r="AN92" i="231"/>
  <c r="AN62" i="218"/>
  <c r="AO67" i="218"/>
  <c r="AO66" i="218"/>
  <c r="AN78" i="207"/>
  <c r="AN92" i="207" s="1"/>
  <c r="AO65" i="214"/>
  <c r="AO102" i="214" s="1"/>
  <c r="AN48" i="228"/>
  <c r="AO48" i="228" s="1"/>
  <c r="AO78" i="228" s="1"/>
  <c r="AM97" i="235"/>
  <c r="AN58" i="235"/>
  <c r="AN61" i="235"/>
  <c r="AO61" i="235" s="1"/>
  <c r="AO62" i="235"/>
  <c r="AN92" i="234"/>
  <c r="AO92" i="234"/>
  <c r="AM92" i="234"/>
  <c r="AN70" i="233"/>
  <c r="AO37" i="233"/>
  <c r="AO70" i="233" s="1"/>
  <c r="AO58" i="231"/>
  <c r="AO92" i="231" s="1"/>
  <c r="AO58" i="229"/>
  <c r="AO92" i="229" s="1"/>
  <c r="AN92" i="218" l="1"/>
  <c r="AO62" i="218"/>
  <c r="AO92" i="218" s="1"/>
  <c r="AO78" i="207"/>
  <c r="AO92" i="207" s="1"/>
  <c r="AN78" i="228"/>
  <c r="AN97" i="235"/>
  <c r="AO58" i="235"/>
  <c r="AO97" i="235" s="1"/>
</calcChain>
</file>

<file path=xl/comments1.xml><?xml version="1.0" encoding="utf-8"?>
<comments xmlns="http://schemas.openxmlformats.org/spreadsheetml/2006/main">
  <authors>
    <author>Tri</author>
    <author>t</author>
  </authors>
  <commentList>
    <comment ref="Y15" authorId="0">
      <text>
        <r>
          <rPr>
            <b/>
            <sz val="8"/>
            <color indexed="81"/>
            <rFont val="Tahoma"/>
            <family val="2"/>
            <charset val="163"/>
          </rPr>
          <t>Tri:</t>
        </r>
        <r>
          <rPr>
            <sz val="8"/>
            <color indexed="81"/>
            <rFont val="Tahoma"/>
            <family val="2"/>
            <charset val="163"/>
          </rPr>
          <t xml:space="preserve">
TRỐN TIẾT 4-6</t>
        </r>
      </text>
    </comment>
    <comment ref="X36" authorId="1">
      <text>
        <r>
          <rPr>
            <b/>
            <sz val="9"/>
            <color indexed="81"/>
            <rFont val="Tahoma"/>
            <charset val="1"/>
          </rPr>
          <t>t:</t>
        </r>
        <r>
          <rPr>
            <sz val="9"/>
            <color indexed="81"/>
            <rFont val="Tahoma"/>
            <charset val="1"/>
          </rPr>
          <t xml:space="preserve">
T6</t>
        </r>
      </text>
    </comment>
  </commentList>
</comments>
</file>

<file path=xl/comments2.xml><?xml version="1.0" encoding="utf-8"?>
<comments xmlns="http://schemas.openxmlformats.org/spreadsheetml/2006/main">
  <authors>
    <author>anhtuan</author>
  </authors>
  <commentList>
    <comment ref="V17" authorId="0">
      <text>
        <r>
          <rPr>
            <b/>
            <sz val="9"/>
            <color indexed="81"/>
            <rFont val="Tahoma"/>
            <charset val="1"/>
          </rPr>
          <t>anhtuan:</t>
        </r>
        <r>
          <rPr>
            <sz val="9"/>
            <color indexed="81"/>
            <rFont val="Tahoma"/>
            <charset val="1"/>
          </rPr>
          <t xml:space="preserve">
3T ĐẦU</t>
        </r>
      </text>
    </comment>
  </commentList>
</comments>
</file>

<file path=xl/sharedStrings.xml><?xml version="1.0" encoding="utf-8"?>
<sst xmlns="http://schemas.openxmlformats.org/spreadsheetml/2006/main" count="3003" uniqueCount="919">
  <si>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</si>
  <si>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</si>
  <si>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</si>
  <si>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</si>
  <si>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</si>
  <si>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</si>
  <si>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</si>
  <si>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</si>
  <si>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</si>
  <si>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</si>
  <si>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</si>
  <si>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</si>
  <si>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</si>
  <si>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</si>
  <si>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</si>
  <si>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</si>
  <si>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</si>
  <si>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</si>
  <si>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</si>
  <si>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</si>
  <si>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</si>
  <si>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</si>
  <si>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</si>
  <si>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</si>
  <si>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</si>
  <si>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</si>
  <si>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</si>
  <si>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</si>
  <si>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</si>
  <si>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</si>
  <si>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Quân</t>
  </si>
  <si>
    <t>Thắng</t>
  </si>
  <si>
    <t>Nguyễn Văn</t>
  </si>
  <si>
    <t>Thư</t>
  </si>
  <si>
    <t>Nguyễn Hoàng</t>
  </si>
  <si>
    <t>Trân</t>
  </si>
  <si>
    <t>Trang</t>
  </si>
  <si>
    <t>Nguyễn Lê Minh</t>
  </si>
  <si>
    <t>Tuấn</t>
  </si>
  <si>
    <t>Nguyễn Tấn</t>
  </si>
  <si>
    <t>Hùng</t>
  </si>
  <si>
    <t>Nguyễn Thanh</t>
  </si>
  <si>
    <t>Nam</t>
  </si>
  <si>
    <t>Phong</t>
  </si>
  <si>
    <t>Trần Minh</t>
  </si>
  <si>
    <t>Cường</t>
  </si>
  <si>
    <t>Dương</t>
  </si>
  <si>
    <t>Hiền</t>
  </si>
  <si>
    <t>Long</t>
  </si>
  <si>
    <t>Ngọc</t>
  </si>
  <si>
    <t>Phúc</t>
  </si>
  <si>
    <t>Thanh</t>
  </si>
  <si>
    <t>Thịnh</t>
  </si>
  <si>
    <t>Trí</t>
  </si>
  <si>
    <t>Trúc</t>
  </si>
  <si>
    <t>Lộc</t>
  </si>
  <si>
    <t>Trường</t>
  </si>
  <si>
    <t>Anh</t>
  </si>
  <si>
    <t>Bình</t>
  </si>
  <si>
    <t>Duy</t>
  </si>
  <si>
    <t>Nguyễn Minh</t>
  </si>
  <si>
    <t>Xuân</t>
  </si>
  <si>
    <t>Đạt</t>
  </si>
  <si>
    <t>Kiệt</t>
  </si>
  <si>
    <t>Lâm</t>
  </si>
  <si>
    <t>Trung</t>
  </si>
  <si>
    <t>Kim</t>
  </si>
  <si>
    <t>Ngân</t>
  </si>
  <si>
    <t>Nhung</t>
  </si>
  <si>
    <t>Nguyễn Thị Thu</t>
  </si>
  <si>
    <t>Trần Thị Phương</t>
  </si>
  <si>
    <t>Mỹ</t>
  </si>
  <si>
    <t>Duyên</t>
  </si>
  <si>
    <t>Yến</t>
  </si>
  <si>
    <t>Ngà</t>
  </si>
  <si>
    <t>Phước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</si>
  <si>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</si>
  <si>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</si>
  <si>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</si>
  <si>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</si>
  <si>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</si>
  <si>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</si>
  <si>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</si>
  <si>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</si>
  <si>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 xml:space="preserve">Nguyễn Ngọc </t>
  </si>
  <si>
    <t>An</t>
  </si>
  <si>
    <t>Mai</t>
  </si>
  <si>
    <t>Nguyễn Thị Thùy</t>
  </si>
  <si>
    <t>Hòa</t>
  </si>
  <si>
    <t>Danh</t>
  </si>
  <si>
    <t>Trinh</t>
  </si>
  <si>
    <t>Nguyễn Nhật</t>
  </si>
  <si>
    <t>Ngô Dương</t>
  </si>
  <si>
    <t>Trần Văn</t>
  </si>
  <si>
    <t>Hải</t>
  </si>
  <si>
    <t>Lê Ngọc</t>
  </si>
  <si>
    <t>Nguyễn Mạnh</t>
  </si>
  <si>
    <t>Thảo</t>
  </si>
  <si>
    <t>Hà</t>
  </si>
  <si>
    <t xml:space="preserve">Võ Văn </t>
  </si>
  <si>
    <t>Lê Trí</t>
  </si>
  <si>
    <t>Trương Ngọc</t>
  </si>
  <si>
    <t>Huỳnh Thanh</t>
  </si>
  <si>
    <t>Hạnh</t>
  </si>
  <si>
    <t>Lâm Tấn</t>
  </si>
  <si>
    <t>Nguyễn Thị Ngọc</t>
  </si>
  <si>
    <t>Diễm</t>
  </si>
  <si>
    <t>Phạm Thị Tuyết</t>
  </si>
  <si>
    <t>Hồng</t>
  </si>
  <si>
    <t>Huyền</t>
  </si>
  <si>
    <t>My</t>
  </si>
  <si>
    <t>Nguyễn Thị Kim</t>
  </si>
  <si>
    <t xml:space="preserve">LỚP: TKT16B </t>
  </si>
  <si>
    <t>1610010023</t>
  </si>
  <si>
    <t>Đào Phương Thảo</t>
  </si>
  <si>
    <t>1610010025</t>
  </si>
  <si>
    <t>Nguyễn Ngọc Thùy</t>
  </si>
  <si>
    <t>Dung</t>
  </si>
  <si>
    <t>Hân</t>
  </si>
  <si>
    <t>1610010011</t>
  </si>
  <si>
    <t>Hằng</t>
  </si>
  <si>
    <t>1610010052</t>
  </si>
  <si>
    <t>Lâm Nhựt</t>
  </si>
  <si>
    <t>1610010059</t>
  </si>
  <si>
    <t>Nguyễn Thị Thái</t>
  </si>
  <si>
    <t>1610010039</t>
  </si>
  <si>
    <t>Lê Nguyễn Mộng</t>
  </si>
  <si>
    <t>1610010012</t>
  </si>
  <si>
    <t xml:space="preserve">Triệu Vĩnh </t>
  </si>
  <si>
    <t>1610010036</t>
  </si>
  <si>
    <t>Phan Ngọc Thiên</t>
  </si>
  <si>
    <t>1610030020</t>
  </si>
  <si>
    <t>Trần Lê Thiên</t>
  </si>
  <si>
    <t>1610010053</t>
  </si>
  <si>
    <t>1610010031</t>
  </si>
  <si>
    <t>Phan Cảnh</t>
  </si>
  <si>
    <t>1610010032</t>
  </si>
  <si>
    <t xml:space="preserve">Hồ Thị </t>
  </si>
  <si>
    <t>Nguyễn Thị Thanh</t>
  </si>
  <si>
    <t>1610110008</t>
  </si>
  <si>
    <t>Nguyễn Ngọc Tuấn</t>
  </si>
  <si>
    <t>1610010058</t>
  </si>
  <si>
    <t xml:space="preserve">Huỳnh Thị Diệu </t>
  </si>
  <si>
    <t>Thơ</t>
  </si>
  <si>
    <t>1610010035</t>
  </si>
  <si>
    <t>Vũ Thị Thanh</t>
  </si>
  <si>
    <t>1610010013</t>
  </si>
  <si>
    <t>Trần Thị Thanh</t>
  </si>
  <si>
    <t>Uyên</t>
  </si>
  <si>
    <t>1610010007</t>
  </si>
  <si>
    <t>Tống Lê Kim</t>
  </si>
  <si>
    <t>Đào</t>
  </si>
  <si>
    <t xml:space="preserve">LỚP: TNH16B </t>
  </si>
  <si>
    <t>1610110010</t>
  </si>
  <si>
    <t>Kiều Minh</t>
  </si>
  <si>
    <t>Châu</t>
  </si>
  <si>
    <t>1610110007</t>
  </si>
  <si>
    <t>1610110004</t>
  </si>
  <si>
    <t>Đại Chí</t>
  </si>
  <si>
    <t>1610110005</t>
  </si>
  <si>
    <t>Trần Kim</t>
  </si>
  <si>
    <t>Phụng</t>
  </si>
  <si>
    <t>1610110002</t>
  </si>
  <si>
    <t>Đoàn Ngọc Phương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</si>
  <si>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</si>
  <si>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</si>
  <si>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</si>
  <si>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</si>
  <si>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</si>
  <si>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</si>
  <si>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</si>
  <si>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</si>
  <si>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>Trương Tấn</t>
  </si>
  <si>
    <t xml:space="preserve">LỚP: KTDN18.1 </t>
  </si>
  <si>
    <t>1810060011</t>
  </si>
  <si>
    <t xml:space="preserve">Trịnh Ngọc Xuân </t>
  </si>
  <si>
    <t>1810060029</t>
  </si>
  <si>
    <t>Trần Nghi</t>
  </si>
  <si>
    <t>1810060016</t>
  </si>
  <si>
    <t>Phạm Thị Phương</t>
  </si>
  <si>
    <t>Dinh</t>
  </si>
  <si>
    <t>Cao Nguyễn Quỳnh</t>
  </si>
  <si>
    <t>1810060020</t>
  </si>
  <si>
    <t>1810060027</t>
  </si>
  <si>
    <t>Trần Đoàn Thu</t>
  </si>
  <si>
    <t>Hương</t>
  </si>
  <si>
    <t>1810060082</t>
  </si>
  <si>
    <t>1810060017</t>
  </si>
  <si>
    <t>Tô Ngọc Phương</t>
  </si>
  <si>
    <t>1810060034</t>
  </si>
  <si>
    <t>Mari</t>
  </si>
  <si>
    <t>Na</t>
  </si>
  <si>
    <t>1810050004</t>
  </si>
  <si>
    <t>Phan Thị Ngọc</t>
  </si>
  <si>
    <t>1810060024</t>
  </si>
  <si>
    <t>Hồ Nguyễn phương</t>
  </si>
  <si>
    <t>Nhã</t>
  </si>
  <si>
    <t>1810060039</t>
  </si>
  <si>
    <t>Nguyễn Châu Yến</t>
  </si>
  <si>
    <t>1810060010</t>
  </si>
  <si>
    <t>Trần Ngọc Uyển</t>
  </si>
  <si>
    <t>1810060015</t>
  </si>
  <si>
    <t>Trang Võ Thanh</t>
  </si>
  <si>
    <t>1810060018</t>
  </si>
  <si>
    <t>1810060042</t>
  </si>
  <si>
    <t>Nguyễn Nhứt</t>
  </si>
  <si>
    <t>Nguyễn Trần Lê Minh</t>
  </si>
  <si>
    <t>1810060021</t>
  </si>
  <si>
    <t>Lê Thị Tố</t>
  </si>
  <si>
    <t>1810060037</t>
  </si>
  <si>
    <t>1810060009</t>
  </si>
  <si>
    <t>1810060031</t>
  </si>
  <si>
    <t>1810060005</t>
  </si>
  <si>
    <t>Khương Thị Thủy</t>
  </si>
  <si>
    <t>1810060001</t>
  </si>
  <si>
    <t>Huỳnh Nguyễn Ngọc</t>
  </si>
  <si>
    <t>1810060040</t>
  </si>
  <si>
    <t>Trần Hồ Bảo</t>
  </si>
  <si>
    <t>Tuyền</t>
  </si>
  <si>
    <t>Tuyết</t>
  </si>
  <si>
    <t>1810060013</t>
  </si>
  <si>
    <t>Lê Thảo</t>
  </si>
  <si>
    <t>1810060022</t>
  </si>
  <si>
    <t>1810060008</t>
  </si>
  <si>
    <t>1810060038</t>
  </si>
  <si>
    <t>Ngô Thị Kim</t>
  </si>
  <si>
    <t>1810050006</t>
  </si>
  <si>
    <t>Vũ Thị Thúy</t>
  </si>
  <si>
    <t>Quỳnh</t>
  </si>
  <si>
    <t>1810060002</t>
  </si>
  <si>
    <t>Võ Thị Hồng</t>
  </si>
  <si>
    <t xml:space="preserve">LỚP: KTDN18.2 </t>
  </si>
  <si>
    <t>1810060071</t>
  </si>
  <si>
    <t>Bồ Thị Quỳnh</t>
  </si>
  <si>
    <t>1810060078</t>
  </si>
  <si>
    <t>Lê Thị Lan</t>
  </si>
  <si>
    <t>1810060079</t>
  </si>
  <si>
    <t>1810060065</t>
  </si>
  <si>
    <t>Phạm Trần Ngọc</t>
  </si>
  <si>
    <t>1810060081</t>
  </si>
  <si>
    <t>1810060080</t>
  </si>
  <si>
    <t>Hoàng Thị Thu</t>
  </si>
  <si>
    <t>1810060057</t>
  </si>
  <si>
    <t>1810060073</t>
  </si>
  <si>
    <t>Trương Thị Thùy</t>
  </si>
  <si>
    <t>1810060064</t>
  </si>
  <si>
    <t>Bùi Xuân</t>
  </si>
  <si>
    <t>1810060068</t>
  </si>
  <si>
    <t>Mơ</t>
  </si>
  <si>
    <t>1810060046</t>
  </si>
  <si>
    <t xml:space="preserve">Trần Lâm Kim </t>
  </si>
  <si>
    <t>1810060085</t>
  </si>
  <si>
    <t>1810060072</t>
  </si>
  <si>
    <t>Bùi Lê Tuyết</t>
  </si>
  <si>
    <t>1810060047</t>
  </si>
  <si>
    <t xml:space="preserve">Nguyễn Ngọc Kiều </t>
  </si>
  <si>
    <t>1810060066</t>
  </si>
  <si>
    <t>1810060088</t>
  </si>
  <si>
    <t>Võ Thị Ái</t>
  </si>
  <si>
    <t>1810060055</t>
  </si>
  <si>
    <t>Phượng</t>
  </si>
  <si>
    <t>1810060076</t>
  </si>
  <si>
    <t>Ngô Thị Mỹ</t>
  </si>
  <si>
    <t>1810060087</t>
  </si>
  <si>
    <t>Sử</t>
  </si>
  <si>
    <t>1810060075</t>
  </si>
  <si>
    <t>Nguyễn Thị</t>
  </si>
  <si>
    <t>Thoa</t>
  </si>
  <si>
    <t>1810060043</t>
  </si>
  <si>
    <t xml:space="preserve">Võ Nguyễn Minh </t>
  </si>
  <si>
    <t>1810060083</t>
  </si>
  <si>
    <t>1810060050</t>
  </si>
  <si>
    <t>1810060069</t>
  </si>
  <si>
    <t>1810060084</t>
  </si>
  <si>
    <t>1810060053</t>
  </si>
  <si>
    <t>1810060058</t>
  </si>
  <si>
    <t>Hồ Ngọc</t>
  </si>
  <si>
    <t>1810060044</t>
  </si>
  <si>
    <t xml:space="preserve">Phạm Phương </t>
  </si>
  <si>
    <t xml:space="preserve">LỚP: LGT18 </t>
  </si>
  <si>
    <t>1810070001</t>
  </si>
  <si>
    <t>Trương Bảo Hòa</t>
  </si>
  <si>
    <t>1810070002</t>
  </si>
  <si>
    <t>1810070020</t>
  </si>
  <si>
    <t>1810070030</t>
  </si>
  <si>
    <t>1810070024</t>
  </si>
  <si>
    <t>Đỗ Thị Ngọc</t>
  </si>
  <si>
    <t>1810070011</t>
  </si>
  <si>
    <t xml:space="preserve">Trần Hào </t>
  </si>
  <si>
    <t>1810060003</t>
  </si>
  <si>
    <t>1810070010</t>
  </si>
  <si>
    <t xml:space="preserve">Lê Thụy Bảo </t>
  </si>
  <si>
    <t>1810070012</t>
  </si>
  <si>
    <t>Nguyễn Mỹ</t>
  </si>
  <si>
    <t>1810070007</t>
  </si>
  <si>
    <t>Hà Tuyết</t>
  </si>
  <si>
    <t>1810070026</t>
  </si>
  <si>
    <t>1810070018</t>
  </si>
  <si>
    <t xml:space="preserve">Nguyễn Ngọc Phương </t>
  </si>
  <si>
    <t>1810070022</t>
  </si>
  <si>
    <t>Châu Nguyễn Liễu</t>
  </si>
  <si>
    <t>1810070025</t>
  </si>
  <si>
    <t>1810070029</t>
  </si>
  <si>
    <t xml:space="preserve">Đào Bích </t>
  </si>
  <si>
    <t>1810070013</t>
  </si>
  <si>
    <t>Nguyễn Ngọc Bảo</t>
  </si>
  <si>
    <t>1810070015</t>
  </si>
  <si>
    <t xml:space="preserve">Hoàng Anh </t>
  </si>
  <si>
    <t>1810070019</t>
  </si>
  <si>
    <t>1810070014</t>
  </si>
  <si>
    <t xml:space="preserve">Võ Hiệp </t>
  </si>
  <si>
    <t>Tuyến</t>
  </si>
  <si>
    <t>1810070028</t>
  </si>
  <si>
    <t xml:space="preserve">Phan Nhã </t>
  </si>
  <si>
    <t>1810070009</t>
  </si>
  <si>
    <t>1810070023</t>
  </si>
  <si>
    <t xml:space="preserve">Nguyễn Trần Nhật </t>
  </si>
  <si>
    <t xml:space="preserve">LỚP: TCNH18 </t>
  </si>
  <si>
    <t>1810050008</t>
  </si>
  <si>
    <t>Nguyễn Trúc</t>
  </si>
  <si>
    <t>1810050002</t>
  </si>
  <si>
    <t>Nguyễn Cao Trung</t>
  </si>
  <si>
    <t>1810050014</t>
  </si>
  <si>
    <t>Lê Thị Mỹ</t>
  </si>
  <si>
    <t>1810050013</t>
  </si>
  <si>
    <t xml:space="preserve">Ngô Thị Trà </t>
  </si>
  <si>
    <t>1810050007</t>
  </si>
  <si>
    <t>1810050024</t>
  </si>
  <si>
    <t>Võ Thị Kim</t>
  </si>
  <si>
    <t>1810050015</t>
  </si>
  <si>
    <t>Hoàng Bảo</t>
  </si>
  <si>
    <t>1810050021</t>
  </si>
  <si>
    <t>1810050001</t>
  </si>
  <si>
    <t>1810050019</t>
  </si>
  <si>
    <t>Huỳnh Cát Tường</t>
  </si>
  <si>
    <t xml:space="preserve">LỚP: XNK18.1 </t>
  </si>
  <si>
    <t>1810040003</t>
  </si>
  <si>
    <t>Trần Hữu</t>
  </si>
  <si>
    <t>Cảnh</t>
  </si>
  <si>
    <t>1810040007</t>
  </si>
  <si>
    <t>Châm</t>
  </si>
  <si>
    <t>1810040030</t>
  </si>
  <si>
    <t>1810040009</t>
  </si>
  <si>
    <t>Huỳnh Thị</t>
  </si>
  <si>
    <t>1810040039</t>
  </si>
  <si>
    <t>Đào Khả</t>
  </si>
  <si>
    <t>Di</t>
  </si>
  <si>
    <t>1810040013</t>
  </si>
  <si>
    <t>Đỗ Thị Thùy</t>
  </si>
  <si>
    <t>1810040033</t>
  </si>
  <si>
    <t>1810040017</t>
  </si>
  <si>
    <t>1810040031</t>
  </si>
  <si>
    <t>1810040032</t>
  </si>
  <si>
    <t>1810040022</t>
  </si>
  <si>
    <t>Võ Thị Thanh</t>
  </si>
  <si>
    <t>1810040021</t>
  </si>
  <si>
    <t>1810040002</t>
  </si>
  <si>
    <t>Dương Mỹ</t>
  </si>
  <si>
    <t>Lăng</t>
  </si>
  <si>
    <t>1810040024</t>
  </si>
  <si>
    <t>Huỳnh Long Hoàng</t>
  </si>
  <si>
    <t>Huỳnh Thị Tuyết</t>
  </si>
  <si>
    <t>Trần Thị Thúy</t>
  </si>
  <si>
    <t>1810040011</t>
  </si>
  <si>
    <t>Đoàn Bùi Quang</t>
  </si>
  <si>
    <t>1810040015</t>
  </si>
  <si>
    <t>1810040016</t>
  </si>
  <si>
    <t>1810040023</t>
  </si>
  <si>
    <t>1810040026</t>
  </si>
  <si>
    <t>Lê Thị Tường</t>
  </si>
  <si>
    <t>1810040010</t>
  </si>
  <si>
    <t>Ngô Lê Tường</t>
  </si>
  <si>
    <t>1810040012</t>
  </si>
  <si>
    <t xml:space="preserve">LỚP: XNK18.2 </t>
  </si>
  <si>
    <t>1810130043</t>
  </si>
  <si>
    <t xml:space="preserve">Vũ Phạm Quỳnh </t>
  </si>
  <si>
    <t>1810040052</t>
  </si>
  <si>
    <t>1810040049</t>
  </si>
  <si>
    <t xml:space="preserve">Trần Thị Ngọc </t>
  </si>
  <si>
    <t>1810040029</t>
  </si>
  <si>
    <t>Phạm Vũ Khánh</t>
  </si>
  <si>
    <t>Đoan</t>
  </si>
  <si>
    <t>1810040025</t>
  </si>
  <si>
    <t>1810040047</t>
  </si>
  <si>
    <t>1810010034</t>
  </si>
  <si>
    <t>Đỗ Chí</t>
  </si>
  <si>
    <t>1810040046</t>
  </si>
  <si>
    <t>1810130048</t>
  </si>
  <si>
    <t xml:space="preserve">Võ Trương Lâm </t>
  </si>
  <si>
    <t>1810040055</t>
  </si>
  <si>
    <t xml:space="preserve">Huỳnh Phi </t>
  </si>
  <si>
    <t>1810040038</t>
  </si>
  <si>
    <t>Nguyễn Thị Diểm</t>
  </si>
  <si>
    <t>1810130040</t>
  </si>
  <si>
    <t>Văn Tâm</t>
  </si>
  <si>
    <t>1810040035</t>
  </si>
  <si>
    <t>Nguyễn Ngọc Yến</t>
  </si>
  <si>
    <t>1810040037</t>
  </si>
  <si>
    <t>Lê Phạm Thùy</t>
  </si>
  <si>
    <t>1810040048</t>
  </si>
  <si>
    <t>1810040036</t>
  </si>
  <si>
    <t xml:space="preserve">Đặng Thị Thu </t>
  </si>
  <si>
    <t>1810040054</t>
  </si>
  <si>
    <t>Nguyễn Huỳnh Kim</t>
  </si>
  <si>
    <t>1810040053</t>
  </si>
  <si>
    <t>Trần Linh</t>
  </si>
  <si>
    <t>Đan</t>
  </si>
  <si>
    <t>Lê Thị Thanh</t>
  </si>
  <si>
    <t>Trương Thùy</t>
  </si>
  <si>
    <t>Võ Phương</t>
  </si>
  <si>
    <t>Lương Lịch</t>
  </si>
  <si>
    <t>1810110084</t>
  </si>
  <si>
    <t>Tài</t>
  </si>
  <si>
    <t>Quách Thành</t>
  </si>
  <si>
    <t>Lê Nguyễn Ngọc</t>
  </si>
  <si>
    <t>1810070033</t>
  </si>
  <si>
    <t>Nguyễn Huỳnh Tấn</t>
  </si>
  <si>
    <t>Văn Thị Tuyết</t>
  </si>
  <si>
    <t>Đặng Thanh Thúy</t>
  </si>
  <si>
    <t>Lê Hà Anh</t>
  </si>
  <si>
    <t>1810160026</t>
  </si>
  <si>
    <t>Mai Tiến</t>
  </si>
  <si>
    <t>Nguyễn Phước Phạm</t>
  </si>
  <si>
    <t>1810130026</t>
  </si>
  <si>
    <t>Huỳnh Hữu</t>
  </si>
  <si>
    <t>1810130051</t>
  </si>
  <si>
    <t>Phạm Hoàng Gia</t>
  </si>
  <si>
    <t>Nguyễn Thành</t>
  </si>
  <si>
    <t>Nguyễn Ngọc Trinh</t>
  </si>
  <si>
    <t>Nữ</t>
  </si>
  <si>
    <t>1810070006</t>
  </si>
  <si>
    <t>Hồ Thị Huệ</t>
  </si>
  <si>
    <t xml:space="preserve">Trần Thị Hồng </t>
  </si>
  <si>
    <t>Huỳnh Thị Xuân</t>
  </si>
  <si>
    <t>1810100005</t>
  </si>
  <si>
    <t>Nguyễn Phan Linh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</si>
  <si>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</si>
  <si>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</si>
  <si>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</si>
  <si>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</si>
  <si>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</si>
  <si>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</si>
  <si>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</si>
  <si>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</si>
  <si>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</si>
  <si>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</si>
  <si>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</si>
  <si>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</si>
  <si>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</si>
  <si>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</si>
  <si>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</si>
  <si>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</si>
  <si>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</si>
  <si>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</si>
  <si>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</si>
  <si>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</si>
  <si>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</si>
  <si>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</si>
  <si>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</si>
  <si>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</si>
  <si>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</si>
  <si>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</si>
  <si>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</si>
  <si>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</si>
  <si>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</si>
  <si>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</si>
  <si>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1910060021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</si>
  <si>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</si>
  <si>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</si>
  <si>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</si>
  <si>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</si>
  <si>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</si>
  <si>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</si>
  <si>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</si>
  <si>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</si>
  <si>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</si>
  <si>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</si>
  <si>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</si>
  <si>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</si>
  <si>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</si>
  <si>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</si>
  <si>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</si>
  <si>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</si>
  <si>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</si>
  <si>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</si>
  <si>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</si>
  <si>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</si>
  <si>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</si>
  <si>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</si>
  <si>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</si>
  <si>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</si>
  <si>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</si>
  <si>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</si>
  <si>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</si>
  <si>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1910060006</t>
  </si>
  <si>
    <t>Trần Thị Bích</t>
  </si>
  <si>
    <t>1910060011</t>
  </si>
  <si>
    <t>1910060019</t>
  </si>
  <si>
    <t>1910060003</t>
  </si>
  <si>
    <t>1910060022</t>
  </si>
  <si>
    <t>1910060002</t>
  </si>
  <si>
    <t>Nguyễn Dương Oanh</t>
  </si>
  <si>
    <t>1910060055</t>
  </si>
  <si>
    <t>Phùng Ngọc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</si>
  <si>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</si>
  <si>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</si>
  <si>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</si>
  <si>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</si>
  <si>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</si>
  <si>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</si>
  <si>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</si>
  <si>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</si>
  <si>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</si>
  <si>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</si>
  <si>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</si>
  <si>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1910060033</t>
  </si>
  <si>
    <t xml:space="preserve">Trần Giang Hồng </t>
  </si>
  <si>
    <t>1910060037</t>
  </si>
  <si>
    <t xml:space="preserve">Phan Nguyễn Mỹ </t>
  </si>
  <si>
    <t>Hoàng Mai Kha</t>
  </si>
  <si>
    <t>Ly</t>
  </si>
  <si>
    <t>1910060061</t>
  </si>
  <si>
    <t>Trần Thị Hòa</t>
  </si>
  <si>
    <t>1910060048</t>
  </si>
  <si>
    <t>Thái Trần Ngọc</t>
  </si>
  <si>
    <t>1910060031</t>
  </si>
  <si>
    <t xml:space="preserve">Hà Ngọc Kim </t>
  </si>
  <si>
    <t>1910060056</t>
  </si>
  <si>
    <t xml:space="preserve">Quách Hầu Đình </t>
  </si>
  <si>
    <t>Nghi</t>
  </si>
  <si>
    <t>1910060043</t>
  </si>
  <si>
    <t>Lâm Thị Yến</t>
  </si>
  <si>
    <t>1910060044</t>
  </si>
  <si>
    <t>Nguyễn Thị Quỳnh</t>
  </si>
  <si>
    <t>1910060045</t>
  </si>
  <si>
    <t>Huỳnh Phong</t>
  </si>
  <si>
    <t>Phú</t>
  </si>
  <si>
    <t>1910100022</t>
  </si>
  <si>
    <t>Võ Thị Thúy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</si>
  <si>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</si>
  <si>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</si>
  <si>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</si>
  <si>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</si>
  <si>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</si>
  <si>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</si>
  <si>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</si>
  <si>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</si>
  <si>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</si>
  <si>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</si>
  <si>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</si>
  <si>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1910060034</t>
  </si>
  <si>
    <t xml:space="preserve">Lê Thụy Ngọc 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</si>
  <si>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</si>
  <si>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</si>
  <si>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</si>
  <si>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</si>
  <si>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</si>
  <si>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</si>
  <si>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</si>
  <si>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</si>
  <si>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</si>
  <si>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</si>
  <si>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</si>
  <si>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</si>
  <si>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1910050003</t>
  </si>
  <si>
    <t>Lê Thị Trường</t>
  </si>
  <si>
    <t>1910050013</t>
  </si>
  <si>
    <t>Ca Thu</t>
  </si>
  <si>
    <t>1910050006</t>
  </si>
  <si>
    <t>Nguyễn Kim</t>
  </si>
  <si>
    <t>Hơn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</si>
  <si>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</si>
  <si>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</si>
  <si>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</si>
  <si>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</si>
  <si>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</si>
  <si>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</si>
  <si>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</si>
  <si>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</si>
  <si>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</si>
  <si>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</si>
  <si>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</si>
  <si>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</si>
  <si>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</si>
  <si>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</si>
  <si>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</si>
  <si>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</si>
  <si>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</si>
  <si>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</si>
  <si>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</si>
  <si>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</si>
  <si>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</si>
  <si>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</si>
  <si>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</si>
  <si>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</si>
  <si>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</si>
  <si>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</si>
  <si>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1910050011</t>
  </si>
  <si>
    <t>Thái Thị Thu</t>
  </si>
  <si>
    <t>1910050019</t>
  </si>
  <si>
    <t>Đặng Cao</t>
  </si>
  <si>
    <t>Tiến</t>
  </si>
  <si>
    <t>1910050007</t>
  </si>
  <si>
    <t>Tô Thùy</t>
  </si>
  <si>
    <t>1910050025</t>
  </si>
  <si>
    <t>Đào Thanh</t>
  </si>
  <si>
    <t>Tùng</t>
  </si>
  <si>
    <t>1910050022</t>
  </si>
  <si>
    <t>Châu Ngọc</t>
  </si>
  <si>
    <t>1910050004</t>
  </si>
  <si>
    <t>Trần Thị Kim</t>
  </si>
  <si>
    <t>1910050012</t>
  </si>
  <si>
    <t>Uy</t>
  </si>
  <si>
    <t>1910050026</t>
  </si>
  <si>
    <t>1910050010</t>
  </si>
  <si>
    <t xml:space="preserve">Võ Thị Ngọc </t>
  </si>
  <si>
    <t>1910070030</t>
  </si>
  <si>
    <t>Trần Nguyễn Trâm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</si>
  <si>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</si>
  <si>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</si>
  <si>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</si>
  <si>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</si>
  <si>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</si>
  <si>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</si>
  <si>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</si>
  <si>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</si>
  <si>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</si>
  <si>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</si>
  <si>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</si>
  <si>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</si>
  <si>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</si>
  <si>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</si>
  <si>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</si>
  <si>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</si>
  <si>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</si>
  <si>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</si>
  <si>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</si>
  <si>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</si>
  <si>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</si>
  <si>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</si>
  <si>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</si>
  <si>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</si>
  <si>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</si>
  <si>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</si>
  <si>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</si>
  <si>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</si>
  <si>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</si>
  <si>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</si>
  <si>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</si>
  <si>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</si>
  <si>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</si>
  <si>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</si>
  <si>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</si>
  <si>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</si>
  <si>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</si>
  <si>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</si>
  <si>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</si>
  <si>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</si>
  <si>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</si>
  <si>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</si>
  <si>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</si>
  <si>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</si>
  <si>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</si>
  <si>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</si>
  <si>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</si>
  <si>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</si>
  <si>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</si>
  <si>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</si>
  <si>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</si>
  <si>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</si>
  <si>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</si>
  <si>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</si>
  <si>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</si>
  <si>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</si>
  <si>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</si>
  <si>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</si>
  <si>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</si>
  <si>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</si>
  <si>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</si>
  <si>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</si>
  <si>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</si>
  <si>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</si>
  <si>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</si>
  <si>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</si>
  <si>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1910070049</t>
  </si>
  <si>
    <t xml:space="preserve">Tô Nguyễn Thùy 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</si>
  <si>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</si>
  <si>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</si>
  <si>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</si>
  <si>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</si>
  <si>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</si>
  <si>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</si>
  <si>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</si>
  <si>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</si>
  <si>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</si>
  <si>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</si>
  <si>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</si>
  <si>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</si>
  <si>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</si>
  <si>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</si>
  <si>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</si>
  <si>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</si>
  <si>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</si>
  <si>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</si>
  <si>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</si>
  <si>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</si>
  <si>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</si>
  <si>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</si>
  <si>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</si>
  <si>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</si>
  <si>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</si>
  <si>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</si>
  <si>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</si>
  <si>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</si>
  <si>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</si>
  <si>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</si>
  <si>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</si>
  <si>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</si>
  <si>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</si>
  <si>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</si>
  <si>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</si>
  <si>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</si>
  <si>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</si>
  <si>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</si>
  <si>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</si>
  <si>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</si>
  <si>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</si>
  <si>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</si>
  <si>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</si>
  <si>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</si>
  <si>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</si>
  <si>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</si>
  <si>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</si>
  <si>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</si>
  <si>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</si>
  <si>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</si>
  <si>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</si>
  <si>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</si>
  <si>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</si>
  <si>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</si>
  <si>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</si>
  <si>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</si>
  <si>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</si>
  <si>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</si>
  <si>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</si>
  <si>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</si>
  <si>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</si>
  <si>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</si>
  <si>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</si>
  <si>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</si>
  <si>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</si>
  <si>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</si>
  <si>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</si>
  <si>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</si>
  <si>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</si>
  <si>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</si>
  <si>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</si>
  <si>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</si>
  <si>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</si>
  <si>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</si>
  <si>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</si>
  <si>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</si>
  <si>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</si>
  <si>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>1910040019</t>
  </si>
  <si>
    <t xml:space="preserve">Nguyễn Hoàng </t>
  </si>
  <si>
    <t xml:space="preserve">Yến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</si>
  <si>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</si>
  <si>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</si>
  <si>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</si>
  <si>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</si>
  <si>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</si>
  <si>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</si>
  <si>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</si>
  <si>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</si>
  <si>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</si>
  <si>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</si>
  <si>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</si>
  <si>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</si>
  <si>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</si>
  <si>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</si>
  <si>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</si>
  <si>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</si>
  <si>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</si>
  <si>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</si>
  <si>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</si>
  <si>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</si>
  <si>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</si>
  <si>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</si>
  <si>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</si>
  <si>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</si>
  <si>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</si>
  <si>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</si>
  <si>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</si>
  <si>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</si>
  <si>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1910040034</t>
  </si>
  <si>
    <t xml:space="preserve">Bùi Minh 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</si>
  <si>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</si>
  <si>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</si>
  <si>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</si>
  <si>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</si>
  <si>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</si>
  <si>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</si>
  <si>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</si>
  <si>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</si>
  <si>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</si>
  <si>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</si>
  <si>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</si>
  <si>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1910040021</t>
  </si>
  <si>
    <t>Nguyễn Hoàng Phương</t>
  </si>
  <si>
    <t>Hồ Thanh Minh</t>
  </si>
  <si>
    <t>1910200022</t>
  </si>
  <si>
    <t>Hoàng Hải</t>
  </si>
  <si>
    <t>Đăng</t>
  </si>
  <si>
    <t>1910060042</t>
  </si>
  <si>
    <t>Nguyễn Tăng Trúc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</si>
  <si>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</si>
  <si>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</si>
  <si>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</si>
  <si>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</si>
  <si>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</si>
  <si>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</si>
  <si>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</si>
  <si>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1910200018</t>
  </si>
  <si>
    <t>Nguyễn Phạm Quỳnh</t>
  </si>
  <si>
    <t>1910200032</t>
  </si>
  <si>
    <t>Nguyễn Trang Bá</t>
  </si>
  <si>
    <t>1910200013</t>
  </si>
  <si>
    <t>Võ Hồ Ngọc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</si>
  <si>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</si>
  <si>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</si>
  <si>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</si>
  <si>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</si>
  <si>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</si>
  <si>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</si>
  <si>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</si>
  <si>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</si>
  <si>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1910200001</t>
  </si>
  <si>
    <t>Trần Thị Tuyết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</si>
  <si>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</si>
  <si>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</si>
  <si>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</si>
  <si>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</si>
  <si>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</si>
  <si>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</si>
  <si>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</si>
  <si>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</si>
  <si>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</si>
  <si>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</si>
  <si>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</si>
  <si>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</si>
  <si>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1910200003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</si>
  <si>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</si>
  <si>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</si>
  <si>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</si>
  <si>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</si>
  <si>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</si>
  <si>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</si>
  <si>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</si>
  <si>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</si>
  <si>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1910200029</t>
  </si>
  <si>
    <t>Huỳnh Nguyễn Phương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</si>
  <si>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</si>
  <si>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</si>
  <si>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</si>
  <si>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</si>
  <si>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</si>
  <si>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</si>
  <si>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1910180009</t>
  </si>
  <si>
    <t>Tô Ly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</si>
  <si>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</si>
  <si>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</si>
  <si>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</si>
  <si>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</si>
  <si>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</si>
  <si>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</si>
  <si>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</si>
  <si>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</si>
  <si>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</si>
  <si>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</si>
  <si>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</si>
  <si>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</si>
  <si>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</si>
  <si>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</si>
  <si>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</si>
  <si>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</si>
  <si>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</si>
  <si>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1910200035</t>
  </si>
  <si>
    <t>Nguyễn Thị Mỹ Cẩm</t>
  </si>
  <si>
    <t>1910200036</t>
  </si>
  <si>
    <t>Nguyễn Vủ</t>
  </si>
  <si>
    <t xml:space="preserve">Lê Thị Huỳnh </t>
  </si>
  <si>
    <t>1910200019</t>
  </si>
  <si>
    <t>Phạm Thị Kim</t>
  </si>
  <si>
    <t>Xuyến</t>
  </si>
  <si>
    <t>Trần Trí</t>
  </si>
  <si>
    <t xml:space="preserve">Nguyễn Công Thùy </t>
  </si>
  <si>
    <t xml:space="preserve">Quách Ngọc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</si>
  <si>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</si>
  <si>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</si>
  <si>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</si>
  <si>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</si>
  <si>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</si>
  <si>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</si>
  <si>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</si>
  <si>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</si>
  <si>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</si>
  <si>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</si>
  <si>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</si>
  <si>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BL</t>
  </si>
  <si>
    <t xml:space="preserve">Thành </t>
  </si>
  <si>
    <t xml:space="preserve">Như </t>
  </si>
  <si>
    <t>Tháng 01  Năm học 2019  -  2020</t>
  </si>
  <si>
    <t>Tháng 5   Năm học 2019  -  2020</t>
  </si>
  <si>
    <t>Tháng 5  Năm học 2019  -  2020</t>
  </si>
  <si>
    <t>Nguyễn Vũ</t>
  </si>
  <si>
    <t>V:0</t>
  </si>
  <si>
    <t>V;0</t>
  </si>
  <si>
    <t xml:space="preserve"> </t>
  </si>
  <si>
    <t xml:space="preserve">Nguyễn Minh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</si>
</sst>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58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color theme="1" tint="0.249977111117893"/>
      <name val="Times New Roman"/>
      <family val="1"/>
    </font>
    <font>
      <sz val="12"/>
      <color theme="1" tint="0.14999847407452621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color indexed="81"/>
      <name val="Tahoma"/>
      <family val="2"/>
      <charset val="163"/>
    </font>
    <font>
      <b/>
      <sz val="8"/>
      <color indexed="81"/>
      <name val="Tahoma"/>
      <family val="2"/>
      <charset val="163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51" fillId="0" borderId="0"/>
  </cellStyleXfs>
  <cellXfs count="18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0" fillId="27" borderId="3" xfId="1813" applyNumberFormat="1" applyFont="1" applyFill="1" applyBorder="1" applyAlignment="1" applyProtection="1">
      <alignment horizontal="left" vertical="center" wrapText="1"/>
    </xf>
    <xf numFmtId="0" fontId="49" fillId="27" borderId="3" xfId="1813" applyNumberFormat="1" applyFont="1" applyFill="1" applyBorder="1" applyAlignment="1" applyProtection="1">
      <alignment horizontal="left" vertical="center" wrapText="1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8" fillId="27" borderId="3" xfId="1813" applyNumberFormat="1" applyFont="1" applyFill="1" applyBorder="1" applyAlignment="1" applyProtection="1">
      <alignment horizontal="left" vertical="center" wrapText="1"/>
    </xf>
    <xf numFmtId="0" fontId="48" fillId="27" borderId="18" xfId="1813" applyNumberFormat="1" applyFont="1" applyFill="1" applyBorder="1" applyAlignment="1" applyProtection="1">
      <alignment horizontal="center" vertical="center" wrapText="1"/>
    </xf>
    <xf numFmtId="0" fontId="48" fillId="27" borderId="18" xfId="1813" applyNumberFormat="1" applyFont="1" applyFill="1" applyBorder="1" applyAlignment="1" applyProtection="1">
      <alignment horizontal="left" vertical="center" wrapText="1"/>
    </xf>
    <xf numFmtId="0" fontId="4" fillId="27" borderId="3" xfId="1813" applyNumberFormat="1" applyFont="1" applyFill="1" applyBorder="1" applyAlignment="1" applyProtection="1">
      <alignment horizontal="left" vertical="center" wrapText="1"/>
    </xf>
    <xf numFmtId="0" fontId="5" fillId="27" borderId="18" xfId="1813" applyNumberFormat="1" applyFont="1" applyFill="1" applyBorder="1" applyAlignment="1" applyProtection="1">
      <alignment horizontal="left" vertical="center" wrapText="1"/>
    </xf>
    <xf numFmtId="0" fontId="4" fillId="27" borderId="18" xfId="1813" applyNumberFormat="1" applyFont="1" applyFill="1" applyBorder="1" applyAlignment="1" applyProtection="1">
      <alignment horizontal="center" vertical="center" wrapText="1"/>
    </xf>
    <xf numFmtId="0" fontId="4" fillId="27" borderId="18" xfId="1813" applyNumberFormat="1" applyFont="1" applyFill="1" applyBorder="1" applyAlignment="1" applyProtection="1">
      <alignment horizontal="left" vertical="center" wrapText="1"/>
    </xf>
    <xf numFmtId="0" fontId="4" fillId="0" borderId="18" xfId="1813" applyNumberFormat="1" applyFont="1" applyFill="1" applyBorder="1" applyAlignment="1" applyProtection="1">
      <alignment horizontal="left" vertical="center" wrapText="1"/>
    </xf>
    <xf numFmtId="0" fontId="5" fillId="0" borderId="3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 vertical="center"/>
    </xf>
    <xf numFmtId="0" fontId="4" fillId="0" borderId="3" xfId="1813" applyNumberFormat="1" applyFont="1" applyFill="1" applyBorder="1" applyAlignment="1" applyProtection="1">
      <alignment horizontal="left" vertical="center" wrapText="1"/>
    </xf>
    <xf numFmtId="0" fontId="46" fillId="27" borderId="1" xfId="0" applyFont="1" applyFill="1" applyBorder="1" applyAlignment="1">
      <alignment horizontal="center" vertical="center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8" fillId="0" borderId="18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/>
    </xf>
    <xf numFmtId="0" fontId="47" fillId="0" borderId="17" xfId="2102" applyFont="1" applyBorder="1" applyAlignment="1">
      <alignment horizontal="center" vertical="center"/>
    </xf>
    <xf numFmtId="0" fontId="47" fillId="0" borderId="18" xfId="2102" applyFont="1" applyBorder="1" applyAlignment="1">
      <alignment vertical="center"/>
    </xf>
    <xf numFmtId="0" fontId="47" fillId="0" borderId="3" xfId="2102" applyFont="1" applyBorder="1" applyAlignment="1">
      <alignment vertical="center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2" xfId="0" applyNumberFormat="1" applyFont="1" applyFill="1" applyBorder="1" applyAlignment="1" applyProtection="1">
      <alignment horizontal="left" vertical="center" wrapText="1"/>
    </xf>
    <xf numFmtId="0" fontId="44" fillId="0" borderId="3" xfId="0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52" fillId="0" borderId="17" xfId="0" applyNumberFormat="1" applyFont="1" applyFill="1" applyBorder="1" applyAlignment="1" applyProtection="1">
      <alignment horizontal="left" vertical="center" wrapText="1"/>
    </xf>
    <xf numFmtId="0" fontId="52" fillId="0" borderId="17" xfId="0" applyNumberFormat="1" applyFont="1" applyFill="1" applyBorder="1" applyAlignment="1" applyProtection="1">
      <alignment horizontal="center" vertical="center" wrapText="1"/>
    </xf>
    <xf numFmtId="0" fontId="52" fillId="0" borderId="18" xfId="0" applyNumberFormat="1" applyFont="1" applyFill="1" applyBorder="1" applyAlignment="1" applyProtection="1">
      <alignment horizontal="left" vertical="center" wrapText="1"/>
    </xf>
    <xf numFmtId="0" fontId="52" fillId="0" borderId="19" xfId="0" applyNumberFormat="1" applyFont="1" applyFill="1" applyBorder="1" applyAlignment="1" applyProtection="1">
      <alignment horizontal="left" vertical="center" wrapText="1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53" fillId="0" borderId="17" xfId="0" applyNumberFormat="1" applyFont="1" applyFill="1" applyBorder="1" applyAlignment="1" applyProtection="1">
      <alignment horizontal="center" vertical="center" wrapText="1"/>
    </xf>
    <xf numFmtId="0" fontId="53" fillId="0" borderId="18" xfId="0" applyNumberFormat="1" applyFont="1" applyFill="1" applyBorder="1" applyAlignment="1" applyProtection="1">
      <alignment horizontal="left" vertical="center" wrapText="1"/>
    </xf>
    <xf numFmtId="0" fontId="53" fillId="0" borderId="19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2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3" t="s">
        <v>1</v>
      </c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</row>
    <row r="2" spans="1:41" ht="22.5" customHeight="1">
      <c r="A2" s="173" t="s">
        <v>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 t="s">
        <v>3</v>
      </c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73" t="s">
        <v>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</row>
    <row r="5" spans="1:41">
      <c r="A5" s="170" t="s">
        <v>911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71" t="s">
        <v>112</v>
      </c>
      <c r="AG6" s="171"/>
      <c r="AH6" s="171"/>
      <c r="AI6" s="171"/>
      <c r="AJ6" s="171"/>
      <c r="AK6" s="171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68" t="s">
        <v>7</v>
      </c>
      <c r="D8" s="169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67" t="s">
        <v>113</v>
      </c>
      <c r="C9" s="66" t="s">
        <v>114</v>
      </c>
      <c r="D9" s="60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">
        <f>COUNTIF(E9:AI9,"K")+2*COUNTIF(E9:AI9,"2K")+COUNTIF(E9:AI9,"TK")+COUNTIF(E9:AI9,"KT")</f>
        <v>0</v>
      </c>
      <c r="AK9" s="2">
        <f t="shared" ref="AK9:AK53" si="0">COUNTIF(E9:AI9,"P")+2*COUNTIF(F9:AJ9,"2P")</f>
        <v>0</v>
      </c>
      <c r="AL9" s="2">
        <f t="shared" ref="AL9:AL53" si="1">COUNTIF(E9:AI9,"T")+2*COUNTIF(E9:AI9,"2T")+COUNTIF(E9:AI9,"TK")+COUNTIF(E9:AI9,"KT")</f>
        <v>0</v>
      </c>
      <c r="AM9" s="50"/>
      <c r="AN9" s="51"/>
      <c r="AO9" s="52"/>
    </row>
    <row r="10" spans="1:41" s="53" customFormat="1" ht="30" customHeight="1">
      <c r="A10" s="2">
        <v>2</v>
      </c>
      <c r="B10" s="67" t="s">
        <v>115</v>
      </c>
      <c r="C10" s="66" t="s">
        <v>116</v>
      </c>
      <c r="D10" s="62" t="s">
        <v>117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0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1" s="53" customFormat="1" ht="30" customHeight="1">
      <c r="A11" s="2">
        <v>3</v>
      </c>
      <c r="B11" s="67" t="s">
        <v>119</v>
      </c>
      <c r="C11" s="66" t="s">
        <v>101</v>
      </c>
      <c r="D11" s="62" t="s">
        <v>120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67" t="s">
        <v>121</v>
      </c>
      <c r="C12" s="66" t="s">
        <v>122</v>
      </c>
      <c r="D12" s="62" t="s">
        <v>78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">
        <f t="shared" si="2"/>
        <v>0</v>
      </c>
      <c r="AK12" s="2">
        <f t="shared" si="0"/>
        <v>0</v>
      </c>
      <c r="AL12" s="2">
        <f t="shared" si="1"/>
        <v>0</v>
      </c>
      <c r="AM12" s="52"/>
      <c r="AN12" s="52"/>
      <c r="AO12" s="52"/>
    </row>
    <row r="13" spans="1:41" s="53" customFormat="1" ht="30" customHeight="1">
      <c r="A13" s="2">
        <v>5</v>
      </c>
      <c r="B13" s="67" t="s">
        <v>123</v>
      </c>
      <c r="C13" s="66" t="s">
        <v>124</v>
      </c>
      <c r="D13" s="62" t="s">
        <v>88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">
        <f t="shared" si="2"/>
        <v>0</v>
      </c>
      <c r="AK13" s="2">
        <f t="shared" si="0"/>
        <v>0</v>
      </c>
      <c r="AL13" s="2">
        <f t="shared" si="1"/>
        <v>0</v>
      </c>
      <c r="AM13" s="52"/>
      <c r="AN13" s="52"/>
      <c r="AO13" s="52"/>
    </row>
    <row r="14" spans="1:41" s="53" customFormat="1" ht="30" customHeight="1">
      <c r="A14" s="2">
        <v>6</v>
      </c>
      <c r="B14" s="67" t="s">
        <v>125</v>
      </c>
      <c r="C14" s="66" t="s">
        <v>126</v>
      </c>
      <c r="D14" s="62" t="s">
        <v>109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0</v>
      </c>
      <c r="AK14" s="2">
        <f t="shared" si="0"/>
        <v>0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67" t="s">
        <v>127</v>
      </c>
      <c r="C15" s="66" t="s">
        <v>128</v>
      </c>
      <c r="D15" s="60" t="s">
        <v>82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">
        <f t="shared" si="2"/>
        <v>0</v>
      </c>
      <c r="AK15" s="2">
        <f t="shared" si="0"/>
        <v>0</v>
      </c>
      <c r="AL15" s="2">
        <f t="shared" si="1"/>
        <v>0</v>
      </c>
      <c r="AM15" s="52"/>
      <c r="AN15" s="52"/>
      <c r="AO15" s="52"/>
    </row>
    <row r="16" spans="1:41" s="53" customFormat="1" ht="30" customHeight="1">
      <c r="A16" s="2">
        <v>8</v>
      </c>
      <c r="B16" s="67" t="s">
        <v>129</v>
      </c>
      <c r="C16" s="66" t="s">
        <v>130</v>
      </c>
      <c r="D16" s="62" t="s">
        <v>66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>
        <f t="shared" si="2"/>
        <v>0</v>
      </c>
      <c r="AK16" s="2">
        <f t="shared" si="0"/>
        <v>0</v>
      </c>
      <c r="AL16" s="2">
        <f t="shared" si="1"/>
        <v>0</v>
      </c>
      <c r="AM16" s="52"/>
      <c r="AN16" s="52"/>
      <c r="AO16" s="52"/>
    </row>
    <row r="17" spans="1:41" s="53" customFormat="1" ht="30" customHeight="1">
      <c r="A17" s="2">
        <v>9</v>
      </c>
      <c r="B17" s="67" t="s">
        <v>131</v>
      </c>
      <c r="C17" s="66" t="s">
        <v>132</v>
      </c>
      <c r="D17" s="59" t="s">
        <v>66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>
        <f t="shared" si="2"/>
        <v>0</v>
      </c>
      <c r="AK17" s="2">
        <f t="shared" si="0"/>
        <v>0</v>
      </c>
      <c r="AL17" s="2">
        <f t="shared" si="1"/>
        <v>0</v>
      </c>
      <c r="AM17" s="52"/>
      <c r="AN17" s="52"/>
      <c r="AO17" s="52"/>
    </row>
    <row r="18" spans="1:41" s="36" customFormat="1" ht="30" customHeight="1">
      <c r="A18" s="41">
        <v>10</v>
      </c>
      <c r="B18" s="67" t="s">
        <v>133</v>
      </c>
      <c r="C18" s="66" t="s">
        <v>41</v>
      </c>
      <c r="D18" s="62" t="s">
        <v>64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63" t="s">
        <v>134</v>
      </c>
      <c r="C19" s="64" t="s">
        <v>135</v>
      </c>
      <c r="D19" s="62" t="s">
        <v>12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67" t="s">
        <v>136</v>
      </c>
      <c r="C20" s="66" t="s">
        <v>137</v>
      </c>
      <c r="D20" s="60" t="s">
        <v>71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67">
        <v>1510110021</v>
      </c>
      <c r="C21" s="66" t="s">
        <v>428</v>
      </c>
      <c r="D21" s="60" t="s">
        <v>429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67" t="s">
        <v>139</v>
      </c>
      <c r="C22" s="66" t="s">
        <v>140</v>
      </c>
      <c r="D22" s="62" t="s">
        <v>43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162"/>
      <c r="AN22" s="163"/>
      <c r="AO22" s="40"/>
    </row>
    <row r="23" spans="1:41" s="36" customFormat="1" ht="30" customHeight="1">
      <c r="A23" s="41">
        <v>15</v>
      </c>
      <c r="B23" s="67" t="s">
        <v>141</v>
      </c>
      <c r="C23" s="66" t="s">
        <v>142</v>
      </c>
      <c r="D23" s="62" t="s">
        <v>143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63" t="s">
        <v>144</v>
      </c>
      <c r="C24" s="64" t="s">
        <v>145</v>
      </c>
      <c r="D24" s="62" t="s">
        <v>54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67" t="s">
        <v>146</v>
      </c>
      <c r="C25" s="66" t="s">
        <v>147</v>
      </c>
      <c r="D25" s="62" t="s">
        <v>148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67" t="s">
        <v>149</v>
      </c>
      <c r="C26" s="68" t="s">
        <v>150</v>
      </c>
      <c r="D26" s="65" t="s">
        <v>73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67"/>
      <c r="C27" s="66"/>
      <c r="D27" s="62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69"/>
      <c r="C28" s="61"/>
      <c r="D28" s="7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69"/>
      <c r="C29" s="61"/>
      <c r="D29" s="7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69"/>
      <c r="C30" s="61"/>
      <c r="D30" s="7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67"/>
      <c r="C31" s="66"/>
      <c r="D31" s="6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67"/>
      <c r="C32" s="66"/>
      <c r="D32" s="62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164" t="s">
        <v>14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41">
        <f>SUM(AJ9:AJ53)</f>
        <v>0</v>
      </c>
      <c r="AK54" s="41">
        <f>SUM(AK9:AK53)</f>
        <v>0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166" t="s">
        <v>15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7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168" t="s">
        <v>7</v>
      </c>
      <c r="D57" s="169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30" t="s">
        <v>113</v>
      </c>
      <c r="C58" s="3" t="s">
        <v>114</v>
      </c>
      <c r="D58" s="4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2"/>
      <c r="AQ58" s="163"/>
    </row>
    <row r="59" spans="1:44" s="36" customFormat="1" ht="30" customHeight="1">
      <c r="A59" s="41">
        <v>2</v>
      </c>
      <c r="B59" s="30" t="s">
        <v>115</v>
      </c>
      <c r="C59" s="3" t="s">
        <v>116</v>
      </c>
      <c r="D59" s="4" t="s">
        <v>117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30" t="s">
        <v>119</v>
      </c>
      <c r="C60" s="3" t="s">
        <v>101</v>
      </c>
      <c r="D60" s="4" t="s">
        <v>120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30" t="s">
        <v>121</v>
      </c>
      <c r="C61" s="3" t="s">
        <v>122</v>
      </c>
      <c r="D61" s="4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30" t="s">
        <v>123</v>
      </c>
      <c r="C62" s="3" t="s">
        <v>124</v>
      </c>
      <c r="D62" s="4" t="s">
        <v>88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30" t="s">
        <v>125</v>
      </c>
      <c r="C63" s="3" t="s">
        <v>126</v>
      </c>
      <c r="D63" s="4" t="s">
        <v>109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30" t="s">
        <v>127</v>
      </c>
      <c r="C64" s="3" t="s">
        <v>128</v>
      </c>
      <c r="D64" s="4" t="s">
        <v>82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30" t="s">
        <v>129</v>
      </c>
      <c r="C65" s="3" t="s">
        <v>130</v>
      </c>
      <c r="D65" s="4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30" t="s">
        <v>131</v>
      </c>
      <c r="C66" s="3" t="s">
        <v>132</v>
      </c>
      <c r="D66" s="4" t="s">
        <v>66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30" t="s">
        <v>133</v>
      </c>
      <c r="C67" s="3" t="s">
        <v>41</v>
      </c>
      <c r="D67" s="4" t="s">
        <v>64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30" t="s">
        <v>134</v>
      </c>
      <c r="C68" s="3" t="s">
        <v>135</v>
      </c>
      <c r="D68" s="4" t="s">
        <v>12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30" t="s">
        <v>136</v>
      </c>
      <c r="C69" s="3" t="s">
        <v>137</v>
      </c>
      <c r="D69" s="4" t="s">
        <v>71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30">
        <v>1510110021</v>
      </c>
      <c r="C70" s="3" t="s">
        <v>428</v>
      </c>
      <c r="D70" s="4" t="s">
        <v>429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30" t="s">
        <v>139</v>
      </c>
      <c r="C71" s="5" t="s">
        <v>140</v>
      </c>
      <c r="D71" s="6" t="s">
        <v>43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2"/>
      <c r="AQ71" s="163"/>
    </row>
    <row r="72" spans="1:43" s="36" customFormat="1" ht="30" customHeight="1">
      <c r="A72" s="41">
        <v>15</v>
      </c>
      <c r="B72" s="30" t="s">
        <v>141</v>
      </c>
      <c r="C72" s="5" t="s">
        <v>142</v>
      </c>
      <c r="D72" s="6" t="s">
        <v>143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30" t="s">
        <v>144</v>
      </c>
      <c r="C73" s="5" t="s">
        <v>145</v>
      </c>
      <c r="D73" s="6" t="s">
        <v>54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30" t="s">
        <v>146</v>
      </c>
      <c r="C74" s="5" t="s">
        <v>147</v>
      </c>
      <c r="D74" s="6" t="s">
        <v>148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30" t="s">
        <v>149</v>
      </c>
      <c r="C75" s="5" t="s">
        <v>150</v>
      </c>
      <c r="D75" s="6" t="s">
        <v>73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30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4" t="s">
        <v>14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165"/>
      <c r="D93" s="16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5"/>
      <c r="D96" s="16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5"/>
      <c r="D97" s="165"/>
      <c r="E97" s="165"/>
      <c r="F97" s="165"/>
      <c r="G97" s="16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5"/>
      <c r="D98" s="165"/>
      <c r="E98" s="16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5"/>
      <c r="D99" s="16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abSelected="1" topLeftCell="A6" zoomScale="55" zoomScaleNormal="55" workbookViewId="0">
      <selection activeCell="AA9" sqref="AA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3" t="s">
        <v>1</v>
      </c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</row>
    <row r="2" spans="1:41" ht="22.5" customHeight="1">
      <c r="A2" s="173" t="s">
        <v>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 t="s">
        <v>3</v>
      </c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73" t="s">
        <v>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</row>
    <row r="5" spans="1:41">
      <c r="A5" s="170" t="s">
        <v>913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71" t="s">
        <v>437</v>
      </c>
      <c r="AG6" s="171"/>
      <c r="AH6" s="171"/>
      <c r="AI6" s="171"/>
      <c r="AJ6" s="171"/>
      <c r="AK6" s="171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8" t="s">
        <v>7</v>
      </c>
      <c r="D8" s="169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4">
        <v>1</v>
      </c>
      <c r="B9" s="134" t="s">
        <v>502</v>
      </c>
      <c r="C9" s="135" t="s">
        <v>503</v>
      </c>
      <c r="D9" s="136" t="s">
        <v>57</v>
      </c>
      <c r="E9" s="7"/>
      <c r="F9" s="8"/>
      <c r="G9" s="8"/>
      <c r="H9" s="142"/>
      <c r="I9" s="8"/>
      <c r="J9" s="8"/>
      <c r="K9" s="8"/>
      <c r="L9" s="8"/>
      <c r="M9" s="8"/>
      <c r="N9" s="8"/>
      <c r="O9" s="8"/>
      <c r="P9" s="8"/>
      <c r="Q9" s="8" t="s">
        <v>8</v>
      </c>
      <c r="R9" s="8" t="s">
        <v>8</v>
      </c>
      <c r="S9" s="8"/>
      <c r="T9" s="8"/>
      <c r="U9" s="8"/>
      <c r="V9" s="8"/>
      <c r="W9" s="8"/>
      <c r="X9" s="8" t="s">
        <v>8</v>
      </c>
      <c r="Y9" s="8" t="s">
        <v>8</v>
      </c>
      <c r="Z9" s="8"/>
      <c r="AA9" s="8" t="s">
        <v>9</v>
      </c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4</v>
      </c>
      <c r="AK9" s="92">
        <f t="shared" ref="AK9:AK53" si="0">COUNTIF(E9:AI9,"P")+2*COUNTIF(F9:AJ9,"2P")</f>
        <v>1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34">
        <v>2</v>
      </c>
      <c r="B10" s="134" t="s">
        <v>504</v>
      </c>
      <c r="C10" s="135" t="s">
        <v>505</v>
      </c>
      <c r="D10" s="136" t="s">
        <v>506</v>
      </c>
      <c r="E10" s="7"/>
      <c r="F10" s="8"/>
      <c r="G10" s="8"/>
      <c r="H10" s="142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 t="s">
        <v>9</v>
      </c>
      <c r="Y10" s="8" t="s">
        <v>9</v>
      </c>
      <c r="Z10" s="8"/>
      <c r="AA10" s="8" t="s">
        <v>9</v>
      </c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3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34">
        <v>3</v>
      </c>
      <c r="B11" s="134" t="s">
        <v>507</v>
      </c>
      <c r="C11" s="135" t="s">
        <v>508</v>
      </c>
      <c r="D11" s="136" t="s">
        <v>45</v>
      </c>
      <c r="E11" s="7"/>
      <c r="F11" s="8"/>
      <c r="G11" s="8"/>
      <c r="H11" s="142"/>
      <c r="I11" s="8"/>
      <c r="J11" s="8"/>
      <c r="K11" s="8"/>
      <c r="L11" s="8"/>
      <c r="M11" s="8"/>
      <c r="N11" s="8"/>
      <c r="O11" s="8"/>
      <c r="P11" s="8"/>
      <c r="Q11" s="8" t="s">
        <v>10</v>
      </c>
      <c r="R11" s="8" t="s">
        <v>10</v>
      </c>
      <c r="S11" s="8"/>
      <c r="T11" s="8"/>
      <c r="U11" s="8"/>
      <c r="V11" s="8"/>
      <c r="W11" s="8"/>
      <c r="X11" s="8" t="s">
        <v>10</v>
      </c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3</v>
      </c>
      <c r="AM11" s="91"/>
      <c r="AN11" s="91"/>
      <c r="AO11" s="91"/>
    </row>
    <row r="12" spans="1:41" s="36" customFormat="1" ht="30" customHeight="1">
      <c r="A12" s="134">
        <v>4</v>
      </c>
      <c r="B12" s="134" t="s">
        <v>509</v>
      </c>
      <c r="C12" s="135" t="s">
        <v>510</v>
      </c>
      <c r="D12" s="136" t="s">
        <v>151</v>
      </c>
      <c r="E12" s="7"/>
      <c r="F12" s="8"/>
      <c r="G12" s="8"/>
      <c r="H12" s="142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34">
        <v>5</v>
      </c>
      <c r="B13" s="134" t="s">
        <v>511</v>
      </c>
      <c r="C13" s="135" t="s">
        <v>512</v>
      </c>
      <c r="D13" s="136" t="s">
        <v>185</v>
      </c>
      <c r="E13" s="7"/>
      <c r="F13" s="8"/>
      <c r="G13" s="8"/>
      <c r="H13" s="142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34">
        <v>6</v>
      </c>
      <c r="B14" s="134" t="s">
        <v>513</v>
      </c>
      <c r="C14" s="135" t="s">
        <v>514</v>
      </c>
      <c r="D14" s="136" t="s">
        <v>28</v>
      </c>
      <c r="E14" s="8"/>
      <c r="F14" s="8"/>
      <c r="G14" s="8"/>
      <c r="H14" s="142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34">
        <v>7</v>
      </c>
      <c r="B15" s="134" t="s">
        <v>515</v>
      </c>
      <c r="C15" s="135" t="s">
        <v>516</v>
      </c>
      <c r="D15" s="136" t="s">
        <v>28</v>
      </c>
      <c r="E15" s="8"/>
      <c r="F15" s="8"/>
      <c r="G15" s="8"/>
      <c r="H15" s="142"/>
      <c r="I15" s="8"/>
      <c r="J15" s="8"/>
      <c r="K15" s="8"/>
      <c r="L15" s="8"/>
      <c r="M15" s="8"/>
      <c r="N15" s="8"/>
      <c r="O15" s="8"/>
      <c r="P15" s="8"/>
      <c r="Q15" s="8" t="s">
        <v>8</v>
      </c>
      <c r="R15" s="8" t="s">
        <v>8</v>
      </c>
      <c r="S15" s="8" t="s">
        <v>9</v>
      </c>
      <c r="T15" s="8" t="s">
        <v>9</v>
      </c>
      <c r="U15" s="8"/>
      <c r="V15" s="8"/>
      <c r="W15" s="8"/>
      <c r="X15" s="8"/>
      <c r="Y15" s="8" t="s">
        <v>8</v>
      </c>
      <c r="Z15" s="8" t="s">
        <v>9</v>
      </c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3</v>
      </c>
      <c r="AK15" s="92">
        <f t="shared" si="0"/>
        <v>3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34">
        <v>8</v>
      </c>
      <c r="B16" s="134" t="s">
        <v>517</v>
      </c>
      <c r="C16" s="135" t="s">
        <v>518</v>
      </c>
      <c r="D16" s="136" t="s">
        <v>66</v>
      </c>
      <c r="E16" s="8"/>
      <c r="F16" s="8"/>
      <c r="G16" s="8"/>
      <c r="H16" s="14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34">
        <v>9</v>
      </c>
      <c r="B17" s="134" t="s">
        <v>521</v>
      </c>
      <c r="C17" s="135" t="s">
        <v>522</v>
      </c>
      <c r="D17" s="136" t="s">
        <v>12</v>
      </c>
      <c r="E17" s="8"/>
      <c r="F17" s="8"/>
      <c r="G17" s="8"/>
      <c r="H17" s="14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34">
        <v>10</v>
      </c>
      <c r="B18" s="134" t="s">
        <v>523</v>
      </c>
      <c r="C18" s="135" t="s">
        <v>524</v>
      </c>
      <c r="D18" s="136" t="s">
        <v>79</v>
      </c>
      <c r="E18" s="8"/>
      <c r="F18" s="8"/>
      <c r="G18" s="8"/>
      <c r="H18" s="142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 t="s">
        <v>9</v>
      </c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1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34">
        <v>11</v>
      </c>
      <c r="B19" s="134" t="s">
        <v>525</v>
      </c>
      <c r="C19" s="135" t="s">
        <v>526</v>
      </c>
      <c r="D19" s="136" t="s">
        <v>67</v>
      </c>
      <c r="E19" s="8"/>
      <c r="F19" s="8"/>
      <c r="G19" s="8"/>
      <c r="H19" s="142"/>
      <c r="I19" s="8"/>
      <c r="J19" s="8"/>
      <c r="K19" s="8"/>
      <c r="L19" s="8"/>
      <c r="M19" s="8"/>
      <c r="N19" s="8"/>
      <c r="O19" s="8"/>
      <c r="P19" s="8"/>
      <c r="Q19" s="8" t="s">
        <v>10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1</v>
      </c>
      <c r="AM19" s="91"/>
      <c r="AN19" s="91"/>
      <c r="AO19" s="91"/>
    </row>
    <row r="20" spans="1:41" s="36" customFormat="1" ht="30" customHeight="1">
      <c r="A20" s="134">
        <v>12</v>
      </c>
      <c r="B20" s="134" t="s">
        <v>527</v>
      </c>
      <c r="C20" s="135" t="s">
        <v>528</v>
      </c>
      <c r="D20" s="136" t="s">
        <v>529</v>
      </c>
      <c r="E20" s="8"/>
      <c r="F20" s="8"/>
      <c r="G20" s="8"/>
      <c r="H20" s="142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 t="s">
        <v>9</v>
      </c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1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34">
        <v>13</v>
      </c>
      <c r="B21" s="134" t="s">
        <v>871</v>
      </c>
      <c r="C21" s="135" t="s">
        <v>872</v>
      </c>
      <c r="D21" s="136" t="s">
        <v>169</v>
      </c>
      <c r="E21" s="8"/>
      <c r="F21" s="24"/>
      <c r="G21" s="24"/>
      <c r="H21" s="142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34">
        <v>14</v>
      </c>
      <c r="B22" s="134" t="s">
        <v>530</v>
      </c>
      <c r="C22" s="135" t="s">
        <v>531</v>
      </c>
      <c r="D22" s="136" t="s">
        <v>169</v>
      </c>
      <c r="E22" s="8"/>
      <c r="F22" s="8"/>
      <c r="G22" s="8"/>
      <c r="H22" s="142"/>
      <c r="I22" s="8"/>
      <c r="J22" s="8"/>
      <c r="K22" s="8"/>
      <c r="L22" s="8"/>
      <c r="M22" s="8"/>
      <c r="N22" s="8"/>
      <c r="O22" s="8"/>
      <c r="P22" s="8"/>
      <c r="Q22" s="8" t="s">
        <v>8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1</v>
      </c>
      <c r="AK22" s="92">
        <f t="shared" si="0"/>
        <v>0</v>
      </c>
      <c r="AL22" s="92">
        <f t="shared" si="1"/>
        <v>0</v>
      </c>
      <c r="AM22" s="162"/>
      <c r="AN22" s="163"/>
      <c r="AO22" s="91"/>
    </row>
    <row r="23" spans="1:41" s="36" customFormat="1" ht="30" customHeight="1">
      <c r="A23" s="134">
        <v>15</v>
      </c>
      <c r="B23" s="134" t="s">
        <v>532</v>
      </c>
      <c r="C23" s="135" t="s">
        <v>533</v>
      </c>
      <c r="D23" s="136" t="s">
        <v>169</v>
      </c>
      <c r="E23" s="8"/>
      <c r="F23" s="8"/>
      <c r="G23" s="8"/>
      <c r="H23" s="142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 t="s">
        <v>9</v>
      </c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1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34">
        <v>16</v>
      </c>
      <c r="B24" s="134" t="s">
        <v>873</v>
      </c>
      <c r="C24" s="135" t="s">
        <v>578</v>
      </c>
      <c r="D24" s="136" t="s">
        <v>68</v>
      </c>
      <c r="E24" s="8"/>
      <c r="F24" s="8"/>
      <c r="G24" s="8"/>
      <c r="H24" s="142"/>
      <c r="I24" s="8"/>
      <c r="J24" s="8"/>
      <c r="K24" s="8"/>
      <c r="L24" s="8"/>
      <c r="M24" s="8"/>
      <c r="N24" s="8"/>
      <c r="O24" s="8"/>
      <c r="P24" s="8"/>
      <c r="Q24" s="8" t="s">
        <v>10</v>
      </c>
      <c r="R24" s="8"/>
      <c r="S24" s="8"/>
      <c r="T24" s="8"/>
      <c r="U24" s="8"/>
      <c r="V24" s="8"/>
      <c r="W24" s="8"/>
      <c r="X24" s="8"/>
      <c r="Y24" s="8" t="s">
        <v>10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2</v>
      </c>
      <c r="AM24" s="91"/>
      <c r="AN24" s="91"/>
      <c r="AO24" s="91"/>
    </row>
    <row r="25" spans="1:41" s="36" customFormat="1" ht="30" customHeight="1">
      <c r="A25" s="134">
        <v>17</v>
      </c>
      <c r="B25" s="134" t="s">
        <v>534</v>
      </c>
      <c r="C25" s="135" t="s">
        <v>535</v>
      </c>
      <c r="D25" s="136" t="s">
        <v>536</v>
      </c>
      <c r="E25" s="8"/>
      <c r="F25" s="8"/>
      <c r="G25" s="8"/>
      <c r="H25" s="142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34">
        <v>18</v>
      </c>
      <c r="B26" s="134" t="s">
        <v>874</v>
      </c>
      <c r="C26" s="135" t="s">
        <v>875</v>
      </c>
      <c r="D26" s="136" t="s">
        <v>161</v>
      </c>
      <c r="E26" s="8"/>
      <c r="F26" s="8"/>
      <c r="G26" s="8"/>
      <c r="H26" s="142"/>
      <c r="I26" s="8"/>
      <c r="J26" s="8"/>
      <c r="K26" s="8"/>
      <c r="L26" s="8"/>
      <c r="M26" s="8"/>
      <c r="N26" s="8"/>
      <c r="O26" s="8"/>
      <c r="P26" s="8"/>
      <c r="Q26" s="8" t="s">
        <v>10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1</v>
      </c>
      <c r="AM26" s="91"/>
      <c r="AN26" s="91"/>
      <c r="AO26" s="91"/>
    </row>
    <row r="27" spans="1:41" s="36" customFormat="1" ht="30" customHeight="1">
      <c r="A27" s="134">
        <v>19</v>
      </c>
      <c r="B27" s="134" t="s">
        <v>537</v>
      </c>
      <c r="C27" s="135" t="s">
        <v>538</v>
      </c>
      <c r="D27" s="136" t="s">
        <v>167</v>
      </c>
      <c r="E27" s="8"/>
      <c r="F27" s="8"/>
      <c r="G27" s="8"/>
      <c r="H27" s="142"/>
      <c r="I27" s="8"/>
      <c r="J27" s="8"/>
      <c r="K27" s="8"/>
      <c r="L27" s="8"/>
      <c r="M27" s="8"/>
      <c r="N27" s="8"/>
      <c r="O27" s="8"/>
      <c r="P27" s="8"/>
      <c r="Q27" s="8" t="s">
        <v>8</v>
      </c>
      <c r="R27" s="8" t="s">
        <v>8</v>
      </c>
      <c r="S27" s="8" t="s">
        <v>9</v>
      </c>
      <c r="T27" s="8" t="s">
        <v>9</v>
      </c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2</v>
      </c>
      <c r="AK27" s="92">
        <f t="shared" si="0"/>
        <v>2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34">
        <v>20</v>
      </c>
      <c r="B28" s="134" t="s">
        <v>539</v>
      </c>
      <c r="C28" s="135" t="s">
        <v>540</v>
      </c>
      <c r="D28" s="136" t="s">
        <v>51</v>
      </c>
      <c r="E28" s="8"/>
      <c r="F28" s="8"/>
      <c r="G28" s="8"/>
      <c r="H28" s="142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34">
        <v>21</v>
      </c>
      <c r="B29" s="134" t="s">
        <v>541</v>
      </c>
      <c r="C29" s="135" t="s">
        <v>542</v>
      </c>
      <c r="D29" s="136" t="s">
        <v>543</v>
      </c>
      <c r="E29" s="8"/>
      <c r="F29" s="8"/>
      <c r="G29" s="8"/>
      <c r="H29" s="142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34">
        <v>22</v>
      </c>
      <c r="B30" s="134" t="s">
        <v>544</v>
      </c>
      <c r="C30" s="135" t="s">
        <v>545</v>
      </c>
      <c r="D30" s="136" t="s">
        <v>33</v>
      </c>
      <c r="E30" s="8"/>
      <c r="F30" s="8"/>
      <c r="G30" s="8"/>
      <c r="H30" s="142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34">
        <v>23</v>
      </c>
      <c r="B31" s="134" t="s">
        <v>546</v>
      </c>
      <c r="C31" s="135" t="s">
        <v>547</v>
      </c>
      <c r="D31" s="136" t="s">
        <v>33</v>
      </c>
      <c r="E31" s="7"/>
      <c r="F31" s="8"/>
      <c r="G31" s="8"/>
      <c r="H31" s="142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34">
        <v>24</v>
      </c>
      <c r="B32" s="134" t="s">
        <v>548</v>
      </c>
      <c r="C32" s="135" t="s">
        <v>549</v>
      </c>
      <c r="D32" s="136" t="s">
        <v>33</v>
      </c>
      <c r="E32" s="7"/>
      <c r="F32" s="8"/>
      <c r="G32" s="8"/>
      <c r="H32" s="142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0" customHeight="1">
      <c r="A33" s="134">
        <v>25</v>
      </c>
      <c r="B33" s="134" t="s">
        <v>550</v>
      </c>
      <c r="C33" s="135" t="s">
        <v>551</v>
      </c>
      <c r="D33" s="136" t="s">
        <v>168</v>
      </c>
      <c r="E33" s="7"/>
      <c r="F33" s="8"/>
      <c r="G33" s="8"/>
      <c r="H33" s="142"/>
      <c r="I33" s="8"/>
      <c r="J33" s="8"/>
      <c r="K33" s="8"/>
      <c r="L33" s="8"/>
      <c r="M33" s="8"/>
      <c r="N33" s="8"/>
      <c r="O33" s="8"/>
      <c r="P33" s="8"/>
      <c r="Q33" s="8" t="s">
        <v>10</v>
      </c>
      <c r="R33" s="8" t="s">
        <v>8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1</v>
      </c>
      <c r="AK33" s="92">
        <f t="shared" si="0"/>
        <v>0</v>
      </c>
      <c r="AL33" s="92">
        <f t="shared" si="1"/>
        <v>1</v>
      </c>
      <c r="AM33" s="91"/>
      <c r="AN33" s="91"/>
      <c r="AO33" s="91"/>
    </row>
    <row r="34" spans="1:41" s="36" customFormat="1" ht="30" customHeight="1">
      <c r="A34" s="134">
        <v>26</v>
      </c>
      <c r="B34" s="134" t="s">
        <v>552</v>
      </c>
      <c r="C34" s="135" t="s">
        <v>553</v>
      </c>
      <c r="D34" s="136" t="s">
        <v>35</v>
      </c>
      <c r="E34" s="7"/>
      <c r="F34" s="8"/>
      <c r="G34" s="8"/>
      <c r="H34" s="142"/>
      <c r="I34" s="8"/>
      <c r="J34" s="8"/>
      <c r="K34" s="8"/>
      <c r="L34" s="8"/>
      <c r="M34" s="8"/>
      <c r="N34" s="8"/>
      <c r="O34" s="8"/>
      <c r="P34" s="8"/>
      <c r="Q34" s="8" t="s">
        <v>10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1</v>
      </c>
      <c r="AM34" s="91"/>
      <c r="AN34" s="91"/>
      <c r="AO34" s="91"/>
    </row>
    <row r="35" spans="1:41" s="36" customFormat="1" ht="30" customHeight="1">
      <c r="A35" s="134">
        <v>27</v>
      </c>
      <c r="B35" s="134" t="s">
        <v>554</v>
      </c>
      <c r="C35" s="135" t="s">
        <v>555</v>
      </c>
      <c r="D35" s="136" t="s">
        <v>54</v>
      </c>
      <c r="E35" s="7"/>
      <c r="F35" s="8"/>
      <c r="G35" s="8"/>
      <c r="H35" s="142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134">
        <v>28</v>
      </c>
      <c r="B36" s="134" t="s">
        <v>556</v>
      </c>
      <c r="C36" s="135" t="s">
        <v>557</v>
      </c>
      <c r="D36" s="136" t="s">
        <v>558</v>
      </c>
      <c r="E36" s="7"/>
      <c r="F36" s="8"/>
      <c r="G36" s="8"/>
      <c r="H36" s="142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 t="s">
        <v>9</v>
      </c>
      <c r="Y36" s="8" t="s">
        <v>9</v>
      </c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2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134">
        <v>29</v>
      </c>
      <c r="B37" s="134" t="s">
        <v>559</v>
      </c>
      <c r="C37" s="135" t="s">
        <v>560</v>
      </c>
      <c r="D37" s="136" t="s">
        <v>561</v>
      </c>
      <c r="E37" s="7"/>
      <c r="F37" s="8"/>
      <c r="G37" s="8"/>
      <c r="H37" s="142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134">
        <v>30</v>
      </c>
      <c r="B38" s="134" t="s">
        <v>562</v>
      </c>
      <c r="C38" s="135" t="s">
        <v>563</v>
      </c>
      <c r="D38" s="136" t="s">
        <v>61</v>
      </c>
      <c r="E38" s="7"/>
      <c r="F38" s="8"/>
      <c r="G38" s="8"/>
      <c r="H38" s="142"/>
      <c r="I38" s="8"/>
      <c r="J38" s="8"/>
      <c r="K38" s="8"/>
      <c r="L38" s="8"/>
      <c r="M38" s="8"/>
      <c r="N38" s="8"/>
      <c r="O38" s="8"/>
      <c r="P38" s="8"/>
      <c r="Q38" s="8" t="s">
        <v>10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1</v>
      </c>
      <c r="AM38" s="91"/>
      <c r="AN38" s="91"/>
      <c r="AO38" s="91"/>
    </row>
    <row r="39" spans="1:41" s="36" customFormat="1" ht="30" customHeight="1">
      <c r="A39" s="92">
        <v>31</v>
      </c>
      <c r="B39" s="25">
        <v>1910060069</v>
      </c>
      <c r="C39" s="9" t="s">
        <v>764</v>
      </c>
      <c r="D39" s="10" t="s">
        <v>48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4" t="s">
        <v>14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92">
        <f>SUM(AJ9:AJ53)</f>
        <v>11</v>
      </c>
      <c r="AK54" s="92">
        <f>SUM(AK9:AK53)</f>
        <v>14</v>
      </c>
      <c r="AL54" s="92">
        <f>SUM(AL9:AL53)</f>
        <v>10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66" t="s">
        <v>15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7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8" t="s">
        <v>7</v>
      </c>
      <c r="D57" s="169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34">
        <v>1</v>
      </c>
      <c r="B58" s="134" t="s">
        <v>502</v>
      </c>
      <c r="C58" s="135" t="s">
        <v>503</v>
      </c>
      <c r="D58" s="136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2"/>
      <c r="AQ58" s="163"/>
    </row>
    <row r="59" spans="1:44" s="36" customFormat="1" ht="30" customHeight="1">
      <c r="A59" s="134">
        <v>2</v>
      </c>
      <c r="B59" s="134" t="s">
        <v>504</v>
      </c>
      <c r="C59" s="135" t="s">
        <v>505</v>
      </c>
      <c r="D59" s="136" t="s">
        <v>506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134">
        <v>3</v>
      </c>
      <c r="B60" s="134" t="s">
        <v>507</v>
      </c>
      <c r="C60" s="135" t="s">
        <v>508</v>
      </c>
      <c r="D60" s="136" t="s">
        <v>45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134">
        <v>4</v>
      </c>
      <c r="B61" s="134" t="s">
        <v>509</v>
      </c>
      <c r="C61" s="135" t="s">
        <v>510</v>
      </c>
      <c r="D61" s="136" t="s">
        <v>151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134">
        <v>5</v>
      </c>
      <c r="B62" s="134" t="s">
        <v>511</v>
      </c>
      <c r="C62" s="135" t="s">
        <v>512</v>
      </c>
      <c r="D62" s="136" t="s">
        <v>185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134">
        <v>6</v>
      </c>
      <c r="B63" s="134" t="s">
        <v>513</v>
      </c>
      <c r="C63" s="135" t="s">
        <v>514</v>
      </c>
      <c r="D63" s="136" t="s">
        <v>28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134">
        <v>7</v>
      </c>
      <c r="B64" s="134" t="s">
        <v>515</v>
      </c>
      <c r="C64" s="135" t="s">
        <v>516</v>
      </c>
      <c r="D64" s="136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134">
        <v>8</v>
      </c>
      <c r="B65" s="134" t="s">
        <v>517</v>
      </c>
      <c r="C65" s="135" t="s">
        <v>518</v>
      </c>
      <c r="D65" s="136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134">
        <v>9</v>
      </c>
      <c r="B66" s="134" t="s">
        <v>521</v>
      </c>
      <c r="C66" s="135" t="s">
        <v>522</v>
      </c>
      <c r="D66" s="136" t="s">
        <v>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134">
        <v>10</v>
      </c>
      <c r="B67" s="134" t="s">
        <v>523</v>
      </c>
      <c r="C67" s="135" t="s">
        <v>524</v>
      </c>
      <c r="D67" s="136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134">
        <v>11</v>
      </c>
      <c r="B68" s="134" t="s">
        <v>525</v>
      </c>
      <c r="C68" s="135" t="s">
        <v>526</v>
      </c>
      <c r="D68" s="136" t="s">
        <v>67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134">
        <v>12</v>
      </c>
      <c r="B69" s="134" t="s">
        <v>527</v>
      </c>
      <c r="C69" s="135" t="s">
        <v>528</v>
      </c>
      <c r="D69" s="136" t="s">
        <v>529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134">
        <v>13</v>
      </c>
      <c r="B70" s="134" t="s">
        <v>871</v>
      </c>
      <c r="C70" s="135" t="s">
        <v>872</v>
      </c>
      <c r="D70" s="136" t="s">
        <v>169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134">
        <v>14</v>
      </c>
      <c r="B71" s="134" t="s">
        <v>530</v>
      </c>
      <c r="C71" s="135" t="s">
        <v>531</v>
      </c>
      <c r="D71" s="136" t="s">
        <v>169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2"/>
      <c r="AQ71" s="163"/>
    </row>
    <row r="72" spans="1:43" s="36" customFormat="1" ht="30" customHeight="1">
      <c r="A72" s="134">
        <v>15</v>
      </c>
      <c r="B72" s="134" t="s">
        <v>532</v>
      </c>
      <c r="C72" s="135" t="s">
        <v>533</v>
      </c>
      <c r="D72" s="136" t="s">
        <v>169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34">
        <v>16</v>
      </c>
      <c r="B73" s="134" t="s">
        <v>873</v>
      </c>
      <c r="C73" s="135" t="s">
        <v>578</v>
      </c>
      <c r="D73" s="136" t="s">
        <v>68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34">
        <v>17</v>
      </c>
      <c r="B74" s="134" t="s">
        <v>534</v>
      </c>
      <c r="C74" s="135" t="s">
        <v>535</v>
      </c>
      <c r="D74" s="136" t="s">
        <v>536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34">
        <v>18</v>
      </c>
      <c r="B75" s="134" t="s">
        <v>874</v>
      </c>
      <c r="C75" s="135" t="s">
        <v>875</v>
      </c>
      <c r="D75" s="136" t="s">
        <v>161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34">
        <v>19</v>
      </c>
      <c r="B76" s="134" t="s">
        <v>537</v>
      </c>
      <c r="C76" s="135" t="s">
        <v>538</v>
      </c>
      <c r="D76" s="136" t="s">
        <v>167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34">
        <v>20</v>
      </c>
      <c r="B77" s="134" t="s">
        <v>539</v>
      </c>
      <c r="C77" s="135" t="s">
        <v>540</v>
      </c>
      <c r="D77" s="136" t="s">
        <v>51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34">
        <v>21</v>
      </c>
      <c r="B78" s="134" t="s">
        <v>541</v>
      </c>
      <c r="C78" s="135" t="s">
        <v>542</v>
      </c>
      <c r="D78" s="136" t="s">
        <v>543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34">
        <v>22</v>
      </c>
      <c r="B79" s="134" t="s">
        <v>544</v>
      </c>
      <c r="C79" s="135" t="s">
        <v>545</v>
      </c>
      <c r="D79" s="136" t="s">
        <v>33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34">
        <v>23</v>
      </c>
      <c r="B80" s="134" t="s">
        <v>546</v>
      </c>
      <c r="C80" s="135" t="s">
        <v>547</v>
      </c>
      <c r="D80" s="136" t="s">
        <v>33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34">
        <v>24</v>
      </c>
      <c r="B81" s="134" t="s">
        <v>548</v>
      </c>
      <c r="C81" s="135" t="s">
        <v>549</v>
      </c>
      <c r="D81" s="136" t="s">
        <v>33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34">
        <v>25</v>
      </c>
      <c r="B82" s="134" t="s">
        <v>550</v>
      </c>
      <c r="C82" s="135" t="s">
        <v>551</v>
      </c>
      <c r="D82" s="136" t="s">
        <v>168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34">
        <v>26</v>
      </c>
      <c r="B83" s="134" t="s">
        <v>552</v>
      </c>
      <c r="C83" s="135" t="s">
        <v>553</v>
      </c>
      <c r="D83" s="136" t="s">
        <v>35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34">
        <v>27</v>
      </c>
      <c r="B84" s="134" t="s">
        <v>554</v>
      </c>
      <c r="C84" s="135" t="s">
        <v>555</v>
      </c>
      <c r="D84" s="136" t="s">
        <v>54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34">
        <v>28</v>
      </c>
      <c r="B85" s="134" t="s">
        <v>556</v>
      </c>
      <c r="C85" s="135" t="s">
        <v>557</v>
      </c>
      <c r="D85" s="136" t="s">
        <v>558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34">
        <v>29</v>
      </c>
      <c r="B86" s="134" t="s">
        <v>559</v>
      </c>
      <c r="C86" s="135" t="s">
        <v>560</v>
      </c>
      <c r="D86" s="136" t="s">
        <v>561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34">
        <v>30</v>
      </c>
      <c r="B87" s="134" t="s">
        <v>562</v>
      </c>
      <c r="C87" s="135" t="s">
        <v>563</v>
      </c>
      <c r="D87" s="136" t="s">
        <v>61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4" t="s">
        <v>14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65"/>
      <c r="D93" s="16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5"/>
      <c r="D96" s="16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5"/>
      <c r="D97" s="165"/>
      <c r="E97" s="165"/>
      <c r="F97" s="165"/>
      <c r="G97" s="16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5"/>
      <c r="D98" s="165"/>
      <c r="E98" s="16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5"/>
      <c r="D99" s="16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9" zoomScale="55" zoomScaleNormal="55" workbookViewId="0">
      <selection activeCell="Q23" sqref="Q2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3" t="s">
        <v>1</v>
      </c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</row>
    <row r="2" spans="1:41" ht="22.5" customHeight="1">
      <c r="A2" s="173" t="s">
        <v>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 t="s">
        <v>3</v>
      </c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73" t="s">
        <v>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</row>
    <row r="5" spans="1:41">
      <c r="A5" s="170" t="s">
        <v>913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71" t="s">
        <v>438</v>
      </c>
      <c r="AG6" s="171"/>
      <c r="AH6" s="171"/>
      <c r="AI6" s="171"/>
      <c r="AJ6" s="171"/>
      <c r="AK6" s="171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8" t="s">
        <v>7</v>
      </c>
      <c r="D8" s="169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4">
        <v>1</v>
      </c>
      <c r="B9" s="134" t="s">
        <v>876</v>
      </c>
      <c r="C9" s="135" t="s">
        <v>877</v>
      </c>
      <c r="D9" s="136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 t="s">
        <v>10</v>
      </c>
      <c r="S9" s="8"/>
      <c r="T9" s="8" t="s">
        <v>8</v>
      </c>
      <c r="U9" s="8"/>
      <c r="V9" s="8"/>
      <c r="W9" s="8"/>
      <c r="X9" s="8"/>
      <c r="Y9" s="8"/>
      <c r="Z9" s="8"/>
      <c r="AA9" s="8" t="s">
        <v>8</v>
      </c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2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1</v>
      </c>
      <c r="AM9" s="37"/>
      <c r="AN9" s="38"/>
      <c r="AO9" s="91"/>
    </row>
    <row r="10" spans="1:41" s="36" customFormat="1" ht="30" customHeight="1">
      <c r="A10" s="134">
        <v>2</v>
      </c>
      <c r="B10" s="134" t="s">
        <v>564</v>
      </c>
      <c r="C10" s="135" t="s">
        <v>565</v>
      </c>
      <c r="D10" s="136" t="s">
        <v>85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34">
        <v>3</v>
      </c>
      <c r="B11" s="134">
        <v>1910050030</v>
      </c>
      <c r="C11" s="135" t="s">
        <v>894</v>
      </c>
      <c r="D11" s="136" t="s">
        <v>11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 t="s">
        <v>9</v>
      </c>
      <c r="R11" s="8"/>
      <c r="S11" s="8" t="s">
        <v>8</v>
      </c>
      <c r="T11" s="8"/>
      <c r="U11" s="8"/>
      <c r="V11" s="8"/>
      <c r="W11" s="8"/>
      <c r="X11" s="8"/>
      <c r="Y11" s="8"/>
      <c r="Z11" s="8" t="s">
        <v>8</v>
      </c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2</v>
      </c>
      <c r="AK11" s="92">
        <f t="shared" si="0"/>
        <v>1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34">
        <v>4</v>
      </c>
      <c r="B12" s="134" t="s">
        <v>566</v>
      </c>
      <c r="C12" s="135" t="s">
        <v>567</v>
      </c>
      <c r="D12" s="136" t="s">
        <v>47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34">
        <v>5</v>
      </c>
      <c r="B13" s="134" t="s">
        <v>568</v>
      </c>
      <c r="C13" s="135" t="s">
        <v>569</v>
      </c>
      <c r="D13" s="136" t="s">
        <v>570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34">
        <v>6</v>
      </c>
      <c r="B14" s="134" t="s">
        <v>571</v>
      </c>
      <c r="C14" s="135" t="s">
        <v>572</v>
      </c>
      <c r="D14" s="136" t="s">
        <v>185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 t="s">
        <v>9</v>
      </c>
      <c r="S14" s="8"/>
      <c r="T14" s="8"/>
      <c r="U14" s="8"/>
      <c r="V14" s="8"/>
      <c r="W14" s="8" t="s">
        <v>8</v>
      </c>
      <c r="X14" s="8" t="s">
        <v>8</v>
      </c>
      <c r="Y14" s="8" t="s">
        <v>8</v>
      </c>
      <c r="Z14" s="8"/>
      <c r="AA14" s="8" t="s">
        <v>9</v>
      </c>
      <c r="AB14" s="8"/>
      <c r="AC14" s="8"/>
      <c r="AD14" s="8"/>
      <c r="AE14" s="8"/>
      <c r="AF14" s="8"/>
      <c r="AG14" s="8"/>
      <c r="AH14" s="8"/>
      <c r="AI14" s="8"/>
      <c r="AJ14" s="92">
        <f t="shared" si="2"/>
        <v>3</v>
      </c>
      <c r="AK14" s="92">
        <f t="shared" si="0"/>
        <v>2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34">
        <v>7</v>
      </c>
      <c r="B15" s="134" t="s">
        <v>573</v>
      </c>
      <c r="C15" s="135" t="s">
        <v>574</v>
      </c>
      <c r="D15" s="136" t="s">
        <v>110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 t="s">
        <v>8</v>
      </c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1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34">
        <v>8</v>
      </c>
      <c r="B16" s="134" t="s">
        <v>575</v>
      </c>
      <c r="C16" s="135" t="s">
        <v>576</v>
      </c>
      <c r="D16" s="136" t="s">
        <v>67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34">
        <v>9</v>
      </c>
      <c r="B17" s="134" t="s">
        <v>577</v>
      </c>
      <c r="C17" s="135" t="s">
        <v>578</v>
      </c>
      <c r="D17" s="136" t="s">
        <v>49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 t="s">
        <v>9</v>
      </c>
      <c r="U17" s="8"/>
      <c r="V17" s="8"/>
      <c r="W17" s="8"/>
      <c r="X17" s="8" t="s">
        <v>917</v>
      </c>
      <c r="Y17" s="8"/>
      <c r="Z17" s="8"/>
      <c r="AA17" s="8" t="s">
        <v>8</v>
      </c>
      <c r="AB17" s="8"/>
      <c r="AC17" s="8"/>
      <c r="AD17" s="8"/>
      <c r="AE17" s="8"/>
      <c r="AF17" s="8"/>
      <c r="AG17" s="8"/>
      <c r="AH17" s="8"/>
      <c r="AI17" s="8"/>
      <c r="AJ17" s="92">
        <f t="shared" si="2"/>
        <v>1</v>
      </c>
      <c r="AK17" s="92">
        <f t="shared" si="0"/>
        <v>1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34">
        <v>10</v>
      </c>
      <c r="B18" s="134" t="s">
        <v>579</v>
      </c>
      <c r="C18" s="135" t="s">
        <v>580</v>
      </c>
      <c r="D18" s="136" t="s">
        <v>164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34">
        <v>11</v>
      </c>
      <c r="B19" s="134" t="s">
        <v>581</v>
      </c>
      <c r="C19" s="135" t="s">
        <v>582</v>
      </c>
      <c r="D19" s="136" t="s">
        <v>583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 t="s">
        <v>10</v>
      </c>
      <c r="T19" s="8"/>
      <c r="U19" s="8"/>
      <c r="V19" s="8"/>
      <c r="W19" s="8"/>
      <c r="X19" s="8"/>
      <c r="Y19" s="8"/>
      <c r="Z19" s="8"/>
      <c r="AA19" s="8" t="s">
        <v>8</v>
      </c>
      <c r="AB19" s="8"/>
      <c r="AC19" s="8"/>
      <c r="AD19" s="8"/>
      <c r="AE19" s="8"/>
      <c r="AF19" s="8"/>
      <c r="AG19" s="8"/>
      <c r="AH19" s="8"/>
      <c r="AI19" s="8"/>
      <c r="AJ19" s="92">
        <f t="shared" si="2"/>
        <v>1</v>
      </c>
      <c r="AK19" s="92">
        <f t="shared" si="0"/>
        <v>0</v>
      </c>
      <c r="AL19" s="92">
        <f t="shared" si="1"/>
        <v>1</v>
      </c>
      <c r="AM19" s="91"/>
      <c r="AN19" s="91"/>
      <c r="AO19" s="91"/>
    </row>
    <row r="20" spans="1:41" s="36" customFormat="1" ht="30" customHeight="1">
      <c r="A20" s="134">
        <v>12</v>
      </c>
      <c r="B20" s="134" t="s">
        <v>584</v>
      </c>
      <c r="C20" s="135" t="s">
        <v>585</v>
      </c>
      <c r="D20" s="136" t="s">
        <v>166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34">
        <v>13</v>
      </c>
      <c r="B21" s="134" t="s">
        <v>586</v>
      </c>
      <c r="C21" s="135" t="s">
        <v>587</v>
      </c>
      <c r="D21" s="136" t="s">
        <v>228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34">
        <v>14</v>
      </c>
      <c r="B22" s="134" t="s">
        <v>588</v>
      </c>
      <c r="C22" s="135" t="s">
        <v>589</v>
      </c>
      <c r="D22" s="136" t="s">
        <v>590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 t="s">
        <v>10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1</v>
      </c>
      <c r="AM22" s="162"/>
      <c r="AN22" s="163"/>
      <c r="AO22" s="91"/>
    </row>
    <row r="23" spans="1:41" s="36" customFormat="1" ht="30" customHeight="1">
      <c r="A23" s="134">
        <v>15</v>
      </c>
      <c r="B23" s="134" t="s">
        <v>591</v>
      </c>
      <c r="C23" s="135" t="s">
        <v>592</v>
      </c>
      <c r="D23" s="136" t="s">
        <v>593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34">
        <v>16</v>
      </c>
      <c r="B24" s="134" t="s">
        <v>594</v>
      </c>
      <c r="C24" s="135" t="s">
        <v>595</v>
      </c>
      <c r="D24" s="136" t="s">
        <v>97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 t="s">
        <v>8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1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34">
        <v>17</v>
      </c>
      <c r="B25" s="134">
        <v>1910050031</v>
      </c>
      <c r="C25" s="135" t="s">
        <v>903</v>
      </c>
      <c r="D25" s="136" t="s">
        <v>97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 t="s">
        <v>10</v>
      </c>
      <c r="U25" s="8"/>
      <c r="V25" s="8"/>
      <c r="W25" s="8"/>
      <c r="X25" s="8"/>
      <c r="Y25" s="8"/>
      <c r="Z25" s="8"/>
      <c r="AA25" s="8" t="s">
        <v>8</v>
      </c>
      <c r="AB25" s="8"/>
      <c r="AC25" s="8"/>
      <c r="AD25" s="8"/>
      <c r="AE25" s="8"/>
      <c r="AF25" s="8"/>
      <c r="AG25" s="8"/>
      <c r="AH25" s="8"/>
      <c r="AI25" s="8"/>
      <c r="AJ25" s="92">
        <f t="shared" si="2"/>
        <v>1</v>
      </c>
      <c r="AK25" s="92">
        <f t="shared" si="0"/>
        <v>0</v>
      </c>
      <c r="AL25" s="92">
        <f t="shared" si="1"/>
        <v>1</v>
      </c>
      <c r="AM25" s="91"/>
      <c r="AN25" s="91"/>
      <c r="AO25" s="91"/>
    </row>
    <row r="26" spans="1:41" s="36" customFormat="1" ht="30" customHeight="1">
      <c r="A26" s="134">
        <v>18</v>
      </c>
      <c r="B26" s="134" t="s">
        <v>596</v>
      </c>
      <c r="C26" s="135" t="s">
        <v>138</v>
      </c>
      <c r="D26" s="136" t="s">
        <v>97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 t="s">
        <v>8</v>
      </c>
      <c r="U26" s="8"/>
      <c r="V26" s="8"/>
      <c r="W26" s="8" t="s">
        <v>8</v>
      </c>
      <c r="X26" s="8" t="s">
        <v>8</v>
      </c>
      <c r="Y26" s="8"/>
      <c r="Z26" s="8" t="s">
        <v>10</v>
      </c>
      <c r="AA26" s="8" t="s">
        <v>8</v>
      </c>
      <c r="AB26" s="8"/>
      <c r="AC26" s="8"/>
      <c r="AD26" s="8"/>
      <c r="AE26" s="8"/>
      <c r="AF26" s="8"/>
      <c r="AG26" s="8"/>
      <c r="AH26" s="8"/>
      <c r="AI26" s="8"/>
      <c r="AJ26" s="92">
        <f t="shared" si="2"/>
        <v>4</v>
      </c>
      <c r="AK26" s="92">
        <f t="shared" si="0"/>
        <v>0</v>
      </c>
      <c r="AL26" s="92">
        <f t="shared" si="1"/>
        <v>1</v>
      </c>
      <c r="AM26" s="91"/>
      <c r="AN26" s="91"/>
      <c r="AO26" s="91"/>
    </row>
    <row r="27" spans="1:41" s="36" customFormat="1" ht="30" customHeight="1">
      <c r="A27" s="134">
        <v>19</v>
      </c>
      <c r="B27" s="134" t="s">
        <v>597</v>
      </c>
      <c r="C27" s="135" t="s">
        <v>598</v>
      </c>
      <c r="D27" s="136" t="s">
        <v>97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 t="s">
        <v>10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1</v>
      </c>
      <c r="AM27" s="91"/>
      <c r="AN27" s="91"/>
      <c r="AO27" s="91"/>
    </row>
    <row r="28" spans="1:41" s="36" customFormat="1" ht="30" customHeight="1">
      <c r="A28" s="134">
        <v>20</v>
      </c>
      <c r="B28" s="134" t="s">
        <v>599</v>
      </c>
      <c r="C28" s="135" t="s">
        <v>600</v>
      </c>
      <c r="D28" s="136" t="s">
        <v>601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 t="s">
        <v>9</v>
      </c>
      <c r="R28" s="8"/>
      <c r="S28" s="8" t="s">
        <v>8</v>
      </c>
      <c r="T28" s="8"/>
      <c r="U28" s="8"/>
      <c r="V28" s="8"/>
      <c r="W28" s="8"/>
      <c r="X28" s="8"/>
      <c r="Y28" s="8"/>
      <c r="Z28" s="8" t="s">
        <v>8</v>
      </c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2</v>
      </c>
      <c r="AK28" s="92">
        <f t="shared" si="0"/>
        <v>1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34">
        <v>21</v>
      </c>
      <c r="B29" s="134" t="s">
        <v>602</v>
      </c>
      <c r="C29" s="135" t="s">
        <v>603</v>
      </c>
      <c r="D29" s="136" t="s">
        <v>36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34">
        <v>22</v>
      </c>
      <c r="B30" s="134" t="s">
        <v>604</v>
      </c>
      <c r="C30" s="135" t="s">
        <v>605</v>
      </c>
      <c r="D30" s="136" t="s">
        <v>53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34">
        <v>23</v>
      </c>
      <c r="B31" s="134" t="s">
        <v>607</v>
      </c>
      <c r="C31" s="135" t="s">
        <v>608</v>
      </c>
      <c r="D31" s="136" t="s">
        <v>218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 t="s">
        <v>8</v>
      </c>
      <c r="AB31" s="8"/>
      <c r="AC31" s="8"/>
      <c r="AD31" s="8"/>
      <c r="AE31" s="8"/>
      <c r="AF31" s="8"/>
      <c r="AG31" s="8"/>
      <c r="AH31" s="8"/>
      <c r="AI31" s="8"/>
      <c r="AJ31" s="92">
        <f t="shared" si="2"/>
        <v>1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34">
        <v>24</v>
      </c>
      <c r="B32" s="134" t="s">
        <v>609</v>
      </c>
      <c r="C32" s="135" t="s">
        <v>610</v>
      </c>
      <c r="D32" s="136" t="s">
        <v>218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0" customHeight="1">
      <c r="A33" s="134">
        <v>25</v>
      </c>
      <c r="B33" s="134" t="s">
        <v>611</v>
      </c>
      <c r="C33" s="135" t="s">
        <v>407</v>
      </c>
      <c r="D33" s="136" t="s">
        <v>612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 t="s">
        <v>8</v>
      </c>
      <c r="U33" s="8"/>
      <c r="V33" s="8"/>
      <c r="W33" s="8"/>
      <c r="X33" s="8" t="s">
        <v>8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2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34">
        <v>26</v>
      </c>
      <c r="B34" s="134" t="s">
        <v>613</v>
      </c>
      <c r="C34" s="135" t="s">
        <v>111</v>
      </c>
      <c r="D34" s="136" t="s">
        <v>73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34">
        <v>27</v>
      </c>
      <c r="B35" s="134" t="s">
        <v>614</v>
      </c>
      <c r="C35" s="135" t="s">
        <v>615</v>
      </c>
      <c r="D35" s="136" t="s">
        <v>73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92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92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92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4" t="s">
        <v>14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92">
        <f>SUM(AJ9:AJ53)</f>
        <v>21</v>
      </c>
      <c r="AK54" s="92">
        <f>SUM(AK9:AK53)</f>
        <v>5</v>
      </c>
      <c r="AL54" s="92">
        <f>SUM(AL9:AL53)</f>
        <v>6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66" t="s">
        <v>15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7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8" t="s">
        <v>7</v>
      </c>
      <c r="D57" s="169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92">
        <v>1</v>
      </c>
      <c r="B58" s="134" t="s">
        <v>876</v>
      </c>
      <c r="C58" s="135" t="s">
        <v>877</v>
      </c>
      <c r="D58" s="136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2"/>
      <c r="AQ58" s="163"/>
    </row>
    <row r="59" spans="1:44" s="36" customFormat="1" ht="30" customHeight="1">
      <c r="A59" s="92">
        <v>2</v>
      </c>
      <c r="B59" s="134" t="s">
        <v>564</v>
      </c>
      <c r="C59" s="135" t="s">
        <v>565</v>
      </c>
      <c r="D59" s="136" t="s">
        <v>85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92">
        <v>3</v>
      </c>
      <c r="B60" s="134">
        <v>1910050030</v>
      </c>
      <c r="C60" s="135" t="s">
        <v>894</v>
      </c>
      <c r="D60" s="136" t="s">
        <v>11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92">
        <v>4</v>
      </c>
      <c r="B61" s="134" t="s">
        <v>566</v>
      </c>
      <c r="C61" s="135" t="s">
        <v>567</v>
      </c>
      <c r="D61" s="136" t="s">
        <v>47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92">
        <v>5</v>
      </c>
      <c r="B62" s="134" t="s">
        <v>568</v>
      </c>
      <c r="C62" s="135" t="s">
        <v>569</v>
      </c>
      <c r="D62" s="136" t="s">
        <v>570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92">
        <v>6</v>
      </c>
      <c r="B63" s="134" t="s">
        <v>571</v>
      </c>
      <c r="C63" s="135" t="s">
        <v>572</v>
      </c>
      <c r="D63" s="136" t="s">
        <v>185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92">
        <v>7</v>
      </c>
      <c r="B64" s="134" t="s">
        <v>573</v>
      </c>
      <c r="C64" s="135" t="s">
        <v>574</v>
      </c>
      <c r="D64" s="136" t="s">
        <v>110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92">
        <v>8</v>
      </c>
      <c r="B65" s="134" t="s">
        <v>575</v>
      </c>
      <c r="C65" s="135" t="s">
        <v>576</v>
      </c>
      <c r="D65" s="136" t="s">
        <v>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92">
        <v>9</v>
      </c>
      <c r="B66" s="134" t="s">
        <v>577</v>
      </c>
      <c r="C66" s="135" t="s">
        <v>578</v>
      </c>
      <c r="D66" s="136" t="s">
        <v>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92">
        <v>10</v>
      </c>
      <c r="B67" s="134" t="s">
        <v>579</v>
      </c>
      <c r="C67" s="135" t="s">
        <v>580</v>
      </c>
      <c r="D67" s="136" t="s">
        <v>164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92">
        <v>11</v>
      </c>
      <c r="B68" s="134" t="s">
        <v>581</v>
      </c>
      <c r="C68" s="135" t="s">
        <v>582</v>
      </c>
      <c r="D68" s="136" t="s">
        <v>583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92">
        <v>12</v>
      </c>
      <c r="B69" s="134" t="s">
        <v>584</v>
      </c>
      <c r="C69" s="135" t="s">
        <v>585</v>
      </c>
      <c r="D69" s="136" t="s">
        <v>166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92">
        <v>13</v>
      </c>
      <c r="B70" s="134" t="s">
        <v>586</v>
      </c>
      <c r="C70" s="135" t="s">
        <v>587</v>
      </c>
      <c r="D70" s="136" t="s">
        <v>228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92">
        <v>14</v>
      </c>
      <c r="B71" s="134" t="s">
        <v>588</v>
      </c>
      <c r="C71" s="135" t="s">
        <v>589</v>
      </c>
      <c r="D71" s="136" t="s">
        <v>590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2"/>
      <c r="AQ71" s="163"/>
    </row>
    <row r="72" spans="1:43" s="36" customFormat="1" ht="30" customHeight="1">
      <c r="A72" s="92">
        <v>15</v>
      </c>
      <c r="B72" s="134" t="s">
        <v>591</v>
      </c>
      <c r="C72" s="135" t="s">
        <v>592</v>
      </c>
      <c r="D72" s="136" t="s">
        <v>593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92">
        <v>16</v>
      </c>
      <c r="B73" s="134" t="s">
        <v>594</v>
      </c>
      <c r="C73" s="135" t="s">
        <v>595</v>
      </c>
      <c r="D73" s="136" t="s">
        <v>97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92">
        <v>17</v>
      </c>
      <c r="B74" s="134" t="s">
        <v>596</v>
      </c>
      <c r="C74" s="135" t="s">
        <v>138</v>
      </c>
      <c r="D74" s="136" t="s">
        <v>97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92">
        <v>18</v>
      </c>
      <c r="B75" s="134" t="s">
        <v>597</v>
      </c>
      <c r="C75" s="135" t="s">
        <v>598</v>
      </c>
      <c r="D75" s="136" t="s">
        <v>97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92">
        <v>19</v>
      </c>
      <c r="B76" s="134" t="s">
        <v>599</v>
      </c>
      <c r="C76" s="135" t="s">
        <v>600</v>
      </c>
      <c r="D76" s="136" t="s">
        <v>601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92">
        <v>20</v>
      </c>
      <c r="B77" s="134" t="s">
        <v>602</v>
      </c>
      <c r="C77" s="135" t="s">
        <v>603</v>
      </c>
      <c r="D77" s="136" t="s">
        <v>36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92">
        <v>21</v>
      </c>
      <c r="B78" s="134" t="s">
        <v>604</v>
      </c>
      <c r="C78" s="135" t="s">
        <v>605</v>
      </c>
      <c r="D78" s="136" t="s">
        <v>53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92">
        <v>22</v>
      </c>
      <c r="B79" s="134" t="s">
        <v>607</v>
      </c>
      <c r="C79" s="135" t="s">
        <v>608</v>
      </c>
      <c r="D79" s="136" t="s">
        <v>218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92">
        <v>23</v>
      </c>
      <c r="B80" s="134" t="s">
        <v>609</v>
      </c>
      <c r="C80" s="135" t="s">
        <v>610</v>
      </c>
      <c r="D80" s="136" t="s">
        <v>218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92">
        <v>24</v>
      </c>
      <c r="B81" s="134" t="s">
        <v>611</v>
      </c>
      <c r="C81" s="135" t="s">
        <v>407</v>
      </c>
      <c r="D81" s="136" t="s">
        <v>612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92">
        <v>25</v>
      </c>
      <c r="B82" s="134" t="s">
        <v>613</v>
      </c>
      <c r="C82" s="135" t="s">
        <v>111</v>
      </c>
      <c r="D82" s="136" t="s">
        <v>73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92">
        <v>26</v>
      </c>
      <c r="B83" s="134" t="s">
        <v>614</v>
      </c>
      <c r="C83" s="135" t="s">
        <v>615</v>
      </c>
      <c r="D83" s="136" t="s">
        <v>73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92">
        <v>27</v>
      </c>
      <c r="B84" s="114"/>
      <c r="C84" s="114"/>
      <c r="D84" s="114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92">
        <v>28</v>
      </c>
      <c r="B85" s="2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92">
        <v>29</v>
      </c>
      <c r="B86" s="9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92">
        <v>30</v>
      </c>
      <c r="B87" s="9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4" t="s">
        <v>14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65"/>
      <c r="D93" s="16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5"/>
      <c r="D96" s="16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5"/>
      <c r="D97" s="165"/>
      <c r="E97" s="165"/>
      <c r="F97" s="165"/>
      <c r="G97" s="16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5"/>
      <c r="D98" s="165"/>
      <c r="E98" s="16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5"/>
      <c r="D99" s="16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21" zoomScale="55" zoomScaleNormal="55" workbookViewId="0">
      <selection activeCell="W20" sqref="W20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3" t="s">
        <v>1</v>
      </c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</row>
    <row r="2" spans="1:41" ht="22.5" customHeight="1">
      <c r="A2" s="173" t="s">
        <v>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 t="s">
        <v>3</v>
      </c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73" t="s">
        <v>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</row>
    <row r="5" spans="1:41">
      <c r="A5" s="170" t="s">
        <v>912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71" t="s">
        <v>439</v>
      </c>
      <c r="AG6" s="171"/>
      <c r="AH6" s="171"/>
      <c r="AI6" s="171"/>
      <c r="AJ6" s="171"/>
      <c r="AK6" s="171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8" t="s">
        <v>7</v>
      </c>
      <c r="D8" s="169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4">
        <v>1</v>
      </c>
      <c r="B9" s="148" t="s">
        <v>620</v>
      </c>
      <c r="C9" s="135" t="s">
        <v>621</v>
      </c>
      <c r="D9" s="136" t="s">
        <v>622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34">
        <v>2</v>
      </c>
      <c r="B10" s="148" t="s">
        <v>618</v>
      </c>
      <c r="C10" s="135" t="s">
        <v>619</v>
      </c>
      <c r="D10" s="136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34">
        <v>3</v>
      </c>
      <c r="B11" s="148" t="s">
        <v>616</v>
      </c>
      <c r="C11" s="135" t="s">
        <v>617</v>
      </c>
      <c r="D11" s="136" t="s">
        <v>57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34">
        <v>4</v>
      </c>
      <c r="B12" s="148" t="s">
        <v>623</v>
      </c>
      <c r="C12" s="135" t="s">
        <v>624</v>
      </c>
      <c r="D12" s="136" t="s">
        <v>62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34">
        <v>5</v>
      </c>
      <c r="B13" s="148" t="s">
        <v>625</v>
      </c>
      <c r="C13" s="135" t="s">
        <v>626</v>
      </c>
      <c r="D13" s="136" t="s">
        <v>46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34">
        <v>6</v>
      </c>
      <c r="B14" s="148" t="s">
        <v>627</v>
      </c>
      <c r="C14" s="135" t="s">
        <v>628</v>
      </c>
      <c r="D14" s="136" t="s">
        <v>94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34">
        <v>7</v>
      </c>
      <c r="B15" s="148" t="s">
        <v>629</v>
      </c>
      <c r="C15" s="135" t="s">
        <v>630</v>
      </c>
      <c r="D15" s="136" t="s">
        <v>118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34">
        <v>8</v>
      </c>
      <c r="B16" s="148" t="s">
        <v>631</v>
      </c>
      <c r="C16" s="135" t="s">
        <v>632</v>
      </c>
      <c r="D16" s="136" t="s">
        <v>28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 t="s">
        <v>8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1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34">
        <v>9</v>
      </c>
      <c r="B17" s="148" t="s">
        <v>633</v>
      </c>
      <c r="C17" s="135" t="s">
        <v>634</v>
      </c>
      <c r="D17" s="136" t="s">
        <v>82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34">
        <v>10</v>
      </c>
      <c r="B18" s="148" t="s">
        <v>635</v>
      </c>
      <c r="C18" s="135" t="s">
        <v>319</v>
      </c>
      <c r="D18" s="136" t="s">
        <v>86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34">
        <v>11</v>
      </c>
      <c r="B19" s="148" t="s">
        <v>636</v>
      </c>
      <c r="C19" s="135" t="s">
        <v>637</v>
      </c>
      <c r="D19" s="136" t="s">
        <v>67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34">
        <v>12</v>
      </c>
      <c r="B20" s="148" t="s">
        <v>638</v>
      </c>
      <c r="C20" s="135" t="s">
        <v>639</v>
      </c>
      <c r="D20" s="136" t="s">
        <v>49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 t="s">
        <v>9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1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34">
        <v>13</v>
      </c>
      <c r="B21" s="148" t="s">
        <v>640</v>
      </c>
      <c r="C21" s="135" t="s">
        <v>641</v>
      </c>
      <c r="D21" s="136" t="s">
        <v>49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34">
        <v>14</v>
      </c>
      <c r="B22" s="148" t="s">
        <v>642</v>
      </c>
      <c r="C22" s="135" t="s">
        <v>643</v>
      </c>
      <c r="D22" s="136" t="s">
        <v>644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162"/>
      <c r="AN22" s="163"/>
      <c r="AO22" s="91"/>
    </row>
    <row r="23" spans="1:41" s="36" customFormat="1" ht="30" customHeight="1">
      <c r="A23" s="134">
        <v>15</v>
      </c>
      <c r="B23" s="148" t="s">
        <v>645</v>
      </c>
      <c r="C23" s="135" t="s">
        <v>474</v>
      </c>
      <c r="D23" s="136" t="s">
        <v>164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34">
        <v>16</v>
      </c>
      <c r="B24" s="148" t="s">
        <v>646</v>
      </c>
      <c r="C24" s="135" t="s">
        <v>647</v>
      </c>
      <c r="D24" s="136" t="s">
        <v>164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 t="s">
        <v>9</v>
      </c>
      <c r="Q24" s="8" t="s">
        <v>9</v>
      </c>
      <c r="R24" s="8"/>
      <c r="S24" s="8"/>
      <c r="T24" s="8"/>
      <c r="U24" s="8"/>
      <c r="V24" s="8" t="s">
        <v>8</v>
      </c>
      <c r="W24" s="8"/>
      <c r="X24" s="8" t="s">
        <v>8</v>
      </c>
      <c r="Y24" s="8" t="s">
        <v>8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3</v>
      </c>
      <c r="AK24" s="92">
        <f t="shared" si="0"/>
        <v>2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34">
        <v>17</v>
      </c>
      <c r="B25" s="148" t="s">
        <v>648</v>
      </c>
      <c r="C25" s="135" t="s">
        <v>649</v>
      </c>
      <c r="D25" s="136" t="s">
        <v>68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34">
        <v>18</v>
      </c>
      <c r="B26" s="148" t="s">
        <v>650</v>
      </c>
      <c r="C26" s="135" t="s">
        <v>651</v>
      </c>
      <c r="D26" s="136" t="s">
        <v>50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34">
        <v>19</v>
      </c>
      <c r="B27" s="148" t="s">
        <v>652</v>
      </c>
      <c r="C27" s="135" t="s">
        <v>653</v>
      </c>
      <c r="D27" s="136" t="s">
        <v>83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34">
        <v>20</v>
      </c>
      <c r="B28" s="148" t="s">
        <v>657</v>
      </c>
      <c r="C28" s="135" t="s">
        <v>658</v>
      </c>
      <c r="D28" s="136" t="s">
        <v>659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34">
        <v>21</v>
      </c>
      <c r="B29" s="148" t="s">
        <v>654</v>
      </c>
      <c r="C29" s="135" t="s">
        <v>655</v>
      </c>
      <c r="D29" s="136" t="s">
        <v>656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34">
        <v>22</v>
      </c>
      <c r="B30" s="148" t="s">
        <v>660</v>
      </c>
      <c r="C30" s="135" t="s">
        <v>80</v>
      </c>
      <c r="D30" s="136" t="s">
        <v>33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34">
        <v>23</v>
      </c>
      <c r="B31" s="148" t="s">
        <v>661</v>
      </c>
      <c r="C31" s="135" t="s">
        <v>662</v>
      </c>
      <c r="D31" s="136" t="s">
        <v>663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34">
        <v>24</v>
      </c>
      <c r="B32" s="148" t="s">
        <v>664</v>
      </c>
      <c r="C32" s="135" t="s">
        <v>665</v>
      </c>
      <c r="D32" s="136" t="s">
        <v>606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 t="s">
        <v>9</v>
      </c>
      <c r="S32" s="8"/>
      <c r="T32" s="8"/>
      <c r="U32" s="8"/>
      <c r="V32" s="8"/>
      <c r="W32" s="8"/>
      <c r="X32" s="8"/>
      <c r="Y32" s="8" t="s">
        <v>8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1</v>
      </c>
      <c r="AK32" s="92">
        <f t="shared" si="0"/>
        <v>1</v>
      </c>
      <c r="AL32" s="92">
        <f t="shared" si="1"/>
        <v>0</v>
      </c>
      <c r="AM32" s="91"/>
      <c r="AN32" s="91"/>
      <c r="AO32" s="91"/>
    </row>
    <row r="33" spans="1:41" s="36" customFormat="1" ht="35.25" customHeight="1">
      <c r="A33" s="134">
        <v>25</v>
      </c>
      <c r="B33" s="148" t="s">
        <v>666</v>
      </c>
      <c r="C33" s="135" t="s">
        <v>667</v>
      </c>
      <c r="D33" s="136" t="s">
        <v>148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 t="s">
        <v>9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1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34">
        <v>26</v>
      </c>
      <c r="B34" s="148" t="s">
        <v>668</v>
      </c>
      <c r="C34" s="135" t="s">
        <v>669</v>
      </c>
      <c r="D34" s="136" t="s">
        <v>148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34">
        <v>27</v>
      </c>
      <c r="B35" s="148" t="s">
        <v>670</v>
      </c>
      <c r="C35" s="135" t="s">
        <v>671</v>
      </c>
      <c r="D35" s="136" t="s">
        <v>81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134">
        <v>28</v>
      </c>
      <c r="B36" s="148" t="s">
        <v>672</v>
      </c>
      <c r="C36" s="135" t="s">
        <v>673</v>
      </c>
      <c r="D36" s="136" t="s">
        <v>81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 t="s">
        <v>8</v>
      </c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1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92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92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4" t="s">
        <v>14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92">
        <f>SUM(AJ9:AJ53)</f>
        <v>6</v>
      </c>
      <c r="AK54" s="92">
        <f>SUM(AK9:AK53)</f>
        <v>5</v>
      </c>
      <c r="AL54" s="92">
        <f>SUM(AL9:AL53)</f>
        <v>0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66" t="s">
        <v>15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7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8" t="s">
        <v>7</v>
      </c>
      <c r="D57" s="169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34">
        <v>1</v>
      </c>
      <c r="B58" s="148" t="s">
        <v>620</v>
      </c>
      <c r="C58" s="135" t="s">
        <v>621</v>
      </c>
      <c r="D58" s="136" t="s">
        <v>622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2"/>
      <c r="AQ58" s="163"/>
    </row>
    <row r="59" spans="1:44" s="36" customFormat="1" ht="30" customHeight="1">
      <c r="A59" s="134">
        <v>2</v>
      </c>
      <c r="B59" s="148" t="s">
        <v>618</v>
      </c>
      <c r="C59" s="135" t="s">
        <v>619</v>
      </c>
      <c r="D59" s="136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134">
        <v>3</v>
      </c>
      <c r="B60" s="148" t="s">
        <v>616</v>
      </c>
      <c r="C60" s="135" t="s">
        <v>617</v>
      </c>
      <c r="D60" s="136" t="s">
        <v>57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134">
        <v>4</v>
      </c>
      <c r="B61" s="148" t="s">
        <v>623</v>
      </c>
      <c r="C61" s="135" t="s">
        <v>624</v>
      </c>
      <c r="D61" s="136" t="s">
        <v>62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134">
        <v>5</v>
      </c>
      <c r="B62" s="148" t="s">
        <v>625</v>
      </c>
      <c r="C62" s="135" t="s">
        <v>626</v>
      </c>
      <c r="D62" s="136" t="s">
        <v>46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134">
        <v>6</v>
      </c>
      <c r="B63" s="148" t="s">
        <v>627</v>
      </c>
      <c r="C63" s="135" t="s">
        <v>628</v>
      </c>
      <c r="D63" s="136" t="s">
        <v>94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134">
        <v>7</v>
      </c>
      <c r="B64" s="148" t="s">
        <v>629</v>
      </c>
      <c r="C64" s="135" t="s">
        <v>630</v>
      </c>
      <c r="D64" s="136" t="s">
        <v>118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134">
        <v>8</v>
      </c>
      <c r="B65" s="148" t="s">
        <v>631</v>
      </c>
      <c r="C65" s="135" t="s">
        <v>632</v>
      </c>
      <c r="D65" s="136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134">
        <v>9</v>
      </c>
      <c r="B66" s="148" t="s">
        <v>633</v>
      </c>
      <c r="C66" s="135" t="s">
        <v>634</v>
      </c>
      <c r="D66" s="136" t="s">
        <v>82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134">
        <v>10</v>
      </c>
      <c r="B67" s="148" t="s">
        <v>635</v>
      </c>
      <c r="C67" s="135" t="s">
        <v>319</v>
      </c>
      <c r="D67" s="136" t="s">
        <v>86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134">
        <v>11</v>
      </c>
      <c r="B68" s="148" t="s">
        <v>636</v>
      </c>
      <c r="C68" s="135" t="s">
        <v>637</v>
      </c>
      <c r="D68" s="136" t="s">
        <v>67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134">
        <v>12</v>
      </c>
      <c r="B69" s="148" t="s">
        <v>638</v>
      </c>
      <c r="C69" s="135" t="s">
        <v>639</v>
      </c>
      <c r="D69" s="136" t="s">
        <v>49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134">
        <v>13</v>
      </c>
      <c r="B70" s="148" t="s">
        <v>640</v>
      </c>
      <c r="C70" s="135" t="s">
        <v>641</v>
      </c>
      <c r="D70" s="136" t="s">
        <v>49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134">
        <v>14</v>
      </c>
      <c r="B71" s="148" t="s">
        <v>642</v>
      </c>
      <c r="C71" s="135" t="s">
        <v>643</v>
      </c>
      <c r="D71" s="136" t="s">
        <v>644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2"/>
      <c r="AQ71" s="163"/>
    </row>
    <row r="72" spans="1:43" s="36" customFormat="1" ht="30" customHeight="1">
      <c r="A72" s="134">
        <v>15</v>
      </c>
      <c r="B72" s="148" t="s">
        <v>645</v>
      </c>
      <c r="C72" s="135" t="s">
        <v>474</v>
      </c>
      <c r="D72" s="136" t="s">
        <v>164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34">
        <v>16</v>
      </c>
      <c r="B73" s="148" t="s">
        <v>646</v>
      </c>
      <c r="C73" s="135" t="s">
        <v>647</v>
      </c>
      <c r="D73" s="136" t="s">
        <v>164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34">
        <v>17</v>
      </c>
      <c r="B74" s="148" t="s">
        <v>648</v>
      </c>
      <c r="C74" s="135" t="s">
        <v>649</v>
      </c>
      <c r="D74" s="136" t="s">
        <v>68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34">
        <v>18</v>
      </c>
      <c r="B75" s="148" t="s">
        <v>650</v>
      </c>
      <c r="C75" s="135" t="s">
        <v>651</v>
      </c>
      <c r="D75" s="136" t="s">
        <v>50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34">
        <v>19</v>
      </c>
      <c r="B76" s="148" t="s">
        <v>652</v>
      </c>
      <c r="C76" s="135" t="s">
        <v>653</v>
      </c>
      <c r="D76" s="136" t="s">
        <v>83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34">
        <v>20</v>
      </c>
      <c r="B77" s="148" t="s">
        <v>657</v>
      </c>
      <c r="C77" s="135" t="s">
        <v>658</v>
      </c>
      <c r="D77" s="136" t="s">
        <v>659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34">
        <v>21</v>
      </c>
      <c r="B78" s="148" t="s">
        <v>654</v>
      </c>
      <c r="C78" s="135" t="s">
        <v>655</v>
      </c>
      <c r="D78" s="136" t="s">
        <v>656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34">
        <v>22</v>
      </c>
      <c r="B79" s="148" t="s">
        <v>660</v>
      </c>
      <c r="C79" s="135" t="s">
        <v>80</v>
      </c>
      <c r="D79" s="136" t="s">
        <v>33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34">
        <v>23</v>
      </c>
      <c r="B80" s="148" t="s">
        <v>661</v>
      </c>
      <c r="C80" s="135" t="s">
        <v>662</v>
      </c>
      <c r="D80" s="136" t="s">
        <v>663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34">
        <v>24</v>
      </c>
      <c r="B81" s="148" t="s">
        <v>664</v>
      </c>
      <c r="C81" s="135" t="s">
        <v>665</v>
      </c>
      <c r="D81" s="136" t="s">
        <v>606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 t="s">
        <v>907</v>
      </c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34">
        <v>25</v>
      </c>
      <c r="B82" s="148" t="s">
        <v>666</v>
      </c>
      <c r="C82" s="135" t="s">
        <v>667</v>
      </c>
      <c r="D82" s="136" t="s">
        <v>148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34">
        <v>26</v>
      </c>
      <c r="B83" s="148" t="s">
        <v>668</v>
      </c>
      <c r="C83" s="135" t="s">
        <v>669</v>
      </c>
      <c r="D83" s="136" t="s">
        <v>148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34">
        <v>27</v>
      </c>
      <c r="B84" s="148" t="s">
        <v>670</v>
      </c>
      <c r="C84" s="135" t="s">
        <v>671</v>
      </c>
      <c r="D84" s="136" t="s">
        <v>81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34">
        <v>28</v>
      </c>
      <c r="B85" s="148" t="s">
        <v>672</v>
      </c>
      <c r="C85" s="135" t="s">
        <v>673</v>
      </c>
      <c r="D85" s="136" t="s">
        <v>81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92">
        <v>29</v>
      </c>
      <c r="B86" s="9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92">
        <v>30</v>
      </c>
      <c r="B87" s="9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4" t="s">
        <v>14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65"/>
      <c r="D93" s="16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5"/>
      <c r="D96" s="16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5"/>
      <c r="D97" s="165"/>
      <c r="E97" s="165"/>
      <c r="F97" s="165"/>
      <c r="G97" s="16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5"/>
      <c r="D98" s="165"/>
      <c r="E98" s="16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5"/>
      <c r="D99" s="16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22" zoomScale="55" zoomScaleNormal="55" workbookViewId="0">
      <selection activeCell="P9" sqref="P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3" t="s">
        <v>1</v>
      </c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</row>
    <row r="2" spans="1:41" ht="22.5" customHeight="1">
      <c r="A2" s="173" t="s">
        <v>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 t="s">
        <v>3</v>
      </c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73" t="s">
        <v>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</row>
    <row r="5" spans="1:41">
      <c r="A5" s="170" t="s">
        <v>913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71" t="s">
        <v>440</v>
      </c>
      <c r="AG6" s="171"/>
      <c r="AH6" s="171"/>
      <c r="AI6" s="171"/>
      <c r="AJ6" s="171"/>
      <c r="AK6" s="171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8" t="s">
        <v>7</v>
      </c>
      <c r="D8" s="169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49">
        <v>1</v>
      </c>
      <c r="B9" s="145" t="s">
        <v>674</v>
      </c>
      <c r="C9" s="146" t="s">
        <v>60</v>
      </c>
      <c r="D9" s="147" t="s">
        <v>45</v>
      </c>
      <c r="E9" s="7"/>
      <c r="F9" s="8"/>
      <c r="G9" s="8"/>
      <c r="H9" s="142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49">
        <v>2</v>
      </c>
      <c r="B10" s="145" t="s">
        <v>675</v>
      </c>
      <c r="C10" s="146" t="s">
        <v>427</v>
      </c>
      <c r="D10" s="147" t="s">
        <v>62</v>
      </c>
      <c r="E10" s="7"/>
      <c r="F10" s="8"/>
      <c r="G10" s="8"/>
      <c r="H10" s="142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 t="s">
        <v>8</v>
      </c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1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49">
        <v>3</v>
      </c>
      <c r="B11" s="145" t="s">
        <v>676</v>
      </c>
      <c r="C11" s="146" t="s">
        <v>677</v>
      </c>
      <c r="D11" s="147" t="s">
        <v>118</v>
      </c>
      <c r="E11" s="7"/>
      <c r="F11" s="8"/>
      <c r="G11" s="8"/>
      <c r="H11" s="142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 t="s">
        <v>8</v>
      </c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1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49">
        <v>4</v>
      </c>
      <c r="B12" s="145" t="s">
        <v>878</v>
      </c>
      <c r="C12" s="146" t="s">
        <v>879</v>
      </c>
      <c r="D12" s="147" t="s">
        <v>78</v>
      </c>
      <c r="E12" s="7"/>
      <c r="F12" s="8"/>
      <c r="G12" s="8"/>
      <c r="H12" s="142"/>
      <c r="I12" s="8"/>
      <c r="J12" s="8"/>
      <c r="K12" s="8"/>
      <c r="L12" s="8"/>
      <c r="M12" s="8"/>
      <c r="N12" s="8"/>
      <c r="O12" s="8" t="s">
        <v>8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1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56" customFormat="1" ht="30" customHeight="1">
      <c r="A13" s="149">
        <v>5</v>
      </c>
      <c r="B13" s="145" t="s">
        <v>678</v>
      </c>
      <c r="C13" s="146" t="s">
        <v>96</v>
      </c>
      <c r="D13" s="147" t="s">
        <v>82</v>
      </c>
      <c r="E13" s="143"/>
      <c r="F13" s="138"/>
      <c r="G13" s="138"/>
      <c r="H13" s="142"/>
      <c r="I13" s="150"/>
      <c r="J13" s="150"/>
      <c r="K13" s="150"/>
      <c r="L13" s="150"/>
      <c r="M13" s="150"/>
      <c r="N13" s="150"/>
      <c r="O13" s="150"/>
      <c r="P13" s="150"/>
      <c r="Q13" s="150"/>
      <c r="R13" s="150" t="s">
        <v>8</v>
      </c>
      <c r="S13" s="150"/>
      <c r="T13" s="150"/>
      <c r="U13" s="150"/>
      <c r="V13" s="150"/>
      <c r="W13" s="150"/>
      <c r="X13" s="150"/>
      <c r="Y13" s="150" t="s">
        <v>8</v>
      </c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26">
        <f t="shared" si="2"/>
        <v>2</v>
      </c>
      <c r="AK13" s="26">
        <f t="shared" si="0"/>
        <v>0</v>
      </c>
      <c r="AL13" s="26">
        <f t="shared" si="1"/>
        <v>0</v>
      </c>
      <c r="AM13" s="141"/>
      <c r="AN13" s="141"/>
      <c r="AO13" s="141"/>
    </row>
    <row r="14" spans="1:41" s="36" customFormat="1" ht="30" customHeight="1">
      <c r="A14" s="149">
        <v>6</v>
      </c>
      <c r="B14" s="145" t="s">
        <v>679</v>
      </c>
      <c r="C14" s="146" t="s">
        <v>680</v>
      </c>
      <c r="D14" s="147" t="s">
        <v>460</v>
      </c>
      <c r="E14" s="8"/>
      <c r="F14" s="8"/>
      <c r="G14" s="8"/>
      <c r="H14" s="142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49">
        <v>7</v>
      </c>
      <c r="B15" s="145" t="s">
        <v>681</v>
      </c>
      <c r="C15" s="146" t="s">
        <v>682</v>
      </c>
      <c r="D15" s="147" t="s">
        <v>683</v>
      </c>
      <c r="E15" s="8"/>
      <c r="F15" s="8"/>
      <c r="G15" s="8"/>
      <c r="H15" s="14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49">
        <v>8</v>
      </c>
      <c r="B16" s="145" t="s">
        <v>684</v>
      </c>
      <c r="C16" s="146" t="s">
        <v>685</v>
      </c>
      <c r="D16" s="147" t="s">
        <v>29</v>
      </c>
      <c r="E16" s="8"/>
      <c r="F16" s="8"/>
      <c r="G16" s="8"/>
      <c r="H16" s="142"/>
      <c r="I16" s="8"/>
      <c r="J16" s="8"/>
      <c r="K16" s="8"/>
      <c r="L16" s="8"/>
      <c r="M16" s="8"/>
      <c r="N16" s="8"/>
      <c r="O16" s="8" t="s">
        <v>8</v>
      </c>
      <c r="P16" s="8" t="s">
        <v>8</v>
      </c>
      <c r="Q16" s="8"/>
      <c r="R16" s="8" t="s">
        <v>8</v>
      </c>
      <c r="S16" s="8"/>
      <c r="T16" s="8"/>
      <c r="U16" s="8"/>
      <c r="V16" s="8" t="s">
        <v>8</v>
      </c>
      <c r="W16" s="8" t="s">
        <v>8</v>
      </c>
      <c r="X16" s="8"/>
      <c r="Y16" s="8" t="s">
        <v>8</v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6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49">
        <v>9</v>
      </c>
      <c r="B17" s="145" t="s">
        <v>686</v>
      </c>
      <c r="C17" s="146" t="s">
        <v>34</v>
      </c>
      <c r="D17" s="147" t="s">
        <v>687</v>
      </c>
      <c r="E17" s="8"/>
      <c r="F17" s="8"/>
      <c r="G17" s="8"/>
      <c r="H17" s="14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49">
        <v>10</v>
      </c>
      <c r="B18" s="145" t="s">
        <v>904</v>
      </c>
      <c r="C18" s="146" t="s">
        <v>880</v>
      </c>
      <c r="D18" s="147" t="s">
        <v>12</v>
      </c>
      <c r="E18" s="8"/>
      <c r="F18" s="8"/>
      <c r="G18" s="8"/>
      <c r="H18" s="142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49">
        <v>11</v>
      </c>
      <c r="B19" s="145" t="s">
        <v>905</v>
      </c>
      <c r="C19" s="146" t="s">
        <v>906</v>
      </c>
      <c r="D19" s="147" t="s">
        <v>42</v>
      </c>
      <c r="E19" s="8"/>
      <c r="F19" s="8"/>
      <c r="G19" s="8"/>
      <c r="H19" s="142"/>
      <c r="I19" s="8"/>
      <c r="J19" s="8"/>
      <c r="K19" s="8"/>
      <c r="L19" s="8"/>
      <c r="M19" s="8"/>
      <c r="N19" s="8"/>
      <c r="O19" s="8"/>
      <c r="P19" s="8" t="s">
        <v>8</v>
      </c>
      <c r="Q19" s="8"/>
      <c r="R19" s="8" t="s">
        <v>8</v>
      </c>
      <c r="S19" s="8"/>
      <c r="T19" s="8"/>
      <c r="U19" s="8"/>
      <c r="V19" s="8"/>
      <c r="W19" s="8" t="s">
        <v>9</v>
      </c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2</v>
      </c>
      <c r="AK19" s="92">
        <f t="shared" si="0"/>
        <v>1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49">
        <v>12</v>
      </c>
      <c r="B20" s="145" t="s">
        <v>688</v>
      </c>
      <c r="C20" s="146" t="s">
        <v>689</v>
      </c>
      <c r="D20" s="147" t="s">
        <v>42</v>
      </c>
      <c r="E20" s="8"/>
      <c r="F20" s="8"/>
      <c r="G20" s="8"/>
      <c r="H20" s="142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49">
        <v>13</v>
      </c>
      <c r="B21" s="145" t="s">
        <v>690</v>
      </c>
      <c r="C21" s="146" t="s">
        <v>691</v>
      </c>
      <c r="D21" s="147" t="s">
        <v>79</v>
      </c>
      <c r="E21" s="8"/>
      <c r="F21" s="24"/>
      <c r="G21" s="24"/>
      <c r="H21" s="142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49">
        <v>14</v>
      </c>
      <c r="B22" s="145" t="s">
        <v>692</v>
      </c>
      <c r="C22" s="146" t="s">
        <v>610</v>
      </c>
      <c r="D22" s="147" t="s">
        <v>67</v>
      </c>
      <c r="E22" s="8"/>
      <c r="F22" s="8"/>
      <c r="G22" s="8"/>
      <c r="H22" s="142"/>
      <c r="I22" s="8"/>
      <c r="J22" s="8"/>
      <c r="K22" s="8"/>
      <c r="L22" s="8"/>
      <c r="M22" s="8"/>
      <c r="N22" s="8"/>
      <c r="O22" s="8" t="s">
        <v>8</v>
      </c>
      <c r="P22" s="8" t="s">
        <v>8</v>
      </c>
      <c r="Q22" s="8"/>
      <c r="R22" s="8"/>
      <c r="S22" s="8"/>
      <c r="T22" s="8"/>
      <c r="U22" s="8"/>
      <c r="V22" s="8"/>
      <c r="W22" s="8" t="s">
        <v>10</v>
      </c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2</v>
      </c>
      <c r="AK22" s="92">
        <f t="shared" si="0"/>
        <v>0</v>
      </c>
      <c r="AL22" s="92">
        <f t="shared" si="1"/>
        <v>1</v>
      </c>
      <c r="AM22" s="162"/>
      <c r="AN22" s="163"/>
      <c r="AO22" s="91"/>
    </row>
    <row r="23" spans="1:41" s="36" customFormat="1" ht="30" customHeight="1">
      <c r="A23" s="149">
        <v>15</v>
      </c>
      <c r="B23" s="145" t="s">
        <v>693</v>
      </c>
      <c r="C23" s="146" t="s">
        <v>694</v>
      </c>
      <c r="D23" s="147" t="s">
        <v>695</v>
      </c>
      <c r="E23" s="8"/>
      <c r="F23" s="8"/>
      <c r="G23" s="8"/>
      <c r="H23" s="142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49">
        <v>16</v>
      </c>
      <c r="B24" s="145" t="s">
        <v>696</v>
      </c>
      <c r="C24" s="146" t="s">
        <v>697</v>
      </c>
      <c r="D24" s="147" t="s">
        <v>164</v>
      </c>
      <c r="E24" s="8"/>
      <c r="F24" s="8"/>
      <c r="G24" s="8"/>
      <c r="H24" s="142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49">
        <v>17</v>
      </c>
      <c r="B25" s="145" t="s">
        <v>698</v>
      </c>
      <c r="C25" s="146" t="s">
        <v>699</v>
      </c>
      <c r="D25" s="147" t="s">
        <v>169</v>
      </c>
      <c r="E25" s="8"/>
      <c r="F25" s="8"/>
      <c r="G25" s="8"/>
      <c r="H25" s="142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 t="s">
        <v>8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1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49">
        <v>18</v>
      </c>
      <c r="B26" s="145" t="s">
        <v>700</v>
      </c>
      <c r="C26" s="146" t="s">
        <v>701</v>
      </c>
      <c r="D26" s="147" t="s">
        <v>166</v>
      </c>
      <c r="E26" s="8"/>
      <c r="F26" s="8"/>
      <c r="G26" s="8"/>
      <c r="H26" s="142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49">
        <v>19</v>
      </c>
      <c r="B27" s="145" t="s">
        <v>702</v>
      </c>
      <c r="C27" s="146" t="s">
        <v>703</v>
      </c>
      <c r="D27" s="147" t="s">
        <v>704</v>
      </c>
      <c r="E27" s="8"/>
      <c r="F27" s="8"/>
      <c r="G27" s="8"/>
      <c r="H27" s="142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49">
        <v>20</v>
      </c>
      <c r="B28" s="145" t="s">
        <v>705</v>
      </c>
      <c r="C28" s="146" t="s">
        <v>706</v>
      </c>
      <c r="D28" s="147" t="s">
        <v>50</v>
      </c>
      <c r="E28" s="8"/>
      <c r="F28" s="8"/>
      <c r="G28" s="8"/>
      <c r="H28" s="142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49">
        <v>21</v>
      </c>
      <c r="B29" s="145" t="s">
        <v>867</v>
      </c>
      <c r="C29" s="146" t="s">
        <v>868</v>
      </c>
      <c r="D29" s="147" t="s">
        <v>83</v>
      </c>
      <c r="E29" s="8"/>
      <c r="F29" s="8"/>
      <c r="G29" s="8"/>
      <c r="H29" s="142"/>
      <c r="I29" s="8"/>
      <c r="J29" s="8"/>
      <c r="K29" s="8"/>
      <c r="L29" s="8"/>
      <c r="M29" s="8"/>
      <c r="N29" s="8"/>
      <c r="O29" s="8" t="s">
        <v>8</v>
      </c>
      <c r="P29" s="8"/>
      <c r="Q29" s="8"/>
      <c r="R29" s="8" t="s">
        <v>8</v>
      </c>
      <c r="S29" s="8"/>
      <c r="T29" s="8"/>
      <c r="U29" s="8"/>
      <c r="V29" s="8" t="s">
        <v>8</v>
      </c>
      <c r="W29" s="8" t="s">
        <v>8</v>
      </c>
      <c r="X29" s="8"/>
      <c r="Y29" s="8" t="s">
        <v>8</v>
      </c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5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49">
        <v>22</v>
      </c>
      <c r="B30" s="145" t="s">
        <v>707</v>
      </c>
      <c r="C30" s="146" t="s">
        <v>80</v>
      </c>
      <c r="D30" s="147" t="s">
        <v>708</v>
      </c>
      <c r="E30" s="8"/>
      <c r="F30" s="8"/>
      <c r="G30" s="8"/>
      <c r="H30" s="142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49">
        <v>23</v>
      </c>
      <c r="B31" s="145" t="s">
        <v>709</v>
      </c>
      <c r="C31" s="146" t="s">
        <v>710</v>
      </c>
      <c r="D31" s="147" t="s">
        <v>711</v>
      </c>
      <c r="E31" s="7"/>
      <c r="F31" s="8"/>
      <c r="G31" s="8"/>
      <c r="H31" s="142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49">
        <v>24</v>
      </c>
      <c r="B32" s="145" t="s">
        <v>712</v>
      </c>
      <c r="C32" s="146" t="s">
        <v>95</v>
      </c>
      <c r="D32" s="147" t="s">
        <v>713</v>
      </c>
      <c r="E32" s="7"/>
      <c r="F32" s="8"/>
      <c r="G32" s="8"/>
      <c r="H32" s="142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0" customHeight="1">
      <c r="A33" s="149">
        <v>25</v>
      </c>
      <c r="B33" s="145" t="s">
        <v>714</v>
      </c>
      <c r="C33" s="146" t="s">
        <v>715</v>
      </c>
      <c r="D33" s="147" t="s">
        <v>35</v>
      </c>
      <c r="E33" s="7"/>
      <c r="F33" s="8"/>
      <c r="G33" s="8"/>
      <c r="H33" s="142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 t="s">
        <v>8</v>
      </c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1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49">
        <v>26</v>
      </c>
      <c r="B34" s="145" t="s">
        <v>716</v>
      </c>
      <c r="C34" s="146" t="s">
        <v>717</v>
      </c>
      <c r="D34" s="147" t="s">
        <v>606</v>
      </c>
      <c r="E34" s="7"/>
      <c r="F34" s="8"/>
      <c r="G34" s="8"/>
      <c r="H34" s="142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 t="s">
        <v>8</v>
      </c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1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49">
        <v>27</v>
      </c>
      <c r="B35" s="145" t="s">
        <v>718</v>
      </c>
      <c r="C35" s="146" t="s">
        <v>719</v>
      </c>
      <c r="D35" s="147" t="s">
        <v>720</v>
      </c>
      <c r="E35" s="7"/>
      <c r="F35" s="8"/>
      <c r="G35" s="8"/>
      <c r="H35" s="142"/>
      <c r="I35" s="8"/>
      <c r="J35" s="8"/>
      <c r="K35" s="8"/>
      <c r="L35" s="8"/>
      <c r="M35" s="8"/>
      <c r="N35" s="8"/>
      <c r="O35" s="8"/>
      <c r="P35" s="8" t="s">
        <v>8</v>
      </c>
      <c r="Q35" s="8"/>
      <c r="R35" s="8"/>
      <c r="S35" s="8"/>
      <c r="T35" s="8"/>
      <c r="U35" s="8"/>
      <c r="V35" s="8"/>
      <c r="W35" s="8"/>
      <c r="X35" s="8"/>
      <c r="Y35" s="8" t="s">
        <v>8</v>
      </c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2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149">
        <v>28</v>
      </c>
      <c r="B36" s="145" t="s">
        <v>721</v>
      </c>
      <c r="C36" s="146" t="s">
        <v>722</v>
      </c>
      <c r="D36" s="147" t="s">
        <v>723</v>
      </c>
      <c r="E36" s="7"/>
      <c r="F36" s="8"/>
      <c r="G36" s="8"/>
      <c r="H36" s="142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149">
        <v>29</v>
      </c>
      <c r="B37" s="145" t="s">
        <v>724</v>
      </c>
      <c r="C37" s="146" t="s">
        <v>725</v>
      </c>
      <c r="D37" s="147" t="s">
        <v>726</v>
      </c>
      <c r="E37" s="7"/>
      <c r="F37" s="8"/>
      <c r="G37" s="8"/>
      <c r="H37" s="142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 t="s">
        <v>8</v>
      </c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1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92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4" t="s">
        <v>14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92">
        <f>SUM(AJ9:AJ53)</f>
        <v>26</v>
      </c>
      <c r="AK54" s="92">
        <f>SUM(AK9:AK53)</f>
        <v>1</v>
      </c>
      <c r="AL54" s="92">
        <f>SUM(AL9:AL53)</f>
        <v>1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66" t="s">
        <v>15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7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8" t="s">
        <v>7</v>
      </c>
      <c r="D57" s="169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49">
        <v>1</v>
      </c>
      <c r="B58" s="145" t="s">
        <v>674</v>
      </c>
      <c r="C58" s="146" t="s">
        <v>60</v>
      </c>
      <c r="D58" s="147" t="s">
        <v>45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2"/>
      <c r="AQ58" s="163"/>
    </row>
    <row r="59" spans="1:44" s="36" customFormat="1" ht="30" customHeight="1">
      <c r="A59" s="149">
        <v>2</v>
      </c>
      <c r="B59" s="145" t="s">
        <v>675</v>
      </c>
      <c r="C59" s="146" t="s">
        <v>427</v>
      </c>
      <c r="D59" s="147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149">
        <v>3</v>
      </c>
      <c r="B60" s="145" t="s">
        <v>676</v>
      </c>
      <c r="C60" s="146" t="s">
        <v>677</v>
      </c>
      <c r="D60" s="147" t="s">
        <v>118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149">
        <v>4</v>
      </c>
      <c r="B61" s="145" t="s">
        <v>878</v>
      </c>
      <c r="C61" s="146" t="s">
        <v>879</v>
      </c>
      <c r="D61" s="147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149">
        <v>5</v>
      </c>
      <c r="B62" s="145" t="s">
        <v>678</v>
      </c>
      <c r="C62" s="146" t="s">
        <v>96</v>
      </c>
      <c r="D62" s="147" t="s">
        <v>82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149">
        <v>6</v>
      </c>
      <c r="B63" s="145" t="s">
        <v>679</v>
      </c>
      <c r="C63" s="146" t="s">
        <v>680</v>
      </c>
      <c r="D63" s="147" t="s">
        <v>460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149">
        <v>7</v>
      </c>
      <c r="B64" s="145" t="s">
        <v>681</v>
      </c>
      <c r="C64" s="146" t="s">
        <v>682</v>
      </c>
      <c r="D64" s="147" t="s">
        <v>683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149">
        <v>8</v>
      </c>
      <c r="B65" s="145" t="s">
        <v>684</v>
      </c>
      <c r="C65" s="146" t="s">
        <v>685</v>
      </c>
      <c r="D65" s="147" t="s">
        <v>29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149">
        <v>9</v>
      </c>
      <c r="B66" s="145" t="s">
        <v>686</v>
      </c>
      <c r="C66" s="146" t="s">
        <v>34</v>
      </c>
      <c r="D66" s="147" t="s">
        <v>687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149">
        <v>10</v>
      </c>
      <c r="B67" s="145" t="s">
        <v>904</v>
      </c>
      <c r="C67" s="146" t="s">
        <v>880</v>
      </c>
      <c r="D67" s="147" t="s">
        <v>12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149">
        <v>11</v>
      </c>
      <c r="B68" s="145" t="s">
        <v>905</v>
      </c>
      <c r="C68" s="146" t="s">
        <v>906</v>
      </c>
      <c r="D68" s="147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149">
        <v>12</v>
      </c>
      <c r="B69" s="145" t="s">
        <v>688</v>
      </c>
      <c r="C69" s="146" t="s">
        <v>689</v>
      </c>
      <c r="D69" s="147" t="s">
        <v>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149">
        <v>13</v>
      </c>
      <c r="B70" s="145" t="s">
        <v>690</v>
      </c>
      <c r="C70" s="146" t="s">
        <v>691</v>
      </c>
      <c r="D70" s="147" t="s">
        <v>79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149">
        <v>14</v>
      </c>
      <c r="B71" s="145" t="s">
        <v>692</v>
      </c>
      <c r="C71" s="146" t="s">
        <v>610</v>
      </c>
      <c r="D71" s="147" t="s">
        <v>67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2"/>
      <c r="AQ71" s="163"/>
    </row>
    <row r="72" spans="1:43" s="36" customFormat="1" ht="30" customHeight="1">
      <c r="A72" s="149">
        <v>15</v>
      </c>
      <c r="B72" s="145" t="s">
        <v>693</v>
      </c>
      <c r="C72" s="146" t="s">
        <v>694</v>
      </c>
      <c r="D72" s="147" t="s">
        <v>695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49">
        <v>16</v>
      </c>
      <c r="B73" s="145" t="s">
        <v>696</v>
      </c>
      <c r="C73" s="146" t="s">
        <v>697</v>
      </c>
      <c r="D73" s="147" t="s">
        <v>164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49">
        <v>17</v>
      </c>
      <c r="B74" s="145" t="s">
        <v>698</v>
      </c>
      <c r="C74" s="146" t="s">
        <v>699</v>
      </c>
      <c r="D74" s="147" t="s">
        <v>169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49">
        <v>18</v>
      </c>
      <c r="B75" s="145" t="s">
        <v>700</v>
      </c>
      <c r="C75" s="146" t="s">
        <v>701</v>
      </c>
      <c r="D75" s="147" t="s">
        <v>166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49">
        <v>19</v>
      </c>
      <c r="B76" s="145" t="s">
        <v>702</v>
      </c>
      <c r="C76" s="146" t="s">
        <v>703</v>
      </c>
      <c r="D76" s="147" t="s">
        <v>704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49">
        <v>20</v>
      </c>
      <c r="B77" s="145" t="s">
        <v>705</v>
      </c>
      <c r="C77" s="146" t="s">
        <v>706</v>
      </c>
      <c r="D77" s="147" t="s">
        <v>50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49">
        <v>21</v>
      </c>
      <c r="B78" s="145" t="s">
        <v>867</v>
      </c>
      <c r="C78" s="146" t="s">
        <v>868</v>
      </c>
      <c r="D78" s="147" t="s">
        <v>83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49">
        <v>22</v>
      </c>
      <c r="B79" s="145" t="s">
        <v>707</v>
      </c>
      <c r="C79" s="146" t="s">
        <v>80</v>
      </c>
      <c r="D79" s="147" t="s">
        <v>708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49">
        <v>23</v>
      </c>
      <c r="B80" s="145" t="s">
        <v>709</v>
      </c>
      <c r="C80" s="146" t="s">
        <v>710</v>
      </c>
      <c r="D80" s="147" t="s">
        <v>711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49">
        <v>24</v>
      </c>
      <c r="B81" s="145" t="s">
        <v>712</v>
      </c>
      <c r="C81" s="146" t="s">
        <v>95</v>
      </c>
      <c r="D81" s="147" t="s">
        <v>713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49">
        <v>25</v>
      </c>
      <c r="B82" s="145" t="s">
        <v>714</v>
      </c>
      <c r="C82" s="146" t="s">
        <v>715</v>
      </c>
      <c r="D82" s="147" t="s">
        <v>35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49">
        <v>26</v>
      </c>
      <c r="B83" s="145" t="s">
        <v>716</v>
      </c>
      <c r="C83" s="146" t="s">
        <v>717</v>
      </c>
      <c r="D83" s="147" t="s">
        <v>606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49">
        <v>27</v>
      </c>
      <c r="B84" s="145" t="s">
        <v>718</v>
      </c>
      <c r="C84" s="146" t="s">
        <v>719</v>
      </c>
      <c r="D84" s="147" t="s">
        <v>720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49">
        <v>28</v>
      </c>
      <c r="B85" s="145" t="s">
        <v>721</v>
      </c>
      <c r="C85" s="146" t="s">
        <v>722</v>
      </c>
      <c r="D85" s="147" t="s">
        <v>723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49">
        <v>29</v>
      </c>
      <c r="B86" s="145" t="s">
        <v>724</v>
      </c>
      <c r="C86" s="146" t="s">
        <v>725</v>
      </c>
      <c r="D86" s="147" t="s">
        <v>726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92">
        <v>30</v>
      </c>
      <c r="B87" s="9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4" t="s">
        <v>14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65"/>
      <c r="D93" s="16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5"/>
      <c r="D96" s="16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5"/>
      <c r="D97" s="165"/>
      <c r="E97" s="165"/>
      <c r="F97" s="165"/>
      <c r="G97" s="16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5"/>
      <c r="D98" s="165"/>
      <c r="E98" s="16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5"/>
      <c r="D99" s="16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7"/>
  <sheetViews>
    <sheetView topLeftCell="A6" zoomScale="55" zoomScaleNormal="55" workbookViewId="0">
      <selection activeCell="X25" sqref="X2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3" t="s">
        <v>1</v>
      </c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</row>
    <row r="2" spans="1:41" ht="22.5" customHeight="1">
      <c r="A2" s="173" t="s">
        <v>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 t="s">
        <v>3</v>
      </c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73" t="s">
        <v>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</row>
    <row r="5" spans="1:41">
      <c r="A5" s="170" t="s">
        <v>913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71" t="s">
        <v>441</v>
      </c>
      <c r="AG6" s="171"/>
      <c r="AH6" s="171"/>
      <c r="AI6" s="171"/>
      <c r="AJ6" s="171"/>
      <c r="AK6" s="171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8" t="s">
        <v>7</v>
      </c>
      <c r="D8" s="169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4">
        <v>1</v>
      </c>
      <c r="B9" s="148" t="s">
        <v>727</v>
      </c>
      <c r="C9" s="135" t="s">
        <v>728</v>
      </c>
      <c r="D9" s="136" t="s">
        <v>506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184" t="s">
        <v>916</v>
      </c>
      <c r="X9" s="8" t="s">
        <v>8</v>
      </c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1</v>
      </c>
      <c r="AK9" s="92">
        <f t="shared" ref="AK9:AK31" si="0">COUNTIF(E9:AI9,"P")+2*COUNTIF(F9:AJ9,"2P")</f>
        <v>0</v>
      </c>
      <c r="AL9" s="92">
        <f t="shared" ref="AL9:AL31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34">
        <v>2</v>
      </c>
      <c r="B10" s="148" t="s">
        <v>729</v>
      </c>
      <c r="C10" s="135" t="s">
        <v>730</v>
      </c>
      <c r="D10" s="136" t="s">
        <v>506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 t="s">
        <v>8</v>
      </c>
      <c r="P10" s="8" t="s">
        <v>9</v>
      </c>
      <c r="Q10" s="8" t="s">
        <v>8</v>
      </c>
      <c r="R10" s="8" t="s">
        <v>9</v>
      </c>
      <c r="S10" s="8"/>
      <c r="T10" s="8"/>
      <c r="U10" s="8"/>
      <c r="V10" s="8"/>
      <c r="W10" s="185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31" si="2">COUNTIF(E10:AI10,"K")+2*COUNTIF(E10:AI10,"2K")+COUNTIF(E10:AI10,"TK")+COUNTIF(E10:AI10,"KT")</f>
        <v>2</v>
      </c>
      <c r="AK10" s="92">
        <f t="shared" si="0"/>
        <v>2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34">
        <v>3</v>
      </c>
      <c r="B11" s="148" t="s">
        <v>731</v>
      </c>
      <c r="C11" s="135" t="s">
        <v>732</v>
      </c>
      <c r="D11" s="136" t="s">
        <v>406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185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34">
        <v>4</v>
      </c>
      <c r="B12" s="148" t="s">
        <v>733</v>
      </c>
      <c r="C12" s="135" t="s">
        <v>734</v>
      </c>
      <c r="D12" s="136" t="s">
        <v>62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185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34">
        <v>5</v>
      </c>
      <c r="B13" s="148" t="s">
        <v>735</v>
      </c>
      <c r="C13" s="135" t="s">
        <v>87</v>
      </c>
      <c r="D13" s="136" t="s">
        <v>72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185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34">
        <v>6</v>
      </c>
      <c r="B14" s="148" t="s">
        <v>736</v>
      </c>
      <c r="C14" s="135" t="s">
        <v>737</v>
      </c>
      <c r="D14" s="136" t="s">
        <v>47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185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134">
        <v>7</v>
      </c>
      <c r="B15" s="148" t="s">
        <v>738</v>
      </c>
      <c r="C15" s="135" t="s">
        <v>739</v>
      </c>
      <c r="D15" s="136" t="s">
        <v>185</v>
      </c>
      <c r="E15" s="7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185"/>
      <c r="X15" s="8" t="s">
        <v>9</v>
      </c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0</v>
      </c>
      <c r="AK15" s="92">
        <f t="shared" si="0"/>
        <v>1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34">
        <v>8</v>
      </c>
      <c r="B16" s="148" t="s">
        <v>740</v>
      </c>
      <c r="C16" s="135" t="s">
        <v>741</v>
      </c>
      <c r="D16" s="136" t="s">
        <v>86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 t="s">
        <v>8</v>
      </c>
      <c r="R16" s="8"/>
      <c r="S16" s="8"/>
      <c r="T16" s="8"/>
      <c r="U16" s="8"/>
      <c r="V16" s="8" t="s">
        <v>8</v>
      </c>
      <c r="W16" s="185"/>
      <c r="X16" s="8" t="s">
        <v>9</v>
      </c>
      <c r="Y16" s="8" t="s">
        <v>9</v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2</v>
      </c>
      <c r="AK16" s="92">
        <f t="shared" si="0"/>
        <v>2</v>
      </c>
      <c r="AL16" s="92">
        <f t="shared" si="1"/>
        <v>0</v>
      </c>
      <c r="AM16" s="91"/>
      <c r="AN16" s="91"/>
      <c r="AO16" s="91"/>
    </row>
    <row r="17" spans="1:44" s="36" customFormat="1" ht="30" customHeight="1">
      <c r="A17" s="134">
        <v>9</v>
      </c>
      <c r="B17" s="148" t="s">
        <v>742</v>
      </c>
      <c r="C17" s="135" t="s">
        <v>743</v>
      </c>
      <c r="D17" s="136" t="s">
        <v>67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85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4" s="36" customFormat="1" ht="30" customHeight="1">
      <c r="A18" s="134">
        <v>10</v>
      </c>
      <c r="B18" s="148" t="s">
        <v>744</v>
      </c>
      <c r="C18" s="135" t="s">
        <v>745</v>
      </c>
      <c r="D18" s="136" t="s">
        <v>644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185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4" s="36" customFormat="1" ht="30" customHeight="1">
      <c r="A19" s="134">
        <v>11</v>
      </c>
      <c r="B19" s="148" t="s">
        <v>746</v>
      </c>
      <c r="C19" s="135" t="s">
        <v>747</v>
      </c>
      <c r="D19" s="136" t="s">
        <v>164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185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4" s="36" customFormat="1" ht="30" customHeight="1">
      <c r="A20" s="134">
        <v>12</v>
      </c>
      <c r="B20" s="148" t="s">
        <v>881</v>
      </c>
      <c r="C20" s="135" t="s">
        <v>882</v>
      </c>
      <c r="D20" s="136" t="s">
        <v>169</v>
      </c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85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4" s="36" customFormat="1" ht="30" customHeight="1">
      <c r="A21" s="134">
        <v>13</v>
      </c>
      <c r="B21" s="148">
        <v>1910040043</v>
      </c>
      <c r="C21" s="135" t="s">
        <v>895</v>
      </c>
      <c r="D21" s="136" t="s">
        <v>55</v>
      </c>
      <c r="E21" s="24"/>
      <c r="F21" s="8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185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4" s="36" customFormat="1" ht="30" customHeight="1">
      <c r="A22" s="134">
        <v>14</v>
      </c>
      <c r="B22" s="148" t="s">
        <v>748</v>
      </c>
      <c r="C22" s="135" t="s">
        <v>749</v>
      </c>
      <c r="D22" s="136" t="s">
        <v>590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185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162"/>
      <c r="AN22" s="163"/>
      <c r="AO22" s="91"/>
    </row>
    <row r="23" spans="1:44" s="36" customFormat="1" ht="30" customHeight="1">
      <c r="A23" s="134">
        <v>15</v>
      </c>
      <c r="B23" s="148">
        <v>1910040042</v>
      </c>
      <c r="C23" s="135" t="s">
        <v>896</v>
      </c>
      <c r="D23" s="136" t="s">
        <v>43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 t="s">
        <v>8</v>
      </c>
      <c r="P23" s="8" t="s">
        <v>8</v>
      </c>
      <c r="Q23" s="8" t="s">
        <v>8</v>
      </c>
      <c r="R23" s="8" t="s">
        <v>8</v>
      </c>
      <c r="S23" s="8"/>
      <c r="T23" s="8"/>
      <c r="U23" s="8"/>
      <c r="V23" s="8"/>
      <c r="W23" s="185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4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4" s="36" customFormat="1" ht="30" customHeight="1">
      <c r="A24" s="134">
        <v>16</v>
      </c>
      <c r="B24" s="148" t="s">
        <v>750</v>
      </c>
      <c r="C24" s="135" t="s">
        <v>41</v>
      </c>
      <c r="D24" s="136" t="s">
        <v>751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 t="s">
        <v>8</v>
      </c>
      <c r="W24" s="185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1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4" s="36" customFormat="1" ht="30" customHeight="1">
      <c r="A25" s="134">
        <v>17</v>
      </c>
      <c r="B25" s="148" t="s">
        <v>752</v>
      </c>
      <c r="C25" s="135" t="s">
        <v>171</v>
      </c>
      <c r="D25" s="136" t="s">
        <v>51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185"/>
      <c r="X25" s="8" t="s">
        <v>8</v>
      </c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1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4" s="36" customFormat="1" ht="30" customHeight="1">
      <c r="A26" s="134">
        <v>18</v>
      </c>
      <c r="B26" s="148" t="s">
        <v>753</v>
      </c>
      <c r="C26" s="135" t="s">
        <v>754</v>
      </c>
      <c r="D26" s="136" t="s">
        <v>97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185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4" s="36" customFormat="1" ht="30" customHeight="1">
      <c r="A27" s="134">
        <v>19</v>
      </c>
      <c r="B27" s="148" t="s">
        <v>755</v>
      </c>
      <c r="C27" s="135" t="s">
        <v>756</v>
      </c>
      <c r="D27" s="136" t="s">
        <v>656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185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4" s="36" customFormat="1" ht="30" customHeight="1">
      <c r="A28" s="134">
        <v>20</v>
      </c>
      <c r="B28" s="148" t="s">
        <v>757</v>
      </c>
      <c r="C28" s="135" t="s">
        <v>758</v>
      </c>
      <c r="D28" s="136" t="s">
        <v>33</v>
      </c>
      <c r="E28" s="7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85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4" s="36" customFormat="1" ht="30" customHeight="1">
      <c r="A29" s="134">
        <v>21</v>
      </c>
      <c r="B29" s="148" t="s">
        <v>759</v>
      </c>
      <c r="C29" s="135" t="s">
        <v>760</v>
      </c>
      <c r="D29" s="136" t="s">
        <v>493</v>
      </c>
      <c r="E29" s="7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85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4" s="36" customFormat="1" ht="30" customHeight="1">
      <c r="A30" s="134">
        <v>22</v>
      </c>
      <c r="B30" s="148" t="s">
        <v>761</v>
      </c>
      <c r="C30" s="135" t="s">
        <v>762</v>
      </c>
      <c r="D30" s="136" t="s">
        <v>36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185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30"/>
      <c r="AK30" s="130"/>
      <c r="AL30" s="130"/>
      <c r="AM30" s="129"/>
      <c r="AN30" s="129"/>
      <c r="AO30" s="129"/>
    </row>
    <row r="31" spans="1:44" s="36" customFormat="1" ht="30" customHeight="1">
      <c r="A31" s="134">
        <v>23</v>
      </c>
      <c r="B31" s="148" t="s">
        <v>763</v>
      </c>
      <c r="C31" s="135" t="s">
        <v>764</v>
      </c>
      <c r="D31" s="136" t="s">
        <v>765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186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4" s="36" customFormat="1" ht="48" customHeight="1">
      <c r="A32" s="164" t="s">
        <v>14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92">
        <f>SUM(AJ9:AJ31)</f>
        <v>11</v>
      </c>
      <c r="AK32" s="92">
        <f>SUM(AK9:AK31)</f>
        <v>5</v>
      </c>
      <c r="AL32" s="92">
        <f>SUM(AL9:AL31)</f>
        <v>0</v>
      </c>
      <c r="AM32" s="91"/>
      <c r="AN32" s="20"/>
      <c r="AO32" s="20"/>
      <c r="AP32" s="32"/>
      <c r="AQ32" s="32"/>
      <c r="AR32" s="32"/>
    </row>
    <row r="33" spans="1:43" s="36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91"/>
      <c r="AN33" s="91"/>
      <c r="AO33" s="91"/>
    </row>
    <row r="34" spans="1:43" s="36" customFormat="1" ht="41.25" customHeight="1">
      <c r="A34" s="166" t="s">
        <v>15</v>
      </c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7"/>
      <c r="AJ34" s="26" t="s">
        <v>16</v>
      </c>
      <c r="AK34" s="26" t="s">
        <v>17</v>
      </c>
      <c r="AL34" s="26" t="s">
        <v>18</v>
      </c>
      <c r="AM34" s="42" t="s">
        <v>19</v>
      </c>
      <c r="AN34" s="42" t="s">
        <v>20</v>
      </c>
      <c r="AO34" s="42" t="s">
        <v>21</v>
      </c>
    </row>
    <row r="35" spans="1:43" s="36" customFormat="1" ht="30" customHeight="1">
      <c r="A35" s="92" t="s">
        <v>5</v>
      </c>
      <c r="B35" s="90"/>
      <c r="C35" s="168" t="s">
        <v>7</v>
      </c>
      <c r="D35" s="169"/>
      <c r="E35" s="2">
        <v>1</v>
      </c>
      <c r="F35" s="2">
        <v>2</v>
      </c>
      <c r="G35" s="2">
        <v>3</v>
      </c>
      <c r="H35" s="2">
        <v>4</v>
      </c>
      <c r="I35" s="2">
        <v>5</v>
      </c>
      <c r="J35" s="2">
        <v>6</v>
      </c>
      <c r="K35" s="2">
        <v>7</v>
      </c>
      <c r="L35" s="2">
        <v>8</v>
      </c>
      <c r="M35" s="2">
        <v>9</v>
      </c>
      <c r="N35" s="2">
        <v>10</v>
      </c>
      <c r="O35" s="2">
        <v>11</v>
      </c>
      <c r="P35" s="2">
        <v>12</v>
      </c>
      <c r="Q35" s="2">
        <v>13</v>
      </c>
      <c r="R35" s="2">
        <v>14</v>
      </c>
      <c r="S35" s="2">
        <v>15</v>
      </c>
      <c r="T35" s="2">
        <v>16</v>
      </c>
      <c r="U35" s="2">
        <v>17</v>
      </c>
      <c r="V35" s="2">
        <v>18</v>
      </c>
      <c r="W35" s="2">
        <v>19</v>
      </c>
      <c r="X35" s="2">
        <v>20</v>
      </c>
      <c r="Y35" s="2">
        <v>21</v>
      </c>
      <c r="Z35" s="2">
        <v>22</v>
      </c>
      <c r="AA35" s="2">
        <v>23</v>
      </c>
      <c r="AB35" s="2">
        <v>24</v>
      </c>
      <c r="AC35" s="2">
        <v>25</v>
      </c>
      <c r="AD35" s="2">
        <v>26</v>
      </c>
      <c r="AE35" s="2">
        <v>27</v>
      </c>
      <c r="AF35" s="2">
        <v>28</v>
      </c>
      <c r="AG35" s="2">
        <v>29</v>
      </c>
      <c r="AH35" s="2">
        <v>30</v>
      </c>
      <c r="AI35" s="2">
        <v>31</v>
      </c>
      <c r="AJ35" s="21" t="s">
        <v>22</v>
      </c>
      <c r="AK35" s="21" t="s">
        <v>23</v>
      </c>
      <c r="AL35" s="21" t="s">
        <v>24</v>
      </c>
      <c r="AM35" s="21" t="s">
        <v>25</v>
      </c>
      <c r="AN35" s="27" t="s">
        <v>26</v>
      </c>
      <c r="AO35" s="27" t="s">
        <v>27</v>
      </c>
    </row>
    <row r="36" spans="1:43" s="36" customFormat="1" ht="30" customHeight="1">
      <c r="A36" s="92">
        <v>1</v>
      </c>
      <c r="B36" s="90" t="s">
        <v>727</v>
      </c>
      <c r="C36" s="3" t="s">
        <v>728</v>
      </c>
      <c r="D36" s="4" t="s">
        <v>506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>COUNTIF(E36:AI36,"BT")</f>
        <v>0</v>
      </c>
      <c r="AK36" s="22">
        <f>COUNTIF(F36:AJ36,"D")</f>
        <v>0</v>
      </c>
      <c r="AL36" s="22">
        <f>COUNTIF(G36:AK36,"ĐP")</f>
        <v>0</v>
      </c>
      <c r="AM36" s="22">
        <f>COUNTIF(H36:AL36,"CT")</f>
        <v>0</v>
      </c>
      <c r="AN36" s="22">
        <f>COUNTIF(I36:AM36,"HT")</f>
        <v>0</v>
      </c>
      <c r="AO36" s="22">
        <f>COUNTIF(J36:AN36,"VK")</f>
        <v>0</v>
      </c>
      <c r="AP36" s="162"/>
      <c r="AQ36" s="163"/>
    </row>
    <row r="37" spans="1:43" s="36" customFormat="1" ht="30" customHeight="1">
      <c r="A37" s="92">
        <v>2</v>
      </c>
      <c r="B37" s="90" t="s">
        <v>729</v>
      </c>
      <c r="C37" s="3" t="s">
        <v>730</v>
      </c>
      <c r="D37" s="4" t="s">
        <v>506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22">
        <f t="shared" ref="AJ37:AJ69" si="3">COUNTIF(E37:AI37,"BT")</f>
        <v>0</v>
      </c>
      <c r="AK37" s="22">
        <f t="shared" ref="AK37:AK69" si="4">COUNTIF(F37:AJ37,"D")</f>
        <v>0</v>
      </c>
      <c r="AL37" s="22">
        <f t="shared" ref="AL37:AL69" si="5">COUNTIF(G37:AK37,"ĐP")</f>
        <v>0</v>
      </c>
      <c r="AM37" s="22">
        <f t="shared" ref="AM37:AM69" si="6">COUNTIF(H37:AL37,"CT")</f>
        <v>0</v>
      </c>
      <c r="AN37" s="22">
        <f t="shared" ref="AN37:AN69" si="7">COUNTIF(I37:AM37,"HT")</f>
        <v>0</v>
      </c>
      <c r="AO37" s="22">
        <f t="shared" ref="AO37:AO69" si="8">COUNTIF(J37:AN37,"VK")</f>
        <v>0</v>
      </c>
      <c r="AP37" s="91"/>
      <c r="AQ37" s="91"/>
    </row>
    <row r="38" spans="1:43" s="36" customFormat="1" ht="30" customHeight="1">
      <c r="A38" s="92">
        <v>3</v>
      </c>
      <c r="B38" s="90" t="s">
        <v>731</v>
      </c>
      <c r="C38" s="3" t="s">
        <v>732</v>
      </c>
      <c r="D38" s="4" t="s">
        <v>406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91"/>
      <c r="AQ38" s="91"/>
    </row>
    <row r="39" spans="1:43" s="36" customFormat="1" ht="30" customHeight="1">
      <c r="A39" s="92">
        <v>4</v>
      </c>
      <c r="B39" s="90" t="s">
        <v>733</v>
      </c>
      <c r="C39" s="3" t="s">
        <v>734</v>
      </c>
      <c r="D39" s="4" t="s">
        <v>62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91"/>
      <c r="AQ39" s="91"/>
    </row>
    <row r="40" spans="1:43" s="36" customFormat="1" ht="30" customHeight="1">
      <c r="A40" s="92">
        <v>5</v>
      </c>
      <c r="B40" s="90" t="s">
        <v>735</v>
      </c>
      <c r="C40" s="3" t="s">
        <v>87</v>
      </c>
      <c r="D40" s="4" t="s">
        <v>72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91"/>
      <c r="AQ40" s="91"/>
    </row>
    <row r="41" spans="1:43" s="36" customFormat="1" ht="30" customHeight="1">
      <c r="A41" s="92">
        <v>6</v>
      </c>
      <c r="B41" s="90" t="s">
        <v>736</v>
      </c>
      <c r="C41" s="3" t="s">
        <v>737</v>
      </c>
      <c r="D41" s="4" t="s">
        <v>47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91"/>
      <c r="AQ41" s="91"/>
    </row>
    <row r="42" spans="1:43" s="36" customFormat="1" ht="30" customHeight="1">
      <c r="A42" s="92">
        <v>7</v>
      </c>
      <c r="B42" s="90" t="s">
        <v>738</v>
      </c>
      <c r="C42" s="3" t="s">
        <v>739</v>
      </c>
      <c r="D42" s="4" t="s">
        <v>185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91"/>
      <c r="AQ42" s="91"/>
    </row>
    <row r="43" spans="1:43" s="36" customFormat="1" ht="30" customHeight="1">
      <c r="A43" s="92">
        <v>8</v>
      </c>
      <c r="B43" s="90" t="s">
        <v>740</v>
      </c>
      <c r="C43" s="3" t="s">
        <v>741</v>
      </c>
      <c r="D43" s="4" t="s">
        <v>86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91"/>
      <c r="AQ43" s="91"/>
    </row>
    <row r="44" spans="1:43" s="36" customFormat="1" ht="30" customHeight="1">
      <c r="A44" s="92">
        <v>9</v>
      </c>
      <c r="B44" s="90" t="s">
        <v>742</v>
      </c>
      <c r="C44" s="3" t="s">
        <v>743</v>
      </c>
      <c r="D44" s="4" t="s">
        <v>67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91"/>
      <c r="AQ44" s="91"/>
    </row>
    <row r="45" spans="1:43" s="36" customFormat="1" ht="30" customHeight="1">
      <c r="A45" s="92">
        <v>10</v>
      </c>
      <c r="B45" s="90" t="s">
        <v>744</v>
      </c>
      <c r="C45" s="3" t="s">
        <v>745</v>
      </c>
      <c r="D45" s="4" t="s">
        <v>644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91"/>
      <c r="AQ45" s="91"/>
    </row>
    <row r="46" spans="1:43" s="36" customFormat="1" ht="30" customHeight="1">
      <c r="A46" s="92">
        <v>11</v>
      </c>
      <c r="B46" s="90" t="s">
        <v>746</v>
      </c>
      <c r="C46" s="3" t="s">
        <v>747</v>
      </c>
      <c r="D46" s="4" t="s">
        <v>164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91"/>
      <c r="AQ46" s="91"/>
    </row>
    <row r="47" spans="1:43" s="36" customFormat="1" ht="30" customHeight="1">
      <c r="A47" s="92">
        <v>12</v>
      </c>
      <c r="B47" s="90" t="s">
        <v>881</v>
      </c>
      <c r="C47" s="3" t="s">
        <v>882</v>
      </c>
      <c r="D47" s="4" t="s">
        <v>169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91"/>
      <c r="AQ47" s="91"/>
    </row>
    <row r="48" spans="1:43" s="36" customFormat="1" ht="30" customHeight="1">
      <c r="A48" s="92">
        <v>13</v>
      </c>
      <c r="B48" s="90">
        <v>1910040043</v>
      </c>
      <c r="C48" s="3" t="s">
        <v>895</v>
      </c>
      <c r="D48" s="4" t="s">
        <v>55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91"/>
      <c r="AQ48" s="91"/>
    </row>
    <row r="49" spans="1:43" s="36" customFormat="1" ht="30" customHeight="1">
      <c r="A49" s="92">
        <v>14</v>
      </c>
      <c r="B49" s="90" t="s">
        <v>748</v>
      </c>
      <c r="C49" s="5" t="s">
        <v>749</v>
      </c>
      <c r="D49" s="6" t="s">
        <v>590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162"/>
      <c r="AQ49" s="163"/>
    </row>
    <row r="50" spans="1:43" s="36" customFormat="1" ht="30" customHeight="1">
      <c r="A50" s="92">
        <v>15</v>
      </c>
      <c r="B50" s="90">
        <v>1910040042</v>
      </c>
      <c r="C50" s="5" t="s">
        <v>896</v>
      </c>
      <c r="D50" s="6" t="s">
        <v>43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3" s="36" customFormat="1" ht="30" customHeight="1">
      <c r="A51" s="92">
        <v>16</v>
      </c>
      <c r="B51" s="90" t="s">
        <v>750</v>
      </c>
      <c r="C51" s="5" t="s">
        <v>41</v>
      </c>
      <c r="D51" s="6" t="s">
        <v>751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92">
        <v>17</v>
      </c>
      <c r="B52" s="90" t="s">
        <v>752</v>
      </c>
      <c r="C52" s="5" t="s">
        <v>171</v>
      </c>
      <c r="D52" s="6" t="s">
        <v>51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92">
        <v>18</v>
      </c>
      <c r="B53" s="90" t="s">
        <v>753</v>
      </c>
      <c r="C53" s="5" t="s">
        <v>754</v>
      </c>
      <c r="D53" s="6" t="s">
        <v>97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92">
        <v>19</v>
      </c>
      <c r="B54" s="90" t="s">
        <v>755</v>
      </c>
      <c r="C54" s="5" t="s">
        <v>756</v>
      </c>
      <c r="D54" s="6" t="s">
        <v>656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92">
        <v>20</v>
      </c>
      <c r="B55" s="90" t="s">
        <v>757</v>
      </c>
      <c r="C55" s="5" t="s">
        <v>758</v>
      </c>
      <c r="D55" s="6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92">
        <v>21</v>
      </c>
      <c r="B56" s="90" t="s">
        <v>759</v>
      </c>
      <c r="C56" s="5" t="s">
        <v>760</v>
      </c>
      <c r="D56" s="6" t="s">
        <v>493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92">
        <v>22</v>
      </c>
      <c r="B57" s="90" t="s">
        <v>761</v>
      </c>
      <c r="C57" s="5" t="s">
        <v>762</v>
      </c>
      <c r="D57" s="6" t="s">
        <v>36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92">
        <v>23</v>
      </c>
      <c r="B58" s="90" t="s">
        <v>763</v>
      </c>
      <c r="C58" s="5" t="s">
        <v>764</v>
      </c>
      <c r="D58" s="6" t="s">
        <v>765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92">
        <v>24</v>
      </c>
      <c r="B59" s="90"/>
      <c r="C59" s="5"/>
      <c r="D59" s="6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92">
        <v>25</v>
      </c>
      <c r="B60" s="90"/>
      <c r="C60" s="5"/>
      <c r="D60" s="6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92">
        <v>26</v>
      </c>
      <c r="B61" s="90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92">
        <v>27</v>
      </c>
      <c r="B62" s="90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92">
        <v>28</v>
      </c>
      <c r="B63" s="90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92">
        <v>29</v>
      </c>
      <c r="B64" s="90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92">
        <v>30</v>
      </c>
      <c r="B65" s="90"/>
      <c r="C65" s="9"/>
      <c r="D65" s="10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92">
        <v>31</v>
      </c>
      <c r="B66" s="90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92">
        <v>32</v>
      </c>
      <c r="B67" s="90"/>
      <c r="C67" s="9"/>
      <c r="D67" s="10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.75" customHeight="1">
      <c r="A68" s="92">
        <v>33</v>
      </c>
      <c r="B68" s="90"/>
      <c r="C68" s="9"/>
      <c r="D68" s="10"/>
      <c r="E68" s="92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.75" customHeight="1">
      <c r="A69" s="92">
        <v>34</v>
      </c>
      <c r="B69" s="90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ht="51" customHeight="1">
      <c r="A70" s="164" t="s">
        <v>14</v>
      </c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92">
        <f t="shared" ref="AJ70:AO70" si="9">SUM(AJ36:AJ69)</f>
        <v>0</v>
      </c>
      <c r="AK70" s="92">
        <f t="shared" si="9"/>
        <v>0</v>
      </c>
      <c r="AL70" s="92">
        <f t="shared" si="9"/>
        <v>0</v>
      </c>
      <c r="AM70" s="92">
        <f t="shared" si="9"/>
        <v>0</v>
      </c>
      <c r="AN70" s="92">
        <f t="shared" si="9"/>
        <v>0</v>
      </c>
      <c r="AO70" s="92">
        <f t="shared" si="9"/>
        <v>0</v>
      </c>
    </row>
    <row r="71" spans="1:41" ht="15.75" customHeight="1">
      <c r="A71" s="20"/>
      <c r="B71" s="20"/>
      <c r="C71" s="165"/>
      <c r="D71" s="165"/>
      <c r="H71" s="43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93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  <row r="73" spans="1:41" ht="15.75" customHeight="1">
      <c r="C73" s="93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165"/>
      <c r="D74" s="165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165"/>
      <c r="D75" s="165"/>
      <c r="E75" s="165"/>
      <c r="F75" s="165"/>
      <c r="G75" s="165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165"/>
      <c r="D76" s="165"/>
      <c r="E76" s="165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165"/>
      <c r="D77" s="165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</sheetData>
  <mergeCells count="21">
    <mergeCell ref="AP36:AQ36"/>
    <mergeCell ref="AP49:AQ49"/>
    <mergeCell ref="A70:AI70"/>
    <mergeCell ref="C71:D71"/>
    <mergeCell ref="C74:D74"/>
    <mergeCell ref="AM22:AN22"/>
    <mergeCell ref="A32:AI32"/>
    <mergeCell ref="A34:AI34"/>
    <mergeCell ref="C76:E76"/>
    <mergeCell ref="C77:D77"/>
    <mergeCell ref="C75:G75"/>
    <mergeCell ref="C35:D35"/>
    <mergeCell ref="W9:W3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19" zoomScale="55" zoomScaleNormal="55" workbookViewId="0">
      <selection activeCell="S38" sqref="S3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3" t="s">
        <v>1</v>
      </c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</row>
    <row r="2" spans="1:41" ht="22.5" customHeight="1">
      <c r="A2" s="173" t="s">
        <v>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 t="s">
        <v>3</v>
      </c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73" t="s">
        <v>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</row>
    <row r="5" spans="1:41">
      <c r="A5" s="170" t="s">
        <v>913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71" t="s">
        <v>442</v>
      </c>
      <c r="AG6" s="171"/>
      <c r="AH6" s="171"/>
      <c r="AI6" s="171"/>
      <c r="AJ6" s="171"/>
      <c r="AK6" s="171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8" t="s">
        <v>7</v>
      </c>
      <c r="D8" s="169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4">
        <v>1</v>
      </c>
      <c r="B9" s="94" t="s">
        <v>766</v>
      </c>
      <c r="C9" s="95" t="s">
        <v>694</v>
      </c>
      <c r="D9" s="96" t="s">
        <v>89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94">
        <v>2</v>
      </c>
      <c r="B10" s="94" t="s">
        <v>767</v>
      </c>
      <c r="C10" s="95" t="s">
        <v>768</v>
      </c>
      <c r="D10" s="96" t="s">
        <v>62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94">
        <v>3</v>
      </c>
      <c r="B11" s="94" t="s">
        <v>769</v>
      </c>
      <c r="C11" s="95" t="s">
        <v>770</v>
      </c>
      <c r="D11" s="96" t="s">
        <v>76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94">
        <v>4</v>
      </c>
      <c r="B12" s="94" t="s">
        <v>771</v>
      </c>
      <c r="C12" s="95" t="s">
        <v>772</v>
      </c>
      <c r="D12" s="96" t="s">
        <v>98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94">
        <v>5</v>
      </c>
      <c r="B13" s="94" t="s">
        <v>775</v>
      </c>
      <c r="C13" s="95" t="s">
        <v>776</v>
      </c>
      <c r="D13" s="96" t="s">
        <v>77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94">
        <v>6</v>
      </c>
      <c r="B14" s="94" t="s">
        <v>773</v>
      </c>
      <c r="C14" s="95" t="s">
        <v>774</v>
      </c>
      <c r="D14" s="96" t="s">
        <v>40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 t="s">
        <v>8</v>
      </c>
      <c r="S14" s="8"/>
      <c r="T14" s="8"/>
      <c r="U14" s="8"/>
      <c r="V14" s="8"/>
      <c r="W14" s="8"/>
      <c r="X14" s="8"/>
      <c r="Y14" s="8" t="s">
        <v>8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2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36" customFormat="1" ht="30" customHeight="1">
      <c r="A15" s="94">
        <v>7</v>
      </c>
      <c r="B15" s="94" t="s">
        <v>777</v>
      </c>
      <c r="C15" s="95" t="s">
        <v>778</v>
      </c>
      <c r="D15" s="96" t="s">
        <v>28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 t="s">
        <v>8</v>
      </c>
      <c r="R15" s="8"/>
      <c r="S15" s="8"/>
      <c r="T15" s="8"/>
      <c r="U15" s="8"/>
      <c r="V15" s="8"/>
      <c r="W15" s="8"/>
      <c r="X15" s="8"/>
      <c r="Y15" s="8" t="s">
        <v>8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2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94">
        <v>8</v>
      </c>
      <c r="B16" s="94" t="s">
        <v>779</v>
      </c>
      <c r="C16" s="95" t="s">
        <v>780</v>
      </c>
      <c r="D16" s="96" t="s">
        <v>28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 t="s">
        <v>8</v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1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94">
        <v>9</v>
      </c>
      <c r="B17" s="94" t="s">
        <v>781</v>
      </c>
      <c r="C17" s="95" t="s">
        <v>39</v>
      </c>
      <c r="D17" s="96" t="s">
        <v>63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 t="s">
        <v>10</v>
      </c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1</v>
      </c>
      <c r="AM17" s="91"/>
      <c r="AN17" s="91"/>
      <c r="AO17" s="91"/>
    </row>
    <row r="18" spans="1:41" s="36" customFormat="1" ht="30" customHeight="1">
      <c r="A18" s="94">
        <v>10</v>
      </c>
      <c r="B18" s="94" t="s">
        <v>782</v>
      </c>
      <c r="C18" s="95" t="s">
        <v>783</v>
      </c>
      <c r="D18" s="96" t="s">
        <v>55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94">
        <v>11</v>
      </c>
      <c r="B19" s="94" t="s">
        <v>784</v>
      </c>
      <c r="C19" s="95" t="s">
        <v>785</v>
      </c>
      <c r="D19" s="96" t="s">
        <v>687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 t="s">
        <v>8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1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94">
        <v>12</v>
      </c>
      <c r="B20" s="94" t="s">
        <v>786</v>
      </c>
      <c r="C20" s="95" t="s">
        <v>764</v>
      </c>
      <c r="D20" s="96" t="s">
        <v>787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 t="s">
        <v>8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1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94">
        <v>13</v>
      </c>
      <c r="B21" s="94" t="s">
        <v>788</v>
      </c>
      <c r="C21" s="95" t="s">
        <v>789</v>
      </c>
      <c r="D21" s="96" t="s">
        <v>164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 t="s">
        <v>8</v>
      </c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1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94">
        <v>14</v>
      </c>
      <c r="B22" s="94" t="s">
        <v>790</v>
      </c>
      <c r="C22" s="95" t="s">
        <v>171</v>
      </c>
      <c r="D22" s="96" t="s">
        <v>164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162"/>
      <c r="AN22" s="163"/>
      <c r="AO22" s="91"/>
    </row>
    <row r="23" spans="1:41" s="36" customFormat="1" ht="30" customHeight="1">
      <c r="A23" s="94">
        <v>15</v>
      </c>
      <c r="B23" s="94" t="s">
        <v>791</v>
      </c>
      <c r="C23" s="95" t="s">
        <v>792</v>
      </c>
      <c r="D23" s="96" t="s">
        <v>228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94">
        <v>16</v>
      </c>
      <c r="B24" s="94" t="s">
        <v>793</v>
      </c>
      <c r="C24" s="95" t="s">
        <v>60</v>
      </c>
      <c r="D24" s="96" t="s">
        <v>590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 t="s">
        <v>8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1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94">
        <v>17</v>
      </c>
      <c r="B25" s="94" t="s">
        <v>794</v>
      </c>
      <c r="C25" s="95" t="s">
        <v>795</v>
      </c>
      <c r="D25" s="96" t="s">
        <v>13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 t="s">
        <v>8</v>
      </c>
      <c r="R25" s="8"/>
      <c r="S25" s="8"/>
      <c r="T25" s="8"/>
      <c r="U25" s="8"/>
      <c r="V25" s="8"/>
      <c r="W25" s="8" t="s">
        <v>9</v>
      </c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1</v>
      </c>
      <c r="AK25" s="92">
        <f t="shared" si="0"/>
        <v>1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94">
        <v>18</v>
      </c>
      <c r="B26" s="94" t="s">
        <v>796</v>
      </c>
      <c r="C26" s="95" t="s">
        <v>797</v>
      </c>
      <c r="D26" s="96" t="s">
        <v>33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94">
        <v>19</v>
      </c>
      <c r="B27" s="94" t="s">
        <v>798</v>
      </c>
      <c r="C27" s="95" t="s">
        <v>662</v>
      </c>
      <c r="D27" s="96" t="s">
        <v>33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 t="s">
        <v>9</v>
      </c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1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94">
        <v>20</v>
      </c>
      <c r="B28" s="94" t="s">
        <v>799</v>
      </c>
      <c r="C28" s="95" t="s">
        <v>800</v>
      </c>
      <c r="D28" s="96" t="s">
        <v>488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94">
        <v>21</v>
      </c>
      <c r="B29" s="94" t="s">
        <v>801</v>
      </c>
      <c r="C29" s="95" t="s">
        <v>802</v>
      </c>
      <c r="D29" s="96" t="s">
        <v>168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94">
        <v>22</v>
      </c>
      <c r="B30" s="94" t="s">
        <v>803</v>
      </c>
      <c r="C30" s="95" t="s">
        <v>804</v>
      </c>
      <c r="D30" s="96" t="s">
        <v>35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 t="s">
        <v>8</v>
      </c>
      <c r="Q30" s="8"/>
      <c r="R30" s="8"/>
      <c r="S30" s="8"/>
      <c r="T30" s="8"/>
      <c r="U30" s="8"/>
      <c r="V30" s="8"/>
      <c r="W30" s="8"/>
      <c r="X30" s="8" t="s">
        <v>9</v>
      </c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1</v>
      </c>
      <c r="AK30" s="92">
        <f t="shared" si="0"/>
        <v>1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94">
        <v>23</v>
      </c>
      <c r="B31" s="94" t="s">
        <v>805</v>
      </c>
      <c r="C31" s="95" t="s">
        <v>806</v>
      </c>
      <c r="D31" s="96" t="s">
        <v>606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 t="s">
        <v>8</v>
      </c>
      <c r="R31" s="8" t="s">
        <v>8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2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94">
        <v>24</v>
      </c>
      <c r="B32" s="94" t="s">
        <v>807</v>
      </c>
      <c r="C32" s="95" t="s">
        <v>808</v>
      </c>
      <c r="D32" s="96" t="s">
        <v>148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 t="s">
        <v>8</v>
      </c>
      <c r="P32" s="8" t="s">
        <v>8</v>
      </c>
      <c r="Q32" s="8" t="s">
        <v>8</v>
      </c>
      <c r="R32" s="8" t="s">
        <v>8</v>
      </c>
      <c r="S32" s="8"/>
      <c r="T32" s="8"/>
      <c r="U32" s="8"/>
      <c r="V32" s="8" t="s">
        <v>8</v>
      </c>
      <c r="W32" s="8" t="s">
        <v>9</v>
      </c>
      <c r="X32" s="8" t="s">
        <v>9</v>
      </c>
      <c r="Y32" s="8" t="s">
        <v>9</v>
      </c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5</v>
      </c>
      <c r="AK32" s="92">
        <f t="shared" si="0"/>
        <v>3</v>
      </c>
      <c r="AL32" s="92">
        <f t="shared" si="1"/>
        <v>0</v>
      </c>
      <c r="AM32" s="91"/>
      <c r="AN32" s="91"/>
      <c r="AO32" s="91"/>
    </row>
    <row r="33" spans="1:41" s="36" customFormat="1" ht="36.75" customHeight="1">
      <c r="A33" s="92">
        <v>25</v>
      </c>
      <c r="B33" s="114"/>
      <c r="C33" s="114"/>
      <c r="D33" s="114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0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92">
        <v>26</v>
      </c>
      <c r="B34" s="83"/>
      <c r="C34" s="84"/>
      <c r="D34" s="85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92">
        <v>27</v>
      </c>
      <c r="B35" s="83"/>
      <c r="C35" s="84"/>
      <c r="D35" s="85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92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0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92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92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92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92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0</v>
      </c>
      <c r="AL40" s="92">
        <f t="shared" si="1"/>
        <v>0</v>
      </c>
      <c r="AM40" s="91"/>
      <c r="AN40" s="91"/>
      <c r="AO40" s="91"/>
    </row>
    <row r="41" spans="1:41" s="36" customFormat="1" ht="30" customHeight="1">
      <c r="A41" s="92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0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92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0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0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4" t="s">
        <v>14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92">
        <f>SUM(AJ9:AJ53)</f>
        <v>18</v>
      </c>
      <c r="AK54" s="92">
        <f>SUM(AK9:AK53)</f>
        <v>6</v>
      </c>
      <c r="AL54" s="92">
        <f>SUM(AL9:AL53)</f>
        <v>1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66" t="s">
        <v>15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7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8" t="s">
        <v>7</v>
      </c>
      <c r="D57" s="169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92">
        <v>1</v>
      </c>
      <c r="B58" s="94" t="s">
        <v>766</v>
      </c>
      <c r="C58" s="95" t="s">
        <v>694</v>
      </c>
      <c r="D58" s="96" t="s">
        <v>89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2"/>
      <c r="AQ58" s="163"/>
    </row>
    <row r="59" spans="1:44" s="36" customFormat="1" ht="30" customHeight="1">
      <c r="A59" s="92">
        <v>2</v>
      </c>
      <c r="B59" s="94" t="s">
        <v>767</v>
      </c>
      <c r="C59" s="95" t="s">
        <v>768</v>
      </c>
      <c r="D59" s="96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91"/>
      <c r="AQ59" s="91"/>
    </row>
    <row r="60" spans="1:44" s="36" customFormat="1" ht="30" customHeight="1">
      <c r="A60" s="92">
        <v>3</v>
      </c>
      <c r="B60" s="94" t="s">
        <v>769</v>
      </c>
      <c r="C60" s="95" t="s">
        <v>770</v>
      </c>
      <c r="D60" s="96" t="s">
        <v>76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92">
        <v>4</v>
      </c>
      <c r="B61" s="94" t="s">
        <v>771</v>
      </c>
      <c r="C61" s="95" t="s">
        <v>772</v>
      </c>
      <c r="D61" s="96" t="s">
        <v>98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92">
        <v>5</v>
      </c>
      <c r="B62" s="94" t="s">
        <v>775</v>
      </c>
      <c r="C62" s="95" t="s">
        <v>776</v>
      </c>
      <c r="D62" s="96" t="s">
        <v>77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92">
        <v>6</v>
      </c>
      <c r="B63" s="94" t="s">
        <v>773</v>
      </c>
      <c r="C63" s="95" t="s">
        <v>774</v>
      </c>
      <c r="D63" s="96" t="s">
        <v>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92">
        <v>7</v>
      </c>
      <c r="B64" s="94" t="s">
        <v>777</v>
      </c>
      <c r="C64" s="95" t="s">
        <v>778</v>
      </c>
      <c r="D64" s="96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92">
        <v>8</v>
      </c>
      <c r="B65" s="94" t="s">
        <v>779</v>
      </c>
      <c r="C65" s="95" t="s">
        <v>780</v>
      </c>
      <c r="D65" s="96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92">
        <v>9</v>
      </c>
      <c r="B66" s="94" t="s">
        <v>781</v>
      </c>
      <c r="C66" s="95" t="s">
        <v>39</v>
      </c>
      <c r="D66" s="96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92">
        <v>10</v>
      </c>
      <c r="B67" s="94" t="s">
        <v>782</v>
      </c>
      <c r="C67" s="95" t="s">
        <v>783</v>
      </c>
      <c r="D67" s="96" t="s">
        <v>55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92">
        <v>11</v>
      </c>
      <c r="B68" s="94" t="s">
        <v>784</v>
      </c>
      <c r="C68" s="95" t="s">
        <v>785</v>
      </c>
      <c r="D68" s="96" t="s">
        <v>687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92">
        <v>12</v>
      </c>
      <c r="B69" s="94" t="s">
        <v>786</v>
      </c>
      <c r="C69" s="95" t="s">
        <v>764</v>
      </c>
      <c r="D69" s="96" t="s">
        <v>787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92">
        <v>13</v>
      </c>
      <c r="B70" s="94" t="s">
        <v>788</v>
      </c>
      <c r="C70" s="95" t="s">
        <v>789</v>
      </c>
      <c r="D70" s="96" t="s">
        <v>164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92">
        <v>14</v>
      </c>
      <c r="B71" s="94" t="s">
        <v>790</v>
      </c>
      <c r="C71" s="95" t="s">
        <v>171</v>
      </c>
      <c r="D71" s="96" t="s">
        <v>164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2"/>
      <c r="AQ71" s="163"/>
    </row>
    <row r="72" spans="1:43" s="36" customFormat="1" ht="30" customHeight="1">
      <c r="A72" s="92">
        <v>15</v>
      </c>
      <c r="B72" s="94" t="s">
        <v>791</v>
      </c>
      <c r="C72" s="95" t="s">
        <v>792</v>
      </c>
      <c r="D72" s="96" t="s">
        <v>228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92">
        <v>16</v>
      </c>
      <c r="B73" s="94" t="s">
        <v>793</v>
      </c>
      <c r="C73" s="95" t="s">
        <v>60</v>
      </c>
      <c r="D73" s="96" t="s">
        <v>590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92">
        <v>17</v>
      </c>
      <c r="B74" s="94" t="s">
        <v>794</v>
      </c>
      <c r="C74" s="95" t="s">
        <v>795</v>
      </c>
      <c r="D74" s="96" t="s">
        <v>13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92">
        <v>18</v>
      </c>
      <c r="B75" s="94" t="s">
        <v>796</v>
      </c>
      <c r="C75" s="95" t="s">
        <v>797</v>
      </c>
      <c r="D75" s="96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92">
        <v>19</v>
      </c>
      <c r="B76" s="94" t="s">
        <v>798</v>
      </c>
      <c r="C76" s="95" t="s">
        <v>662</v>
      </c>
      <c r="D76" s="96" t="s">
        <v>33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92">
        <v>20</v>
      </c>
      <c r="B77" s="94" t="s">
        <v>799</v>
      </c>
      <c r="C77" s="95" t="s">
        <v>800</v>
      </c>
      <c r="D77" s="96" t="s">
        <v>488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92">
        <v>21</v>
      </c>
      <c r="B78" s="94" t="s">
        <v>801</v>
      </c>
      <c r="C78" s="95" t="s">
        <v>802</v>
      </c>
      <c r="D78" s="96" t="s">
        <v>168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92">
        <v>22</v>
      </c>
      <c r="B79" s="94" t="s">
        <v>803</v>
      </c>
      <c r="C79" s="95" t="s">
        <v>804</v>
      </c>
      <c r="D79" s="96" t="s">
        <v>35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92">
        <v>23</v>
      </c>
      <c r="B80" s="94" t="s">
        <v>805</v>
      </c>
      <c r="C80" s="95" t="s">
        <v>806</v>
      </c>
      <c r="D80" s="96" t="s">
        <v>606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92">
        <v>24</v>
      </c>
      <c r="B81" s="94" t="s">
        <v>807</v>
      </c>
      <c r="C81" s="95" t="s">
        <v>808</v>
      </c>
      <c r="D81" s="96" t="s">
        <v>148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92">
        <v>25</v>
      </c>
      <c r="B82" s="9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92">
        <v>26</v>
      </c>
      <c r="B83" s="9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92">
        <v>27</v>
      </c>
      <c r="B84" s="9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92">
        <v>28</v>
      </c>
      <c r="B85" s="9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92">
        <v>29</v>
      </c>
      <c r="B86" s="9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92">
        <v>30</v>
      </c>
      <c r="B87" s="9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92">
        <v>31</v>
      </c>
      <c r="B88" s="9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92">
        <v>32</v>
      </c>
      <c r="B89" s="9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92">
        <v>33</v>
      </c>
      <c r="B90" s="90"/>
      <c r="C90" s="9"/>
      <c r="D90" s="10"/>
      <c r="E90" s="92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92">
        <v>34</v>
      </c>
      <c r="B91" s="9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4" t="s">
        <v>14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92">
        <f t="shared" ref="AJ92:AO92" si="9">SUM(AJ58:AJ91)</f>
        <v>0</v>
      </c>
      <c r="AK92" s="92">
        <f t="shared" si="9"/>
        <v>0</v>
      </c>
      <c r="AL92" s="92">
        <f t="shared" si="9"/>
        <v>0</v>
      </c>
      <c r="AM92" s="92">
        <f t="shared" si="9"/>
        <v>0</v>
      </c>
      <c r="AN92" s="92">
        <f t="shared" si="9"/>
        <v>0</v>
      </c>
      <c r="AO92" s="92">
        <f t="shared" si="9"/>
        <v>0</v>
      </c>
    </row>
    <row r="93" spans="1:41" ht="15.75" customHeight="1">
      <c r="A93" s="20"/>
      <c r="B93" s="20"/>
      <c r="C93" s="165"/>
      <c r="D93" s="16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93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93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5"/>
      <c r="D96" s="16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5"/>
      <c r="D97" s="165"/>
      <c r="E97" s="165"/>
      <c r="F97" s="165"/>
      <c r="G97" s="16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5"/>
      <c r="D98" s="165"/>
      <c r="E98" s="16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5"/>
      <c r="D99" s="16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topLeftCell="A10" zoomScale="55" zoomScaleNormal="55" workbookViewId="0">
      <selection activeCell="Z18" sqref="Z1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4.5" style="32" customWidth="1"/>
    <col min="4" max="4" width="12.6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3" t="s">
        <v>1</v>
      </c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</row>
    <row r="2" spans="1:41" ht="22.5" customHeight="1">
      <c r="A2" s="173" t="s">
        <v>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 t="s">
        <v>3</v>
      </c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73" t="s">
        <v>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</row>
    <row r="5" spans="1:41">
      <c r="A5" s="170" t="s">
        <v>913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71" t="s">
        <v>443</v>
      </c>
      <c r="AG6" s="171"/>
      <c r="AH6" s="171"/>
      <c r="AI6" s="171"/>
      <c r="AJ6" s="171"/>
      <c r="AK6" s="171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8" t="s">
        <v>7</v>
      </c>
      <c r="D8" s="169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03">
        <v>1</v>
      </c>
      <c r="B9" s="94" t="s">
        <v>891</v>
      </c>
      <c r="C9" s="95" t="s">
        <v>809</v>
      </c>
      <c r="D9" s="96" t="s">
        <v>57</v>
      </c>
      <c r="E9" s="7"/>
      <c r="F9" s="8"/>
      <c r="G9" s="8"/>
      <c r="H9" s="142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0</v>
      </c>
      <c r="AK9" s="92">
        <f t="shared" ref="AK9:AK53" si="0">COUNTIF(E9:AI9,"P")+2*COUNTIF(F9:AJ9,"2P")</f>
        <v>0</v>
      </c>
      <c r="AL9" s="92">
        <f t="shared" ref="AL9:AL53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03">
        <v>2</v>
      </c>
      <c r="B10" s="94" t="s">
        <v>810</v>
      </c>
      <c r="C10" s="95" t="s">
        <v>811</v>
      </c>
      <c r="D10" s="96" t="s">
        <v>812</v>
      </c>
      <c r="E10" s="7"/>
      <c r="F10" s="8"/>
      <c r="G10" s="8"/>
      <c r="H10" s="142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92">
        <f t="shared" ref="AJ10:AJ53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03">
        <v>3</v>
      </c>
      <c r="B11" s="94" t="s">
        <v>813</v>
      </c>
      <c r="C11" s="95" t="s">
        <v>814</v>
      </c>
      <c r="D11" s="96" t="s">
        <v>103</v>
      </c>
      <c r="E11" s="7"/>
      <c r="F11" s="8"/>
      <c r="G11" s="8"/>
      <c r="H11" s="142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 t="s">
        <v>8</v>
      </c>
      <c r="W11" s="8"/>
      <c r="X11" s="8"/>
      <c r="Y11" s="8" t="s">
        <v>8</v>
      </c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92">
        <f t="shared" si="2"/>
        <v>2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03">
        <v>4</v>
      </c>
      <c r="B12" s="94" t="s">
        <v>818</v>
      </c>
      <c r="C12" s="95" t="s">
        <v>819</v>
      </c>
      <c r="D12" s="96" t="s">
        <v>47</v>
      </c>
      <c r="E12" s="7"/>
      <c r="F12" s="8"/>
      <c r="G12" s="8"/>
      <c r="H12" s="142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0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03">
        <v>5</v>
      </c>
      <c r="B13" s="94" t="s">
        <v>815</v>
      </c>
      <c r="C13" s="95" t="s">
        <v>69</v>
      </c>
      <c r="D13" s="96" t="s">
        <v>47</v>
      </c>
      <c r="E13" s="7"/>
      <c r="F13" s="8"/>
      <c r="G13" s="8"/>
      <c r="H13" s="142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 t="s">
        <v>10</v>
      </c>
      <c r="W13" s="8" t="s">
        <v>10</v>
      </c>
      <c r="X13" s="8"/>
      <c r="Y13" s="8" t="s">
        <v>10</v>
      </c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3</v>
      </c>
      <c r="AM13" s="91"/>
      <c r="AN13" s="91"/>
      <c r="AO13" s="91"/>
    </row>
    <row r="14" spans="1:41" s="36" customFormat="1" ht="30" customHeight="1">
      <c r="A14" s="103">
        <v>6</v>
      </c>
      <c r="B14" s="94" t="s">
        <v>816</v>
      </c>
      <c r="C14" s="95" t="s">
        <v>817</v>
      </c>
      <c r="D14" s="96" t="s">
        <v>47</v>
      </c>
      <c r="E14" s="8"/>
      <c r="F14" s="8"/>
      <c r="G14" s="8"/>
      <c r="H14" s="142"/>
      <c r="I14" s="8"/>
      <c r="J14" s="8"/>
      <c r="K14" s="8"/>
      <c r="L14" s="8"/>
      <c r="M14" s="8"/>
      <c r="N14" s="8"/>
      <c r="O14" s="8" t="s">
        <v>9</v>
      </c>
      <c r="P14" s="8"/>
      <c r="Q14" s="8"/>
      <c r="R14" s="8" t="s">
        <v>9</v>
      </c>
      <c r="S14" s="8"/>
      <c r="T14" s="8"/>
      <c r="U14" s="8"/>
      <c r="V14" s="8"/>
      <c r="W14" s="8"/>
      <c r="X14" s="8" t="s">
        <v>10</v>
      </c>
      <c r="Y14" s="8" t="s">
        <v>10</v>
      </c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2</v>
      </c>
      <c r="AL14" s="92">
        <f t="shared" si="1"/>
        <v>2</v>
      </c>
      <c r="AM14" s="91"/>
      <c r="AN14" s="91"/>
      <c r="AO14" s="91"/>
    </row>
    <row r="15" spans="1:41" s="36" customFormat="1" ht="30" customHeight="1">
      <c r="A15" s="103">
        <v>7</v>
      </c>
      <c r="B15" s="94" t="s">
        <v>820</v>
      </c>
      <c r="C15" s="95" t="s">
        <v>821</v>
      </c>
      <c r="D15" s="96" t="s">
        <v>455</v>
      </c>
      <c r="E15" s="8"/>
      <c r="F15" s="8"/>
      <c r="G15" s="8"/>
      <c r="H15" s="142"/>
      <c r="I15" s="8"/>
      <c r="J15" s="8"/>
      <c r="K15" s="8"/>
      <c r="L15" s="8"/>
      <c r="M15" s="8"/>
      <c r="N15" s="8"/>
      <c r="O15" s="8" t="s">
        <v>8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92">
        <f t="shared" si="2"/>
        <v>1</v>
      </c>
      <c r="AK15" s="92">
        <f t="shared" si="0"/>
        <v>0</v>
      </c>
      <c r="AL15" s="92">
        <f t="shared" si="1"/>
        <v>0</v>
      </c>
      <c r="AM15" s="91"/>
      <c r="AN15" s="91"/>
      <c r="AO15" s="91"/>
    </row>
    <row r="16" spans="1:41" s="36" customFormat="1" ht="30" customHeight="1">
      <c r="A16" s="103">
        <v>8</v>
      </c>
      <c r="B16" s="94" t="s">
        <v>822</v>
      </c>
      <c r="C16" s="95" t="s">
        <v>823</v>
      </c>
      <c r="D16" s="96" t="s">
        <v>185</v>
      </c>
      <c r="E16" s="8"/>
      <c r="F16" s="8"/>
      <c r="G16" s="8"/>
      <c r="H16" s="14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03">
        <v>9</v>
      </c>
      <c r="B17" s="94" t="s">
        <v>824</v>
      </c>
      <c r="C17" s="95" t="s">
        <v>825</v>
      </c>
      <c r="D17" s="96" t="s">
        <v>683</v>
      </c>
      <c r="E17" s="8"/>
      <c r="F17" s="8"/>
      <c r="G17" s="8"/>
      <c r="H17" s="142"/>
      <c r="I17" s="8"/>
      <c r="J17" s="8"/>
      <c r="K17" s="8"/>
      <c r="L17" s="8"/>
      <c r="M17" s="8"/>
      <c r="N17" s="8"/>
      <c r="O17" s="8"/>
      <c r="P17" s="8"/>
      <c r="Q17" s="8" t="s">
        <v>8</v>
      </c>
      <c r="R17" s="8"/>
      <c r="S17" s="8"/>
      <c r="T17" s="8"/>
      <c r="U17" s="8"/>
      <c r="V17" s="8"/>
      <c r="W17" s="8" t="s">
        <v>8</v>
      </c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92">
        <f t="shared" si="2"/>
        <v>2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03">
        <v>10</v>
      </c>
      <c r="B18" s="94" t="s">
        <v>883</v>
      </c>
      <c r="C18" s="95" t="s">
        <v>884</v>
      </c>
      <c r="D18" s="96" t="s">
        <v>110</v>
      </c>
      <c r="E18" s="8"/>
      <c r="F18" s="8"/>
      <c r="G18" s="8"/>
      <c r="H18" s="142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0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03">
        <v>11</v>
      </c>
      <c r="B19" s="94" t="s">
        <v>826</v>
      </c>
      <c r="C19" s="95" t="s">
        <v>827</v>
      </c>
      <c r="D19" s="96" t="s">
        <v>110</v>
      </c>
      <c r="E19" s="8"/>
      <c r="F19" s="8"/>
      <c r="G19" s="8"/>
      <c r="H19" s="142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03">
        <v>12</v>
      </c>
      <c r="B20" s="94" t="s">
        <v>828</v>
      </c>
      <c r="C20" s="95" t="s">
        <v>829</v>
      </c>
      <c r="D20" s="96" t="s">
        <v>67</v>
      </c>
      <c r="E20" s="8"/>
      <c r="F20" s="8"/>
      <c r="G20" s="8"/>
      <c r="H20" s="142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0</v>
      </c>
      <c r="AL20" s="92">
        <f t="shared" si="1"/>
        <v>0</v>
      </c>
      <c r="AM20" s="91"/>
      <c r="AN20" s="91"/>
      <c r="AO20" s="91"/>
    </row>
    <row r="21" spans="1:41" s="36" customFormat="1" ht="30" customHeight="1">
      <c r="A21" s="103">
        <v>13</v>
      </c>
      <c r="B21" s="94" t="s">
        <v>830</v>
      </c>
      <c r="C21" s="95" t="s">
        <v>831</v>
      </c>
      <c r="D21" s="96" t="s">
        <v>67</v>
      </c>
      <c r="E21" s="8"/>
      <c r="F21" s="24"/>
      <c r="G21" s="24"/>
      <c r="H21" s="142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03">
        <v>14</v>
      </c>
      <c r="B22" s="94" t="s">
        <v>832</v>
      </c>
      <c r="C22" s="95" t="s">
        <v>833</v>
      </c>
      <c r="D22" s="96" t="s">
        <v>834</v>
      </c>
      <c r="E22" s="8"/>
      <c r="F22" s="8"/>
      <c r="G22" s="8"/>
      <c r="H22" s="142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 t="s">
        <v>8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2">
        <f t="shared" si="2"/>
        <v>1</v>
      </c>
      <c r="AK22" s="92">
        <f t="shared" si="0"/>
        <v>0</v>
      </c>
      <c r="AL22" s="92">
        <f t="shared" si="1"/>
        <v>0</v>
      </c>
      <c r="AM22" s="162"/>
      <c r="AN22" s="163"/>
      <c r="AO22" s="91"/>
    </row>
    <row r="23" spans="1:41" s="36" customFormat="1" ht="30" customHeight="1">
      <c r="A23" s="103">
        <v>15</v>
      </c>
      <c r="B23" s="94" t="s">
        <v>835</v>
      </c>
      <c r="C23" s="95" t="s">
        <v>361</v>
      </c>
      <c r="D23" s="96" t="s">
        <v>164</v>
      </c>
      <c r="E23" s="8"/>
      <c r="F23" s="8"/>
      <c r="G23" s="8"/>
      <c r="H23" s="142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92">
        <f t="shared" si="2"/>
        <v>0</v>
      </c>
      <c r="AK23" s="92">
        <f t="shared" si="0"/>
        <v>0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03">
        <v>16</v>
      </c>
      <c r="B24" s="94" t="s">
        <v>885</v>
      </c>
      <c r="C24" s="95" t="s">
        <v>138</v>
      </c>
      <c r="D24" s="96" t="s">
        <v>169</v>
      </c>
      <c r="E24" s="8"/>
      <c r="F24" s="8"/>
      <c r="G24" s="8"/>
      <c r="H24" s="142"/>
      <c r="I24" s="8"/>
      <c r="J24" s="8"/>
      <c r="K24" s="8"/>
      <c r="L24" s="8"/>
      <c r="M24" s="8"/>
      <c r="N24" s="8"/>
      <c r="O24" s="8"/>
      <c r="P24" s="8"/>
      <c r="Q24" s="8"/>
      <c r="R24" s="8" t="s">
        <v>9</v>
      </c>
      <c r="S24" s="8"/>
      <c r="T24" s="8"/>
      <c r="U24" s="8"/>
      <c r="V24" s="8" t="s">
        <v>9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2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03">
        <v>17</v>
      </c>
      <c r="B25" s="94" t="s">
        <v>836</v>
      </c>
      <c r="C25" s="95" t="s">
        <v>837</v>
      </c>
      <c r="D25" s="96" t="s">
        <v>169</v>
      </c>
      <c r="E25" s="8"/>
      <c r="F25" s="8"/>
      <c r="G25" s="8"/>
      <c r="H25" s="142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03">
        <v>18</v>
      </c>
      <c r="B26" s="94" t="s">
        <v>838</v>
      </c>
      <c r="C26" s="95" t="s">
        <v>839</v>
      </c>
      <c r="D26" s="96" t="s">
        <v>68</v>
      </c>
      <c r="E26" s="8"/>
      <c r="F26" s="8"/>
      <c r="G26" s="8"/>
      <c r="H26" s="142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36" customFormat="1" ht="30" customHeight="1">
      <c r="A27" s="103">
        <v>19</v>
      </c>
      <c r="B27" s="94" t="s">
        <v>840</v>
      </c>
      <c r="C27" s="95" t="s">
        <v>841</v>
      </c>
      <c r="D27" s="96" t="s">
        <v>166</v>
      </c>
      <c r="E27" s="8"/>
      <c r="F27" s="8"/>
      <c r="G27" s="8"/>
      <c r="H27" s="142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92">
        <f t="shared" si="2"/>
        <v>0</v>
      </c>
      <c r="AK27" s="92">
        <f t="shared" si="0"/>
        <v>0</v>
      </c>
      <c r="AL27" s="92">
        <f t="shared" si="1"/>
        <v>0</v>
      </c>
      <c r="AM27" s="91"/>
      <c r="AN27" s="91"/>
      <c r="AO27" s="91"/>
    </row>
    <row r="28" spans="1:41" s="36" customFormat="1" ht="30" customHeight="1">
      <c r="A28" s="103">
        <v>20</v>
      </c>
      <c r="B28" s="94" t="s">
        <v>842</v>
      </c>
      <c r="C28" s="95" t="s">
        <v>843</v>
      </c>
      <c r="D28" s="96" t="s">
        <v>50</v>
      </c>
      <c r="E28" s="8"/>
      <c r="F28" s="8"/>
      <c r="G28" s="8"/>
      <c r="H28" s="142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92">
        <f t="shared" si="2"/>
        <v>0</v>
      </c>
      <c r="AK28" s="92">
        <f t="shared" si="0"/>
        <v>0</v>
      </c>
      <c r="AL28" s="92">
        <f t="shared" si="1"/>
        <v>0</v>
      </c>
      <c r="AM28" s="91"/>
      <c r="AN28" s="91"/>
      <c r="AO28" s="91"/>
    </row>
    <row r="29" spans="1:41" s="36" customFormat="1" ht="30" customHeight="1">
      <c r="A29" s="103">
        <v>21</v>
      </c>
      <c r="B29" s="94" t="s">
        <v>844</v>
      </c>
      <c r="C29" s="95" t="s">
        <v>845</v>
      </c>
      <c r="D29" s="96" t="s">
        <v>412</v>
      </c>
      <c r="E29" s="8"/>
      <c r="F29" s="8"/>
      <c r="G29" s="8"/>
      <c r="H29" s="142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92">
        <f t="shared" si="2"/>
        <v>0</v>
      </c>
      <c r="AK29" s="92">
        <f t="shared" si="0"/>
        <v>0</v>
      </c>
      <c r="AL29" s="92">
        <f t="shared" si="1"/>
        <v>0</v>
      </c>
      <c r="AM29" s="91"/>
      <c r="AN29" s="91"/>
      <c r="AO29" s="91"/>
    </row>
    <row r="30" spans="1:41" s="36" customFormat="1" ht="30" customHeight="1">
      <c r="A30" s="103">
        <v>22</v>
      </c>
      <c r="B30" s="94" t="s">
        <v>846</v>
      </c>
      <c r="C30" s="95" t="s">
        <v>847</v>
      </c>
      <c r="D30" s="96" t="s">
        <v>13</v>
      </c>
      <c r="E30" s="8"/>
      <c r="F30" s="8"/>
      <c r="G30" s="8"/>
      <c r="H30" s="142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03">
        <v>23</v>
      </c>
      <c r="B31" s="94" t="s">
        <v>848</v>
      </c>
      <c r="C31" s="95" t="s">
        <v>849</v>
      </c>
      <c r="D31" s="96" t="s">
        <v>97</v>
      </c>
      <c r="E31" s="7"/>
      <c r="F31" s="8"/>
      <c r="G31" s="8"/>
      <c r="H31" s="142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03">
        <v>24</v>
      </c>
      <c r="B32" s="94" t="s">
        <v>850</v>
      </c>
      <c r="C32" s="95" t="s">
        <v>80</v>
      </c>
      <c r="D32" s="96" t="s">
        <v>33</v>
      </c>
      <c r="E32" s="7"/>
      <c r="F32" s="8"/>
      <c r="G32" s="8"/>
      <c r="H32" s="142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1" s="36" customFormat="1" ht="30" customHeight="1">
      <c r="A33" s="103">
        <v>25</v>
      </c>
      <c r="B33" s="94" t="s">
        <v>886</v>
      </c>
      <c r="C33" s="95" t="s">
        <v>887</v>
      </c>
      <c r="D33" s="96" t="s">
        <v>170</v>
      </c>
      <c r="E33" s="7"/>
      <c r="F33" s="8"/>
      <c r="G33" s="8"/>
      <c r="H33" s="142"/>
      <c r="I33" s="8"/>
      <c r="J33" s="8"/>
      <c r="K33" s="8"/>
      <c r="L33" s="8"/>
      <c r="M33" s="8"/>
      <c r="N33" s="8"/>
      <c r="O33" s="8"/>
      <c r="P33" s="8" t="s">
        <v>9</v>
      </c>
      <c r="Q33" s="8" t="s">
        <v>9</v>
      </c>
      <c r="R33" s="8" t="s">
        <v>9</v>
      </c>
      <c r="S33" s="8"/>
      <c r="T33" s="8"/>
      <c r="U33" s="8"/>
      <c r="V33" s="8" t="s">
        <v>9</v>
      </c>
      <c r="W33" s="8" t="s">
        <v>8</v>
      </c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2">
        <f t="shared" si="2"/>
        <v>1</v>
      </c>
      <c r="AK33" s="92">
        <f t="shared" si="0"/>
        <v>4</v>
      </c>
      <c r="AL33" s="92">
        <f t="shared" si="1"/>
        <v>0</v>
      </c>
      <c r="AM33" s="91"/>
      <c r="AN33" s="91"/>
      <c r="AO33" s="91"/>
    </row>
    <row r="34" spans="1:41" s="36" customFormat="1" ht="30" customHeight="1">
      <c r="A34" s="103">
        <v>26</v>
      </c>
      <c r="B34" s="94" t="s">
        <v>851</v>
      </c>
      <c r="C34" s="95" t="s">
        <v>852</v>
      </c>
      <c r="D34" s="96" t="s">
        <v>168</v>
      </c>
      <c r="E34" s="7"/>
      <c r="F34" s="8"/>
      <c r="G34" s="8"/>
      <c r="H34" s="142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1" s="36" customFormat="1" ht="30" customHeight="1">
      <c r="A35" s="103">
        <v>27</v>
      </c>
      <c r="B35" s="94" t="s">
        <v>853</v>
      </c>
      <c r="C35" s="95" t="s">
        <v>854</v>
      </c>
      <c r="D35" s="96" t="s">
        <v>36</v>
      </c>
      <c r="E35" s="7"/>
      <c r="F35" s="8"/>
      <c r="G35" s="8"/>
      <c r="H35" s="142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 t="s">
        <v>9</v>
      </c>
      <c r="X35" s="8"/>
      <c r="Y35" s="8" t="s">
        <v>9</v>
      </c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2</v>
      </c>
      <c r="AL35" s="92">
        <f t="shared" si="1"/>
        <v>0</v>
      </c>
      <c r="AM35" s="91"/>
      <c r="AN35" s="91"/>
      <c r="AO35" s="91"/>
    </row>
    <row r="36" spans="1:41" s="36" customFormat="1" ht="30" customHeight="1">
      <c r="A36" s="103">
        <v>28</v>
      </c>
      <c r="B36" s="94" t="s">
        <v>888</v>
      </c>
      <c r="C36" s="95" t="s">
        <v>914</v>
      </c>
      <c r="D36" s="96" t="s">
        <v>56</v>
      </c>
      <c r="E36" s="7"/>
      <c r="F36" s="8"/>
      <c r="G36" s="8"/>
      <c r="H36" s="142"/>
      <c r="I36" s="8"/>
      <c r="J36" s="8"/>
      <c r="K36" s="8"/>
      <c r="L36" s="8"/>
      <c r="M36" s="8"/>
      <c r="N36" s="8"/>
      <c r="O36" s="8" t="s">
        <v>8</v>
      </c>
      <c r="P36" s="8"/>
      <c r="Q36" s="8"/>
      <c r="R36" s="8"/>
      <c r="S36" s="8"/>
      <c r="T36" s="8"/>
      <c r="U36" s="8"/>
      <c r="V36" s="8" t="s">
        <v>8</v>
      </c>
      <c r="W36" s="8" t="s">
        <v>8</v>
      </c>
      <c r="X36" s="8" t="s">
        <v>8</v>
      </c>
      <c r="Y36" s="8" t="s">
        <v>8</v>
      </c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92">
        <f t="shared" si="2"/>
        <v>5</v>
      </c>
      <c r="AK36" s="92">
        <f t="shared" si="0"/>
        <v>0</v>
      </c>
      <c r="AL36" s="92">
        <f t="shared" si="1"/>
        <v>0</v>
      </c>
      <c r="AM36" s="91"/>
      <c r="AN36" s="91"/>
      <c r="AO36" s="91"/>
    </row>
    <row r="37" spans="1:41" s="36" customFormat="1" ht="30" customHeight="1">
      <c r="A37" s="103">
        <v>29</v>
      </c>
      <c r="B37" s="94" t="s">
        <v>855</v>
      </c>
      <c r="C37" s="95" t="s">
        <v>856</v>
      </c>
      <c r="D37" s="96" t="s">
        <v>606</v>
      </c>
      <c r="E37" s="7"/>
      <c r="F37" s="8"/>
      <c r="G37" s="8"/>
      <c r="H37" s="142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92">
        <f t="shared" si="2"/>
        <v>0</v>
      </c>
      <c r="AK37" s="92">
        <f t="shared" si="0"/>
        <v>0</v>
      </c>
      <c r="AL37" s="92">
        <f t="shared" si="1"/>
        <v>0</v>
      </c>
      <c r="AM37" s="91"/>
      <c r="AN37" s="91"/>
      <c r="AO37" s="91"/>
    </row>
    <row r="38" spans="1:41" s="36" customFormat="1" ht="30" customHeight="1">
      <c r="A38" s="103">
        <v>30</v>
      </c>
      <c r="B38" s="94" t="s">
        <v>857</v>
      </c>
      <c r="C38" s="95" t="s">
        <v>858</v>
      </c>
      <c r="D38" s="96" t="s">
        <v>218</v>
      </c>
      <c r="E38" s="7"/>
      <c r="F38" s="8"/>
      <c r="G38" s="8"/>
      <c r="H38" s="142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92">
        <f t="shared" si="2"/>
        <v>0</v>
      </c>
      <c r="AK38" s="92">
        <f t="shared" si="0"/>
        <v>0</v>
      </c>
      <c r="AL38" s="92">
        <f t="shared" si="1"/>
        <v>0</v>
      </c>
      <c r="AM38" s="91"/>
      <c r="AN38" s="91"/>
      <c r="AO38" s="91"/>
    </row>
    <row r="39" spans="1:41" s="36" customFormat="1" ht="30" customHeight="1">
      <c r="A39" s="103">
        <v>31</v>
      </c>
      <c r="B39" s="94" t="s">
        <v>861</v>
      </c>
      <c r="C39" s="95" t="s">
        <v>862</v>
      </c>
      <c r="D39" s="96" t="s">
        <v>148</v>
      </c>
      <c r="E39" s="7"/>
      <c r="F39" s="8"/>
      <c r="G39" s="8"/>
      <c r="H39" s="142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92">
        <f t="shared" si="2"/>
        <v>0</v>
      </c>
      <c r="AK39" s="92">
        <f t="shared" si="0"/>
        <v>0</v>
      </c>
      <c r="AL39" s="92">
        <f t="shared" si="1"/>
        <v>0</v>
      </c>
      <c r="AM39" s="91"/>
      <c r="AN39" s="91"/>
      <c r="AO39" s="91"/>
    </row>
    <row r="40" spans="1:41" s="36" customFormat="1" ht="30" customHeight="1">
      <c r="A40" s="103">
        <v>32</v>
      </c>
      <c r="B40" s="94" t="s">
        <v>859</v>
      </c>
      <c r="C40" s="95" t="s">
        <v>860</v>
      </c>
      <c r="D40" s="96" t="s">
        <v>148</v>
      </c>
      <c r="E40" s="7"/>
      <c r="F40" s="8"/>
      <c r="G40" s="8"/>
      <c r="H40" s="142"/>
      <c r="I40" s="8"/>
      <c r="J40" s="8"/>
      <c r="K40" s="8"/>
      <c r="L40" s="8"/>
      <c r="M40" s="8"/>
      <c r="N40" s="8"/>
      <c r="O40" s="8"/>
      <c r="P40" s="8"/>
      <c r="Q40" s="8" t="s">
        <v>9</v>
      </c>
      <c r="R40" s="8"/>
      <c r="S40" s="8"/>
      <c r="T40" s="8"/>
      <c r="U40" s="8"/>
      <c r="V40" s="8"/>
      <c r="W40" s="8"/>
      <c r="X40" s="8"/>
      <c r="Y40" s="8" t="s">
        <v>10</v>
      </c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92">
        <f t="shared" si="2"/>
        <v>0</v>
      </c>
      <c r="AK40" s="92">
        <f t="shared" si="0"/>
        <v>1</v>
      </c>
      <c r="AL40" s="92">
        <f t="shared" si="1"/>
        <v>1</v>
      </c>
      <c r="AM40" s="91"/>
      <c r="AN40" s="91"/>
      <c r="AO40" s="91"/>
    </row>
    <row r="41" spans="1:41" s="36" customFormat="1" ht="30" customHeight="1">
      <c r="A41" s="103">
        <v>33</v>
      </c>
      <c r="B41" s="94" t="s">
        <v>863</v>
      </c>
      <c r="C41" s="95" t="s">
        <v>864</v>
      </c>
      <c r="D41" s="96" t="s">
        <v>561</v>
      </c>
      <c r="E41" s="7"/>
      <c r="F41" s="8"/>
      <c r="G41" s="8"/>
      <c r="H41" s="142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 t="s">
        <v>9</v>
      </c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92">
        <f t="shared" si="2"/>
        <v>0</v>
      </c>
      <c r="AK41" s="92">
        <f t="shared" si="0"/>
        <v>1</v>
      </c>
      <c r="AL41" s="92">
        <f t="shared" si="1"/>
        <v>0</v>
      </c>
      <c r="AM41" s="91"/>
      <c r="AN41" s="91"/>
      <c r="AO41" s="91"/>
    </row>
    <row r="42" spans="1:41" s="36" customFormat="1" ht="30" customHeight="1">
      <c r="A42" s="103">
        <v>34</v>
      </c>
      <c r="B42" s="94" t="s">
        <v>865</v>
      </c>
      <c r="C42" s="95" t="s">
        <v>866</v>
      </c>
      <c r="D42" s="96" t="s">
        <v>726</v>
      </c>
      <c r="E42" s="7"/>
      <c r="F42" s="8"/>
      <c r="G42" s="8"/>
      <c r="H42" s="142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 t="s">
        <v>9</v>
      </c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92">
        <f t="shared" si="2"/>
        <v>0</v>
      </c>
      <c r="AK42" s="92">
        <f t="shared" si="0"/>
        <v>1</v>
      </c>
      <c r="AL42" s="92">
        <f t="shared" si="1"/>
        <v>0</v>
      </c>
      <c r="AM42" s="91"/>
      <c r="AN42" s="91"/>
      <c r="AO42" s="91"/>
    </row>
    <row r="43" spans="1:41" s="36" customFormat="1" ht="30" customHeight="1">
      <c r="A43" s="92">
        <v>35</v>
      </c>
      <c r="B43" s="116"/>
      <c r="C43" s="116" t="s">
        <v>909</v>
      </c>
      <c r="D43" s="116" t="s">
        <v>644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 t="s">
        <v>9</v>
      </c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92">
        <f t="shared" si="2"/>
        <v>0</v>
      </c>
      <c r="AK43" s="92">
        <f t="shared" si="0"/>
        <v>1</v>
      </c>
      <c r="AL43" s="92">
        <f t="shared" si="1"/>
        <v>0</v>
      </c>
      <c r="AM43" s="91"/>
      <c r="AN43" s="91"/>
      <c r="AO43" s="91"/>
    </row>
    <row r="44" spans="1:41" s="36" customFormat="1" ht="30" customHeight="1">
      <c r="A44" s="92">
        <v>36</v>
      </c>
      <c r="B44" s="117"/>
      <c r="C44" s="117" t="s">
        <v>910</v>
      </c>
      <c r="D44" s="117" t="s">
        <v>228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92">
        <f t="shared" si="2"/>
        <v>0</v>
      </c>
      <c r="AK44" s="92">
        <f t="shared" si="0"/>
        <v>0</v>
      </c>
      <c r="AL44" s="92">
        <f t="shared" si="1"/>
        <v>0</v>
      </c>
      <c r="AM44" s="91"/>
      <c r="AN44" s="91"/>
      <c r="AO44" s="91"/>
    </row>
    <row r="45" spans="1:41" s="36" customFormat="1" ht="30" customHeight="1">
      <c r="A45" s="92">
        <v>37</v>
      </c>
      <c r="B45" s="116"/>
      <c r="C45" s="116"/>
      <c r="D45" s="11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92">
        <f t="shared" si="2"/>
        <v>0</v>
      </c>
      <c r="AK45" s="92">
        <f t="shared" si="0"/>
        <v>0</v>
      </c>
      <c r="AL45" s="92">
        <f t="shared" si="1"/>
        <v>0</v>
      </c>
      <c r="AM45" s="91"/>
      <c r="AN45" s="91"/>
      <c r="AO45" s="91"/>
    </row>
    <row r="46" spans="1:41" s="36" customFormat="1" ht="30" customHeight="1">
      <c r="A46" s="92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2">
        <f t="shared" si="2"/>
        <v>0</v>
      </c>
      <c r="AK46" s="92">
        <f t="shared" si="0"/>
        <v>0</v>
      </c>
      <c r="AL46" s="92">
        <f t="shared" si="1"/>
        <v>0</v>
      </c>
      <c r="AM46" s="91"/>
      <c r="AN46" s="91"/>
      <c r="AO46" s="91"/>
    </row>
    <row r="47" spans="1:41" s="36" customFormat="1" ht="30" customHeight="1">
      <c r="A47" s="92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2">
        <f t="shared" si="2"/>
        <v>0</v>
      </c>
      <c r="AK47" s="92">
        <f t="shared" si="0"/>
        <v>0</v>
      </c>
      <c r="AL47" s="92">
        <f t="shared" si="1"/>
        <v>0</v>
      </c>
      <c r="AM47" s="91"/>
      <c r="AN47" s="91"/>
      <c r="AO47" s="91"/>
    </row>
    <row r="48" spans="1:41" s="36" customFormat="1" ht="30" customHeight="1">
      <c r="A48" s="92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92">
        <f t="shared" si="2"/>
        <v>0</v>
      </c>
      <c r="AK48" s="92">
        <f t="shared" si="0"/>
        <v>0</v>
      </c>
      <c r="AL48" s="92">
        <f t="shared" si="1"/>
        <v>0</v>
      </c>
      <c r="AM48" s="91"/>
      <c r="AN48" s="91"/>
      <c r="AO48" s="91"/>
    </row>
    <row r="49" spans="1:44" s="36" customFormat="1" ht="30" customHeight="1">
      <c r="A49" s="92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92">
        <f t="shared" si="2"/>
        <v>0</v>
      </c>
      <c r="AK49" s="92">
        <f t="shared" si="0"/>
        <v>0</v>
      </c>
      <c r="AL49" s="92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92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92">
        <f t="shared" si="2"/>
        <v>0</v>
      </c>
      <c r="AK50" s="92">
        <f t="shared" si="0"/>
        <v>0</v>
      </c>
      <c r="AL50" s="92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92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92">
        <f t="shared" si="2"/>
        <v>0</v>
      </c>
      <c r="AK51" s="92">
        <f t="shared" si="0"/>
        <v>0</v>
      </c>
      <c r="AL51" s="92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92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92">
        <f t="shared" si="2"/>
        <v>0</v>
      </c>
      <c r="AK52" s="92">
        <f t="shared" si="0"/>
        <v>0</v>
      </c>
      <c r="AL52" s="92">
        <f t="shared" si="1"/>
        <v>0</v>
      </c>
      <c r="AM52" s="19"/>
      <c r="AN52" s="20"/>
      <c r="AO52" s="91"/>
      <c r="AP52" s="32"/>
      <c r="AQ52" s="32"/>
      <c r="AR52" s="32"/>
    </row>
    <row r="53" spans="1:44" s="36" customFormat="1" ht="30" customHeight="1">
      <c r="A53" s="92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92">
        <f t="shared" si="2"/>
        <v>0</v>
      </c>
      <c r="AK53" s="92">
        <f t="shared" si="0"/>
        <v>0</v>
      </c>
      <c r="AL53" s="92">
        <f t="shared" si="1"/>
        <v>0</v>
      </c>
      <c r="AM53" s="91"/>
      <c r="AN53" s="20"/>
      <c r="AO53" s="20"/>
      <c r="AP53" s="32"/>
      <c r="AQ53" s="32"/>
      <c r="AR53" s="32"/>
    </row>
    <row r="54" spans="1:44" s="36" customFormat="1" ht="48" customHeight="1">
      <c r="A54" s="164" t="s">
        <v>14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92">
        <f>SUM(AJ9:AJ53)</f>
        <v>12</v>
      </c>
      <c r="AK54" s="92">
        <f>SUM(AK9:AK53)</f>
        <v>14</v>
      </c>
      <c r="AL54" s="92">
        <f>SUM(AL9:AL53)</f>
        <v>6</v>
      </c>
      <c r="AM54" s="91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91"/>
      <c r="AN55" s="91"/>
      <c r="AO55" s="91"/>
    </row>
    <row r="56" spans="1:44" s="36" customFormat="1" ht="41.25" customHeight="1">
      <c r="A56" s="166" t="s">
        <v>15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7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92" t="s">
        <v>5</v>
      </c>
      <c r="B57" s="90"/>
      <c r="C57" s="168" t="s">
        <v>7</v>
      </c>
      <c r="D57" s="169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92">
        <v>1</v>
      </c>
      <c r="B58" s="94" t="s">
        <v>891</v>
      </c>
      <c r="C58" s="95" t="s">
        <v>809</v>
      </c>
      <c r="D58" s="133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2"/>
      <c r="AQ58" s="163"/>
    </row>
    <row r="59" spans="1:44" s="36" customFormat="1" ht="30" customHeight="1">
      <c r="A59" s="92">
        <v>2</v>
      </c>
      <c r="B59" s="94" t="s">
        <v>810</v>
      </c>
      <c r="C59" s="95" t="s">
        <v>811</v>
      </c>
      <c r="D59" s="133" t="s">
        <v>812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6" si="3">COUNTIF(E59:AI59,"BT")</f>
        <v>0</v>
      </c>
      <c r="AK59" s="22">
        <f t="shared" ref="AK59:AK96" si="4">COUNTIF(F59:AJ59,"D")</f>
        <v>0</v>
      </c>
      <c r="AL59" s="22">
        <f t="shared" ref="AL59:AL96" si="5">COUNTIF(G59:AK59,"ĐP")</f>
        <v>0</v>
      </c>
      <c r="AM59" s="22">
        <f t="shared" ref="AM59:AM96" si="6">COUNTIF(H59:AL59,"CT")</f>
        <v>0</v>
      </c>
      <c r="AN59" s="22">
        <f t="shared" ref="AN59:AN96" si="7">COUNTIF(I59:AM59,"HT")</f>
        <v>0</v>
      </c>
      <c r="AO59" s="22">
        <f t="shared" ref="AO59:AO96" si="8">COUNTIF(J59:AN59,"VK")</f>
        <v>0</v>
      </c>
      <c r="AP59" s="91"/>
      <c r="AQ59" s="91"/>
    </row>
    <row r="60" spans="1:44" s="36" customFormat="1" ht="30" customHeight="1">
      <c r="A60" s="123">
        <v>3</v>
      </c>
      <c r="B60" s="94" t="s">
        <v>813</v>
      </c>
      <c r="C60" s="95" t="s">
        <v>814</v>
      </c>
      <c r="D60" s="133" t="s">
        <v>103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91"/>
      <c r="AQ60" s="91"/>
    </row>
    <row r="61" spans="1:44" s="36" customFormat="1" ht="30" customHeight="1">
      <c r="A61" s="123">
        <v>4</v>
      </c>
      <c r="B61" s="94" t="s">
        <v>818</v>
      </c>
      <c r="C61" s="95" t="s">
        <v>819</v>
      </c>
      <c r="D61" s="133" t="s">
        <v>47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91"/>
      <c r="AQ61" s="91"/>
    </row>
    <row r="62" spans="1:44" s="36" customFormat="1" ht="30" customHeight="1">
      <c r="A62" s="123">
        <v>5</v>
      </c>
      <c r="B62" s="94" t="s">
        <v>815</v>
      </c>
      <c r="C62" s="95" t="s">
        <v>69</v>
      </c>
      <c r="D62" s="133" t="s">
        <v>47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91"/>
      <c r="AQ62" s="91"/>
    </row>
    <row r="63" spans="1:44" s="36" customFormat="1" ht="30" customHeight="1">
      <c r="A63" s="123">
        <v>6</v>
      </c>
      <c r="B63" s="94" t="s">
        <v>816</v>
      </c>
      <c r="C63" s="95" t="s">
        <v>817</v>
      </c>
      <c r="D63" s="133" t="s">
        <v>47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91"/>
      <c r="AQ63" s="91"/>
    </row>
    <row r="64" spans="1:44" s="36" customFormat="1" ht="30" customHeight="1">
      <c r="A64" s="123">
        <v>7</v>
      </c>
      <c r="B64" s="94" t="s">
        <v>820</v>
      </c>
      <c r="C64" s="95" t="s">
        <v>821</v>
      </c>
      <c r="D64" s="133" t="s">
        <v>455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91"/>
      <c r="AQ64" s="91"/>
    </row>
    <row r="65" spans="1:43" s="36" customFormat="1" ht="30" customHeight="1">
      <c r="A65" s="123">
        <v>8</v>
      </c>
      <c r="B65" s="94" t="s">
        <v>822</v>
      </c>
      <c r="C65" s="95" t="s">
        <v>823</v>
      </c>
      <c r="D65" s="133" t="s">
        <v>185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91"/>
      <c r="AQ65" s="91"/>
    </row>
    <row r="66" spans="1:43" s="36" customFormat="1" ht="30" customHeight="1">
      <c r="A66" s="123">
        <v>9</v>
      </c>
      <c r="B66" s="94" t="s">
        <v>824</v>
      </c>
      <c r="C66" s="95" t="s">
        <v>825</v>
      </c>
      <c r="D66" s="133" t="s">
        <v>683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91"/>
      <c r="AQ66" s="91"/>
    </row>
    <row r="67" spans="1:43" s="36" customFormat="1" ht="30" customHeight="1">
      <c r="A67" s="123">
        <v>10</v>
      </c>
      <c r="B67" s="94" t="s">
        <v>883</v>
      </c>
      <c r="C67" s="95" t="s">
        <v>884</v>
      </c>
      <c r="D67" s="133" t="s">
        <v>110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91"/>
      <c r="AQ67" s="91"/>
    </row>
    <row r="68" spans="1:43" s="36" customFormat="1" ht="30" customHeight="1">
      <c r="A68" s="123">
        <v>11</v>
      </c>
      <c r="B68" s="94" t="s">
        <v>826</v>
      </c>
      <c r="C68" s="95" t="s">
        <v>827</v>
      </c>
      <c r="D68" s="133" t="s">
        <v>110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91"/>
      <c r="AQ68" s="91"/>
    </row>
    <row r="69" spans="1:43" s="36" customFormat="1" ht="30" customHeight="1">
      <c r="A69" s="123">
        <v>12</v>
      </c>
      <c r="B69" s="94" t="s">
        <v>828</v>
      </c>
      <c r="C69" s="95" t="s">
        <v>829</v>
      </c>
      <c r="D69" s="133" t="s">
        <v>67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91"/>
      <c r="AQ69" s="91"/>
    </row>
    <row r="70" spans="1:43" s="36" customFormat="1" ht="30" customHeight="1">
      <c r="A70" s="123">
        <v>13</v>
      </c>
      <c r="B70" s="94" t="s">
        <v>830</v>
      </c>
      <c r="C70" s="95" t="s">
        <v>831</v>
      </c>
      <c r="D70" s="133" t="s">
        <v>67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91"/>
      <c r="AQ70" s="91"/>
    </row>
    <row r="71" spans="1:43" s="36" customFormat="1" ht="30" customHeight="1">
      <c r="A71" s="123">
        <v>14</v>
      </c>
      <c r="B71" s="94" t="s">
        <v>832</v>
      </c>
      <c r="C71" s="95" t="s">
        <v>833</v>
      </c>
      <c r="D71" s="133" t="s">
        <v>834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2"/>
      <c r="AQ71" s="163"/>
    </row>
    <row r="72" spans="1:43" s="36" customFormat="1" ht="30" customHeight="1">
      <c r="A72" s="123">
        <v>15</v>
      </c>
      <c r="B72" s="94" t="s">
        <v>835</v>
      </c>
      <c r="C72" s="95" t="s">
        <v>361</v>
      </c>
      <c r="D72" s="133" t="s">
        <v>164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3">
        <v>16</v>
      </c>
      <c r="B73" s="94" t="s">
        <v>885</v>
      </c>
      <c r="C73" s="95" t="s">
        <v>138</v>
      </c>
      <c r="D73" s="133" t="s">
        <v>169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3">
        <v>17</v>
      </c>
      <c r="B74" s="94" t="s">
        <v>836</v>
      </c>
      <c r="C74" s="95" t="s">
        <v>837</v>
      </c>
      <c r="D74" s="133" t="s">
        <v>169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3">
        <v>18</v>
      </c>
      <c r="B75" s="94" t="s">
        <v>838</v>
      </c>
      <c r="C75" s="95" t="s">
        <v>839</v>
      </c>
      <c r="D75" s="133" t="s">
        <v>68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3">
        <v>19</v>
      </c>
      <c r="B76" s="94" t="s">
        <v>840</v>
      </c>
      <c r="C76" s="95" t="s">
        <v>841</v>
      </c>
      <c r="D76" s="133" t="s">
        <v>166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3">
        <v>20</v>
      </c>
      <c r="B77" s="94" t="s">
        <v>842</v>
      </c>
      <c r="C77" s="95" t="s">
        <v>843</v>
      </c>
      <c r="D77" s="133" t="s">
        <v>50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3">
        <v>21</v>
      </c>
      <c r="B78" s="94" t="s">
        <v>844</v>
      </c>
      <c r="C78" s="95" t="s">
        <v>845</v>
      </c>
      <c r="D78" s="133" t="s">
        <v>412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3">
        <v>22</v>
      </c>
      <c r="B79" s="94" t="s">
        <v>846</v>
      </c>
      <c r="C79" s="95" t="s">
        <v>847</v>
      </c>
      <c r="D79" s="133" t="s">
        <v>13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3">
        <v>23</v>
      </c>
      <c r="B80" s="94" t="s">
        <v>848</v>
      </c>
      <c r="C80" s="95" t="s">
        <v>849</v>
      </c>
      <c r="D80" s="133" t="s">
        <v>97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3">
        <v>24</v>
      </c>
      <c r="B81" s="94" t="s">
        <v>850</v>
      </c>
      <c r="C81" s="95" t="s">
        <v>80</v>
      </c>
      <c r="D81" s="133" t="s">
        <v>33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3">
        <v>25</v>
      </c>
      <c r="B82" s="94" t="s">
        <v>886</v>
      </c>
      <c r="C82" s="95" t="s">
        <v>887</v>
      </c>
      <c r="D82" s="133" t="s">
        <v>170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3">
        <v>26</v>
      </c>
      <c r="B83" s="94" t="s">
        <v>851</v>
      </c>
      <c r="C83" s="95" t="s">
        <v>852</v>
      </c>
      <c r="D83" s="133" t="s">
        <v>168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3">
        <v>27</v>
      </c>
      <c r="B84" s="94" t="s">
        <v>853</v>
      </c>
      <c r="C84" s="95" t="s">
        <v>854</v>
      </c>
      <c r="D84" s="133" t="s">
        <v>36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3">
        <v>28</v>
      </c>
      <c r="B85" s="94" t="s">
        <v>888</v>
      </c>
      <c r="C85" s="95" t="s">
        <v>889</v>
      </c>
      <c r="D85" s="133" t="s">
        <v>56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23">
        <v>29</v>
      </c>
      <c r="B86" s="94" t="s">
        <v>855</v>
      </c>
      <c r="C86" s="95" t="s">
        <v>856</v>
      </c>
      <c r="D86" s="133" t="s">
        <v>606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23">
        <v>30</v>
      </c>
      <c r="B87" s="94" t="s">
        <v>857</v>
      </c>
      <c r="C87" s="95" t="s">
        <v>858</v>
      </c>
      <c r="D87" s="133" t="s">
        <v>218</v>
      </c>
      <c r="E87" s="124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22"/>
      <c r="AK87" s="22"/>
      <c r="AL87" s="22"/>
      <c r="AM87" s="22"/>
      <c r="AN87" s="22"/>
      <c r="AO87" s="22"/>
    </row>
    <row r="88" spans="1:41" s="36" customFormat="1" ht="30" customHeight="1">
      <c r="A88" s="123">
        <v>31</v>
      </c>
      <c r="B88" s="94" t="s">
        <v>861</v>
      </c>
      <c r="C88" s="95" t="s">
        <v>862</v>
      </c>
      <c r="D88" s="133" t="s">
        <v>148</v>
      </c>
      <c r="E88" s="124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22"/>
      <c r="AK88" s="22"/>
      <c r="AL88" s="22"/>
      <c r="AM88" s="22"/>
      <c r="AN88" s="22"/>
      <c r="AO88" s="22"/>
    </row>
    <row r="89" spans="1:41" s="36" customFormat="1" ht="30" customHeight="1">
      <c r="A89" s="123">
        <v>32</v>
      </c>
      <c r="B89" s="94" t="s">
        <v>859</v>
      </c>
      <c r="C89" s="95" t="s">
        <v>860</v>
      </c>
      <c r="D89" s="133" t="s">
        <v>148</v>
      </c>
      <c r="E89" s="124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22"/>
      <c r="AK89" s="22"/>
      <c r="AL89" s="22"/>
      <c r="AM89" s="22"/>
      <c r="AN89" s="22"/>
      <c r="AO89" s="22"/>
    </row>
    <row r="90" spans="1:41" s="36" customFormat="1" ht="30" customHeight="1">
      <c r="A90" s="123">
        <v>33</v>
      </c>
      <c r="B90" s="94" t="s">
        <v>863</v>
      </c>
      <c r="C90" s="95" t="s">
        <v>864</v>
      </c>
      <c r="D90" s="133" t="s">
        <v>561</v>
      </c>
      <c r="E90" s="124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22"/>
      <c r="AK90" s="22"/>
      <c r="AL90" s="22"/>
      <c r="AM90" s="22"/>
      <c r="AN90" s="22"/>
      <c r="AO90" s="22"/>
    </row>
    <row r="91" spans="1:41" s="36" customFormat="1" ht="30" customHeight="1">
      <c r="A91" s="123">
        <v>34</v>
      </c>
      <c r="B91" s="94" t="s">
        <v>865</v>
      </c>
      <c r="C91" s="95" t="s">
        <v>866</v>
      </c>
      <c r="D91" s="133" t="s">
        <v>726</v>
      </c>
      <c r="E91" s="124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22"/>
      <c r="AK91" s="22"/>
      <c r="AL91" s="22"/>
      <c r="AM91" s="22"/>
      <c r="AN91" s="22"/>
      <c r="AO91" s="22"/>
    </row>
    <row r="92" spans="1:41" s="36" customFormat="1" ht="30" customHeight="1">
      <c r="A92" s="123">
        <v>35</v>
      </c>
      <c r="B92" s="116"/>
      <c r="C92" s="116"/>
      <c r="D92" s="116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s="36" customFormat="1" ht="30" customHeight="1">
      <c r="A93" s="123">
        <v>36</v>
      </c>
      <c r="B93" s="117"/>
      <c r="C93" s="117"/>
      <c r="D93" s="117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s="36" customFormat="1" ht="30" customHeight="1">
      <c r="A94" s="123">
        <v>37</v>
      </c>
      <c r="B94" s="116"/>
      <c r="C94" s="116"/>
      <c r="D94" s="116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s="36" customFormat="1" ht="30.75" customHeight="1">
      <c r="A95" s="123">
        <v>38</v>
      </c>
      <c r="B95" s="90"/>
      <c r="C95" s="9"/>
      <c r="D95" s="10"/>
      <c r="E95" s="92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s="36" customFormat="1" ht="30.75" customHeight="1">
      <c r="A96" s="123">
        <v>39</v>
      </c>
      <c r="B96" s="90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51" customHeight="1">
      <c r="A97" s="164" t="s">
        <v>14</v>
      </c>
      <c r="B97" s="164"/>
      <c r="C97" s="164"/>
      <c r="D97" s="164"/>
      <c r="E97" s="164"/>
      <c r="F97" s="164"/>
      <c r="G97" s="164"/>
      <c r="H97" s="164"/>
      <c r="I97" s="164"/>
      <c r="J97" s="164"/>
      <c r="K97" s="164"/>
      <c r="L97" s="164"/>
      <c r="M97" s="164"/>
      <c r="N97" s="164"/>
      <c r="O97" s="164"/>
      <c r="P97" s="164"/>
      <c r="Q97" s="164"/>
      <c r="R97" s="164"/>
      <c r="S97" s="164"/>
      <c r="T97" s="164"/>
      <c r="U97" s="164"/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92">
        <f t="shared" ref="AJ97:AO97" si="9">SUM(AJ58:AJ96)</f>
        <v>0</v>
      </c>
      <c r="AK97" s="92">
        <f t="shared" si="9"/>
        <v>0</v>
      </c>
      <c r="AL97" s="92">
        <f t="shared" si="9"/>
        <v>0</v>
      </c>
      <c r="AM97" s="92">
        <f t="shared" si="9"/>
        <v>0</v>
      </c>
      <c r="AN97" s="92">
        <f t="shared" si="9"/>
        <v>0</v>
      </c>
      <c r="AO97" s="92">
        <f t="shared" si="9"/>
        <v>0</v>
      </c>
    </row>
    <row r="98" spans="1:41" ht="15.75" customHeight="1">
      <c r="A98" s="20"/>
      <c r="B98" s="20"/>
      <c r="C98" s="165"/>
      <c r="D98" s="165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 ht="15.75" customHeight="1">
      <c r="C99" s="93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 ht="15.75" customHeight="1">
      <c r="C100" s="93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 ht="15.75" customHeight="1">
      <c r="C101" s="165"/>
      <c r="D101" s="165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 ht="15.75" customHeight="1">
      <c r="C102" s="165"/>
      <c r="D102" s="165"/>
      <c r="E102" s="165"/>
      <c r="F102" s="165"/>
      <c r="G102" s="165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 ht="15.75" customHeight="1">
      <c r="C103" s="165"/>
      <c r="D103" s="165"/>
      <c r="E103" s="165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165"/>
      <c r="D104" s="165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0">
    <mergeCell ref="AP58:AQ58"/>
    <mergeCell ref="AP71:AQ71"/>
    <mergeCell ref="A97:AI97"/>
    <mergeCell ref="C98:D98"/>
    <mergeCell ref="C101:D101"/>
    <mergeCell ref="AM22:AN22"/>
    <mergeCell ref="A54:AI54"/>
    <mergeCell ref="A56:AI56"/>
    <mergeCell ref="C103:E103"/>
    <mergeCell ref="C104:D104"/>
    <mergeCell ref="C102:G102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3" t="s">
        <v>1</v>
      </c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</row>
    <row r="2" spans="1:41" ht="22.5" customHeight="1">
      <c r="A2" s="173" t="s">
        <v>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 t="s">
        <v>3</v>
      </c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173" t="s">
        <v>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</row>
    <row r="5" spans="1:41">
      <c r="A5" s="170" t="s">
        <v>911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171" t="s">
        <v>152</v>
      </c>
      <c r="AG6" s="171"/>
      <c r="AH6" s="171"/>
      <c r="AI6" s="171"/>
      <c r="AJ6" s="171"/>
      <c r="AK6" s="171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168" t="s">
        <v>7</v>
      </c>
      <c r="D8" s="169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25" t="s">
        <v>153</v>
      </c>
      <c r="C9" s="74" t="s">
        <v>154</v>
      </c>
      <c r="D9" s="72" t="s">
        <v>155</v>
      </c>
      <c r="E9" s="124"/>
      <c r="F9" s="115"/>
      <c r="G9" s="115"/>
      <c r="H9" s="142"/>
      <c r="I9" s="115"/>
      <c r="J9" s="142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8"/>
      <c r="AI9" s="8"/>
      <c r="AJ9" s="41">
        <f>COUNTIF(E9:AI9,"K")+2*COUNTIF(E9:AI9,"2K")+COUNTIF(E9:AI9,"TK")+COUNTIF(E9:AI9,"KT")</f>
        <v>0</v>
      </c>
      <c r="AK9" s="41">
        <f t="shared" ref="AK9:AK53" si="0">COUNTIF(E9:AI9,"P")+2*COUNTIF(F9:AJ9,"2P")</f>
        <v>0</v>
      </c>
      <c r="AL9" s="41">
        <f t="shared" ref="AL9:AL53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25" t="s">
        <v>156</v>
      </c>
      <c r="C10" s="75" t="s">
        <v>95</v>
      </c>
      <c r="D10" s="72" t="s">
        <v>106</v>
      </c>
      <c r="E10" s="124"/>
      <c r="F10" s="115"/>
      <c r="G10" s="115"/>
      <c r="H10" s="142"/>
      <c r="I10" s="115"/>
      <c r="J10" s="142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8"/>
      <c r="AI10" s="8"/>
      <c r="AJ10" s="41">
        <f t="shared" ref="AJ10:AJ53" si="2">COUNTIF(E10:AI10,"K")+2*COUNTIF(E10:AI10,"2K")+COUNTIF(E10:AI10,"TK")+COUNTIF(E10:AI10,"KT")</f>
        <v>0</v>
      </c>
      <c r="AK10" s="41">
        <f t="shared" si="0"/>
        <v>0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25" t="s">
        <v>157</v>
      </c>
      <c r="C11" s="74" t="s">
        <v>158</v>
      </c>
      <c r="D11" s="72" t="s">
        <v>78</v>
      </c>
      <c r="E11" s="124"/>
      <c r="F11" s="115"/>
      <c r="G11" s="115"/>
      <c r="H11" s="142"/>
      <c r="I11" s="115"/>
      <c r="J11" s="142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8"/>
      <c r="AI11" s="8"/>
      <c r="AJ11" s="41">
        <f t="shared" si="2"/>
        <v>0</v>
      </c>
      <c r="AK11" s="41">
        <f t="shared" si="0"/>
        <v>0</v>
      </c>
      <c r="AL11" s="41">
        <f t="shared" si="1"/>
        <v>0</v>
      </c>
      <c r="AM11" s="40"/>
      <c r="AN11" s="40"/>
      <c r="AO11" s="40"/>
    </row>
    <row r="12" spans="1:41" s="36" customFormat="1" ht="30" customHeight="1">
      <c r="A12" s="41">
        <v>4</v>
      </c>
      <c r="B12" s="25" t="s">
        <v>159</v>
      </c>
      <c r="C12" s="74" t="s">
        <v>160</v>
      </c>
      <c r="D12" s="72" t="s">
        <v>161</v>
      </c>
      <c r="E12" s="124"/>
      <c r="F12" s="115"/>
      <c r="G12" s="115"/>
      <c r="H12" s="142"/>
      <c r="I12" s="115"/>
      <c r="J12" s="142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8"/>
      <c r="AI12" s="8"/>
      <c r="AJ12" s="41">
        <f t="shared" si="2"/>
        <v>0</v>
      </c>
      <c r="AK12" s="41">
        <f t="shared" si="0"/>
        <v>0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25" t="s">
        <v>162</v>
      </c>
      <c r="C13" s="74" t="s">
        <v>163</v>
      </c>
      <c r="D13" s="72" t="s">
        <v>90</v>
      </c>
      <c r="E13" s="124"/>
      <c r="F13" s="115"/>
      <c r="G13" s="115"/>
      <c r="H13" s="142"/>
      <c r="I13" s="115"/>
      <c r="J13" s="142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8"/>
      <c r="AI13" s="8"/>
      <c r="AJ13" s="41">
        <f t="shared" si="2"/>
        <v>0</v>
      </c>
      <c r="AK13" s="41">
        <f t="shared" si="0"/>
        <v>0</v>
      </c>
      <c r="AL13" s="41">
        <f t="shared" si="1"/>
        <v>0</v>
      </c>
      <c r="AM13" s="40"/>
      <c r="AN13" s="40"/>
      <c r="AO13" s="40"/>
    </row>
    <row r="14" spans="1:41" s="36" customFormat="1" ht="30" customHeight="1">
      <c r="A14" s="41">
        <v>6</v>
      </c>
      <c r="B14" s="25"/>
      <c r="C14" s="74"/>
      <c r="D14" s="72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8"/>
      <c r="AI14" s="8"/>
      <c r="AJ14" s="41">
        <f t="shared" si="2"/>
        <v>0</v>
      </c>
      <c r="AK14" s="41">
        <f t="shared" si="0"/>
        <v>0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25"/>
      <c r="C15" s="74"/>
      <c r="D15" s="72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0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25"/>
      <c r="C16" s="74"/>
      <c r="D16" s="72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0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25"/>
      <c r="C17" s="3"/>
      <c r="D17" s="4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0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25"/>
      <c r="C18" s="3"/>
      <c r="D18" s="4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25"/>
      <c r="C19" s="3"/>
      <c r="D19" s="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25"/>
      <c r="C20" s="3"/>
      <c r="D20" s="4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25"/>
      <c r="C21" s="3"/>
      <c r="D21" s="4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25"/>
      <c r="C22" s="5"/>
      <c r="D22" s="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162"/>
      <c r="AN22" s="163"/>
      <c r="AO22" s="40"/>
    </row>
    <row r="23" spans="1:41" s="36" customFormat="1" ht="30" customHeight="1">
      <c r="A23" s="41">
        <v>15</v>
      </c>
      <c r="B23" s="25"/>
      <c r="C23" s="5"/>
      <c r="D23" s="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25"/>
      <c r="C24" s="5"/>
      <c r="D24" s="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25"/>
      <c r="C25" s="5"/>
      <c r="D25" s="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164" t="s">
        <v>14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41">
        <f>SUM(AJ9:AJ53)</f>
        <v>0</v>
      </c>
      <c r="AK54" s="41">
        <f>SUM(AK9:AK53)</f>
        <v>0</v>
      </c>
      <c r="AL54" s="41">
        <f>SUM(AL9:AL53)</f>
        <v>0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166" t="s">
        <v>15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7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168" t="s">
        <v>7</v>
      </c>
      <c r="D57" s="169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30" t="s">
        <v>153</v>
      </c>
      <c r="C58" s="3" t="s">
        <v>154</v>
      </c>
      <c r="D58" s="4" t="s">
        <v>155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2"/>
      <c r="AQ58" s="163"/>
    </row>
    <row r="59" spans="1:44" s="36" customFormat="1" ht="30" customHeight="1">
      <c r="A59" s="41">
        <v>2</v>
      </c>
      <c r="B59" s="30" t="s">
        <v>156</v>
      </c>
      <c r="C59" s="3" t="s">
        <v>95</v>
      </c>
      <c r="D59" s="4" t="s">
        <v>106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30" t="s">
        <v>157</v>
      </c>
      <c r="C60" s="3" t="s">
        <v>158</v>
      </c>
      <c r="D60" s="4" t="s">
        <v>78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30" t="s">
        <v>159</v>
      </c>
      <c r="C61" s="3" t="s">
        <v>160</v>
      </c>
      <c r="D61" s="4" t="s">
        <v>161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30" t="s">
        <v>162</v>
      </c>
      <c r="C62" s="3" t="s">
        <v>163</v>
      </c>
      <c r="D62" s="4" t="s">
        <v>90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30"/>
      <c r="C63" s="3"/>
      <c r="D63" s="4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30"/>
      <c r="C64" s="3"/>
      <c r="D64" s="4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30"/>
      <c r="C65" s="3"/>
      <c r="D65" s="4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30"/>
      <c r="C66" s="3"/>
      <c r="D66" s="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30"/>
      <c r="C67" s="3"/>
      <c r="D67" s="4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30"/>
      <c r="C68" s="3"/>
      <c r="D68" s="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30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30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30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2"/>
      <c r="AQ71" s="163"/>
    </row>
    <row r="72" spans="1:43" s="36" customFormat="1" ht="30" customHeight="1">
      <c r="A72" s="41">
        <v>15</v>
      </c>
      <c r="B72" s="30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30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30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30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30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4" t="s">
        <v>14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165"/>
      <c r="D93" s="16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5"/>
      <c r="D96" s="16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5"/>
      <c r="D97" s="165"/>
      <c r="E97" s="165"/>
      <c r="F97" s="165"/>
      <c r="G97" s="16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5"/>
      <c r="D98" s="165"/>
      <c r="E98" s="16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5"/>
      <c r="D99" s="16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1:P1"/>
    <mergeCell ref="Q1:AL1"/>
    <mergeCell ref="A2:P2"/>
    <mergeCell ref="Q2:AL2"/>
    <mergeCell ref="A4:AL4"/>
    <mergeCell ref="AP58:AQ58"/>
    <mergeCell ref="AP71:AQ71"/>
    <mergeCell ref="A92:AI92"/>
    <mergeCell ref="C93:D93"/>
    <mergeCell ref="A5:AL5"/>
    <mergeCell ref="AF6:AK6"/>
    <mergeCell ref="C8:D8"/>
    <mergeCell ref="AM22:AN22"/>
    <mergeCell ref="A54:AI54"/>
    <mergeCell ref="A56:AI56"/>
    <mergeCell ref="C98:E98"/>
    <mergeCell ref="C99:D99"/>
    <mergeCell ref="C97:G97"/>
    <mergeCell ref="C57:D57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6.33203125" style="32" customWidth="1"/>
    <col min="4" max="4" width="14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3" t="s">
        <v>1</v>
      </c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</row>
    <row r="2" spans="1:41" ht="22.5" customHeight="1">
      <c r="A2" s="173" t="s">
        <v>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 t="s">
        <v>3</v>
      </c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73" t="s">
        <v>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</row>
    <row r="5" spans="1:41">
      <c r="A5" s="170" t="s">
        <v>911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71" t="s">
        <v>173</v>
      </c>
      <c r="AG6" s="171"/>
      <c r="AH6" s="171"/>
      <c r="AI6" s="171"/>
      <c r="AJ6" s="171"/>
      <c r="AK6" s="171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68" t="s">
        <v>7</v>
      </c>
      <c r="D8" s="169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94" t="s">
        <v>174</v>
      </c>
      <c r="C9" s="95" t="s">
        <v>175</v>
      </c>
      <c r="D9" s="96" t="s">
        <v>85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0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94" t="s">
        <v>234</v>
      </c>
      <c r="C10" s="95" t="s">
        <v>235</v>
      </c>
      <c r="D10" s="96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49">
        <f t="shared" si="0"/>
        <v>0</v>
      </c>
      <c r="AK10" s="49">
        <f t="shared" si="1"/>
        <v>0</v>
      </c>
      <c r="AL10" s="49">
        <f t="shared" si="2"/>
        <v>0</v>
      </c>
      <c r="AM10" s="48"/>
      <c r="AN10" s="48"/>
      <c r="AO10" s="48"/>
    </row>
    <row r="11" spans="1:41" s="56" customFormat="1" ht="30" customHeight="1">
      <c r="A11" s="26">
        <v>3</v>
      </c>
      <c r="B11" s="94" t="s">
        <v>176</v>
      </c>
      <c r="C11" s="95" t="s">
        <v>177</v>
      </c>
      <c r="D11" s="96" t="s">
        <v>57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0</v>
      </c>
      <c r="AL11" s="26">
        <f t="shared" si="2"/>
        <v>0</v>
      </c>
      <c r="AM11" s="88"/>
      <c r="AN11" s="88"/>
      <c r="AO11" s="88"/>
    </row>
    <row r="12" spans="1:41" s="36" customFormat="1" ht="30" customHeight="1">
      <c r="A12" s="49">
        <v>4</v>
      </c>
      <c r="B12" s="94" t="s">
        <v>236</v>
      </c>
      <c r="C12" s="95" t="s">
        <v>405</v>
      </c>
      <c r="D12" s="96" t="s">
        <v>406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49">
        <f t="shared" si="0"/>
        <v>0</v>
      </c>
      <c r="AK12" s="49">
        <f t="shared" si="1"/>
        <v>0</v>
      </c>
      <c r="AL12" s="49">
        <f t="shared" si="2"/>
        <v>0</v>
      </c>
      <c r="AM12" s="48"/>
      <c r="AN12" s="48"/>
      <c r="AO12" s="48"/>
    </row>
    <row r="13" spans="1:41" s="36" customFormat="1" ht="30" customHeight="1">
      <c r="A13" s="49">
        <v>5</v>
      </c>
      <c r="B13" s="94" t="s">
        <v>178</v>
      </c>
      <c r="C13" s="95" t="s">
        <v>179</v>
      </c>
      <c r="D13" s="96" t="s">
        <v>180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49">
        <f t="shared" si="0"/>
        <v>0</v>
      </c>
      <c r="AK13" s="49">
        <f t="shared" si="1"/>
        <v>0</v>
      </c>
      <c r="AL13" s="49">
        <f t="shared" si="2"/>
        <v>0</v>
      </c>
      <c r="AM13" s="48"/>
      <c r="AN13" s="48"/>
      <c r="AO13" s="48"/>
    </row>
    <row r="14" spans="1:41" s="36" customFormat="1" ht="30" customHeight="1">
      <c r="A14" s="49">
        <v>6</v>
      </c>
      <c r="B14" s="94" t="s">
        <v>237</v>
      </c>
      <c r="C14" s="95" t="s">
        <v>238</v>
      </c>
      <c r="D14" s="96" t="s">
        <v>59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49">
        <f t="shared" si="0"/>
        <v>0</v>
      </c>
      <c r="AK14" s="49">
        <f t="shared" si="1"/>
        <v>0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94">
        <v>1810060007</v>
      </c>
      <c r="C15" s="95" t="s">
        <v>181</v>
      </c>
      <c r="D15" s="96" t="s">
        <v>72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9">
        <f t="shared" si="0"/>
        <v>0</v>
      </c>
      <c r="AK15" s="49">
        <f t="shared" si="1"/>
        <v>0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94" t="s">
        <v>239</v>
      </c>
      <c r="C16" s="95" t="s">
        <v>407</v>
      </c>
      <c r="D16" s="96" t="s">
        <v>94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0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0</v>
      </c>
    </row>
    <row r="17" spans="1:41" s="36" customFormat="1" ht="30" customHeight="1">
      <c r="A17" s="49">
        <v>9</v>
      </c>
      <c r="B17" s="94" t="s">
        <v>240</v>
      </c>
      <c r="C17" s="95" t="s">
        <v>241</v>
      </c>
      <c r="D17" s="96" t="s">
        <v>47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0</v>
      </c>
      <c r="AM17" s="48"/>
      <c r="AN17" s="48"/>
      <c r="AO17" s="48"/>
    </row>
    <row r="18" spans="1:41" s="36" customFormat="1" ht="30" customHeight="1">
      <c r="A18" s="49">
        <v>10</v>
      </c>
      <c r="B18" s="94" t="s">
        <v>182</v>
      </c>
      <c r="C18" s="95" t="s">
        <v>105</v>
      </c>
      <c r="D18" s="96" t="s">
        <v>108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9">
        <f t="shared" si="3"/>
        <v>0</v>
      </c>
      <c r="AK18" s="49">
        <f t="shared" si="4"/>
        <v>0</v>
      </c>
      <c r="AL18" s="49">
        <f t="shared" si="5"/>
        <v>0</v>
      </c>
      <c r="AM18" s="48"/>
      <c r="AN18" s="48"/>
      <c r="AO18" s="48"/>
    </row>
    <row r="19" spans="1:41" s="56" customFormat="1" ht="30" customHeight="1">
      <c r="A19" s="26">
        <v>11</v>
      </c>
      <c r="B19" s="94" t="s">
        <v>183</v>
      </c>
      <c r="C19" s="95" t="s">
        <v>184</v>
      </c>
      <c r="D19" s="96" t="s">
        <v>185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3"/>
        <v>0</v>
      </c>
      <c r="AK19" s="26">
        <f t="shared" si="4"/>
        <v>0</v>
      </c>
      <c r="AL19" s="26">
        <f t="shared" si="5"/>
        <v>0</v>
      </c>
      <c r="AM19" s="88"/>
      <c r="AN19" s="88"/>
      <c r="AO19" s="88"/>
    </row>
    <row r="20" spans="1:41" s="36" customFormat="1" ht="30" customHeight="1">
      <c r="A20" s="49">
        <v>12</v>
      </c>
      <c r="B20" s="94" t="s">
        <v>243</v>
      </c>
      <c r="C20" s="95" t="s">
        <v>244</v>
      </c>
      <c r="D20" s="96" t="s">
        <v>29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94" t="s">
        <v>186</v>
      </c>
      <c r="C21" s="95" t="s">
        <v>408</v>
      </c>
      <c r="D21" s="96" t="s">
        <v>29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3"/>
        <v>0</v>
      </c>
      <c r="AK21" s="49">
        <f t="shared" si="4"/>
        <v>0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94" t="s">
        <v>245</v>
      </c>
      <c r="C22" s="95" t="s">
        <v>246</v>
      </c>
      <c r="D22" s="96" t="s">
        <v>86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9">
        <f t="shared" si="3"/>
        <v>0</v>
      </c>
      <c r="AK22" s="49">
        <f t="shared" si="4"/>
        <v>0</v>
      </c>
      <c r="AL22" s="49">
        <f t="shared" si="5"/>
        <v>0</v>
      </c>
      <c r="AM22" s="162"/>
      <c r="AN22" s="163"/>
      <c r="AO22" s="48"/>
    </row>
    <row r="23" spans="1:41" s="36" customFormat="1" ht="30" customHeight="1">
      <c r="A23" s="49">
        <v>15</v>
      </c>
      <c r="B23" s="94">
        <v>1810060060</v>
      </c>
      <c r="C23" s="95" t="s">
        <v>107</v>
      </c>
      <c r="D23" s="96" t="s">
        <v>86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9">
        <f t="shared" si="3"/>
        <v>0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94" t="s">
        <v>187</v>
      </c>
      <c r="C24" s="95" t="s">
        <v>188</v>
      </c>
      <c r="D24" s="96" t="s">
        <v>110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">
        <f t="shared" si="3"/>
        <v>0</v>
      </c>
      <c r="AK24" s="2">
        <f t="shared" si="4"/>
        <v>0</v>
      </c>
      <c r="AL24" s="2">
        <f t="shared" si="5"/>
        <v>0</v>
      </c>
    </row>
    <row r="25" spans="1:41" s="53" customFormat="1" ht="30" customHeight="1">
      <c r="A25" s="2">
        <v>17</v>
      </c>
      <c r="B25" s="94" t="s">
        <v>194</v>
      </c>
      <c r="C25" s="95" t="s">
        <v>195</v>
      </c>
      <c r="D25" s="96" t="s">
        <v>67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">
        <f t="shared" si="3"/>
        <v>0</v>
      </c>
      <c r="AK25" s="2">
        <f t="shared" si="4"/>
        <v>0</v>
      </c>
      <c r="AL25" s="2">
        <f t="shared" si="5"/>
        <v>0</v>
      </c>
      <c r="AM25" s="52"/>
      <c r="AN25" s="52"/>
      <c r="AO25" s="52"/>
    </row>
    <row r="26" spans="1:41" s="53" customFormat="1" ht="30" customHeight="1">
      <c r="A26" s="2">
        <v>18</v>
      </c>
      <c r="B26" s="94" t="s">
        <v>197</v>
      </c>
      <c r="C26" s="95" t="s">
        <v>198</v>
      </c>
      <c r="D26" s="96" t="s">
        <v>164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">
        <f t="shared" si="3"/>
        <v>0</v>
      </c>
      <c r="AK26" s="2">
        <f t="shared" si="4"/>
        <v>0</v>
      </c>
      <c r="AL26" s="2">
        <f t="shared" si="5"/>
        <v>0</v>
      </c>
      <c r="AM26" s="52"/>
      <c r="AN26" s="52"/>
      <c r="AO26" s="52"/>
    </row>
    <row r="27" spans="1:41" s="36" customFormat="1" ht="30" customHeight="1">
      <c r="A27" s="49">
        <v>19</v>
      </c>
      <c r="B27" s="94" t="s">
        <v>199</v>
      </c>
      <c r="C27" s="95" t="s">
        <v>200</v>
      </c>
      <c r="D27" s="96" t="s">
        <v>164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0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94" t="s">
        <v>201</v>
      </c>
      <c r="C28" s="95" t="s">
        <v>202</v>
      </c>
      <c r="D28" s="96" t="s">
        <v>164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3"/>
        <v>0</v>
      </c>
      <c r="AK28" s="49">
        <f t="shared" si="4"/>
        <v>0</v>
      </c>
      <c r="AL28" s="49">
        <f t="shared" si="5"/>
        <v>0</v>
      </c>
      <c r="AM28" s="48"/>
      <c r="AN28" s="48"/>
      <c r="AO28" s="48"/>
    </row>
    <row r="29" spans="1:41" ht="27" customHeight="1">
      <c r="A29" s="49">
        <v>21</v>
      </c>
      <c r="B29" s="94">
        <v>1810060018</v>
      </c>
      <c r="C29" s="95" t="s">
        <v>890</v>
      </c>
      <c r="D29" s="96" t="s">
        <v>169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3"/>
        <v>0</v>
      </c>
      <c r="AK29" s="49">
        <f t="shared" si="4"/>
        <v>0</v>
      </c>
      <c r="AL29" s="49">
        <f t="shared" si="5"/>
        <v>0</v>
      </c>
    </row>
    <row r="30" spans="1:41" s="36" customFormat="1" ht="30" customHeight="1">
      <c r="A30" s="49">
        <v>22</v>
      </c>
      <c r="B30" s="94" t="s">
        <v>203</v>
      </c>
      <c r="C30" s="95" t="s">
        <v>206</v>
      </c>
      <c r="D30" s="96" t="s">
        <v>83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3"/>
        <v>0</v>
      </c>
      <c r="AK30" s="49">
        <f t="shared" si="4"/>
        <v>0</v>
      </c>
      <c r="AL30" s="49">
        <f t="shared" si="5"/>
        <v>0</v>
      </c>
      <c r="AM30" s="48"/>
      <c r="AN30" s="48"/>
      <c r="AO30" s="48"/>
    </row>
    <row r="31" spans="1:41" s="56" customFormat="1" ht="30" customHeight="1">
      <c r="A31" s="26">
        <v>23</v>
      </c>
      <c r="B31" s="94" t="s">
        <v>207</v>
      </c>
      <c r="C31" s="95" t="s">
        <v>208</v>
      </c>
      <c r="D31" s="96" t="s">
        <v>167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3"/>
        <v>0</v>
      </c>
      <c r="AK31" s="26">
        <f t="shared" si="4"/>
        <v>0</v>
      </c>
      <c r="AL31" s="26">
        <f t="shared" si="5"/>
        <v>0</v>
      </c>
      <c r="AM31" s="86"/>
      <c r="AN31" s="86"/>
      <c r="AO31" s="86"/>
    </row>
    <row r="32" spans="1:41" s="36" customFormat="1" ht="30" customHeight="1">
      <c r="A32" s="49">
        <v>24</v>
      </c>
      <c r="B32" s="94" t="s">
        <v>210</v>
      </c>
      <c r="C32" s="95" t="s">
        <v>69</v>
      </c>
      <c r="D32" s="96" t="s">
        <v>97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3"/>
        <v>0</v>
      </c>
      <c r="AK32" s="49">
        <f t="shared" si="4"/>
        <v>0</v>
      </c>
      <c r="AL32" s="49">
        <f t="shared" si="5"/>
        <v>0</v>
      </c>
      <c r="AM32" s="48"/>
      <c r="AN32" s="48"/>
      <c r="AO32" s="48"/>
    </row>
    <row r="33" spans="1:41" s="36" customFormat="1" ht="30" customHeight="1">
      <c r="A33" s="49">
        <v>25</v>
      </c>
      <c r="B33" s="94" t="s">
        <v>211</v>
      </c>
      <c r="C33" s="95" t="s">
        <v>37</v>
      </c>
      <c r="D33" s="96" t="s">
        <v>33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3"/>
        <v>0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94" t="s">
        <v>212</v>
      </c>
      <c r="C34" s="95" t="s">
        <v>213</v>
      </c>
      <c r="D34" s="96" t="s">
        <v>170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3"/>
        <v>0</v>
      </c>
      <c r="AK34" s="49">
        <f t="shared" si="4"/>
        <v>0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94" t="s">
        <v>214</v>
      </c>
      <c r="C35" s="95" t="s">
        <v>215</v>
      </c>
      <c r="D35" s="96" t="s">
        <v>168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3"/>
        <v>0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94" t="s">
        <v>220</v>
      </c>
      <c r="C36" s="95" t="s">
        <v>221</v>
      </c>
      <c r="D36" s="96" t="s">
        <v>148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3"/>
        <v>0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94" t="s">
        <v>222</v>
      </c>
      <c r="C37" s="95" t="s">
        <v>138</v>
      </c>
      <c r="D37" s="96" t="s">
        <v>81</v>
      </c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3"/>
        <v>0</v>
      </c>
      <c r="AK37" s="49">
        <f t="shared" si="4"/>
        <v>0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94" t="s">
        <v>223</v>
      </c>
      <c r="C38" s="95" t="s">
        <v>171</v>
      </c>
      <c r="D38" s="96" t="s">
        <v>81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94" t="s">
        <v>229</v>
      </c>
      <c r="C39" s="95" t="s">
        <v>230</v>
      </c>
      <c r="D39" s="96" t="s">
        <v>73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94" t="s">
        <v>224</v>
      </c>
      <c r="C40" s="95" t="s">
        <v>225</v>
      </c>
      <c r="D40" s="96" t="s">
        <v>61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94"/>
      <c r="C41" s="95"/>
      <c r="D41" s="9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94"/>
      <c r="C42" s="95"/>
      <c r="D42" s="96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64" t="s">
        <v>14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49">
        <f>SUM(AJ9:AJ53)</f>
        <v>0</v>
      </c>
      <c r="AK54" s="49">
        <f>SUM(AK9:AK53)</f>
        <v>0</v>
      </c>
      <c r="AL54" s="49">
        <f>SUM(AL9:AL53)</f>
        <v>0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66" t="s">
        <v>15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7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168" t="s">
        <v>7</v>
      </c>
      <c r="D57" s="169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45" t="s">
        <v>174</v>
      </c>
      <c r="C58" s="3" t="s">
        <v>175</v>
      </c>
      <c r="D58" s="4" t="s">
        <v>85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2"/>
      <c r="AQ58" s="163"/>
    </row>
    <row r="59" spans="1:44" s="36" customFormat="1" ht="30" customHeight="1">
      <c r="A59" s="49">
        <v>2</v>
      </c>
      <c r="B59" s="45" t="s">
        <v>234</v>
      </c>
      <c r="C59" s="3" t="s">
        <v>235</v>
      </c>
      <c r="D59" s="4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45" t="s">
        <v>176</v>
      </c>
      <c r="C60" s="3" t="s">
        <v>177</v>
      </c>
      <c r="D60" s="4" t="s">
        <v>57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45" t="s">
        <v>236</v>
      </c>
      <c r="C61" s="3" t="s">
        <v>405</v>
      </c>
      <c r="D61" s="4" t="s">
        <v>406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45" t="s">
        <v>178</v>
      </c>
      <c r="C62" s="3" t="s">
        <v>179</v>
      </c>
      <c r="D62" s="4" t="s">
        <v>180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45" t="s">
        <v>237</v>
      </c>
      <c r="C63" s="3" t="s">
        <v>238</v>
      </c>
      <c r="D63" s="4" t="s">
        <v>59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45">
        <v>1810060007</v>
      </c>
      <c r="C64" s="3" t="s">
        <v>181</v>
      </c>
      <c r="D64" s="4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45" t="s">
        <v>239</v>
      </c>
      <c r="C65" s="3" t="s">
        <v>407</v>
      </c>
      <c r="D65" s="4" t="s">
        <v>94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45" t="s">
        <v>240</v>
      </c>
      <c r="C66" s="3" t="s">
        <v>241</v>
      </c>
      <c r="D66" s="4" t="s">
        <v>47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45" t="s">
        <v>182</v>
      </c>
      <c r="C67" s="3" t="s">
        <v>105</v>
      </c>
      <c r="D67" s="4" t="s">
        <v>108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45" t="s">
        <v>183</v>
      </c>
      <c r="C68" s="3" t="s">
        <v>184</v>
      </c>
      <c r="D68" s="4" t="s">
        <v>185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45" t="s">
        <v>243</v>
      </c>
      <c r="C69" s="3" t="s">
        <v>244</v>
      </c>
      <c r="D69" s="4" t="s">
        <v>29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45" t="s">
        <v>186</v>
      </c>
      <c r="C70" s="3" t="s">
        <v>408</v>
      </c>
      <c r="D70" s="4" t="s">
        <v>29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45" t="s">
        <v>245</v>
      </c>
      <c r="C71" s="5" t="s">
        <v>246</v>
      </c>
      <c r="D71" s="6" t="s">
        <v>86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162"/>
      <c r="AQ71" s="163"/>
    </row>
    <row r="72" spans="1:43" s="36" customFormat="1" ht="30" customHeight="1">
      <c r="A72" s="49">
        <v>15</v>
      </c>
      <c r="B72" s="45">
        <v>1810060060</v>
      </c>
      <c r="C72" s="5" t="s">
        <v>107</v>
      </c>
      <c r="D72" s="6" t="s">
        <v>86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45" t="s">
        <v>187</v>
      </c>
      <c r="C73" s="5" t="s">
        <v>188</v>
      </c>
      <c r="D73" s="6" t="s">
        <v>110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45" t="s">
        <v>194</v>
      </c>
      <c r="C74" s="5" t="s">
        <v>195</v>
      </c>
      <c r="D74" s="6" t="s">
        <v>67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45" t="s">
        <v>197</v>
      </c>
      <c r="C75" s="5" t="s">
        <v>198</v>
      </c>
      <c r="D75" s="6" t="s">
        <v>164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45" t="s">
        <v>199</v>
      </c>
      <c r="C76" s="5" t="s">
        <v>200</v>
      </c>
      <c r="D76" s="6" t="s">
        <v>164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45" t="s">
        <v>201</v>
      </c>
      <c r="C77" s="5" t="s">
        <v>202</v>
      </c>
      <c r="D77" s="6" t="s">
        <v>164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45">
        <v>1810060018</v>
      </c>
      <c r="C78" s="5" t="s">
        <v>890</v>
      </c>
      <c r="D78" s="6" t="s">
        <v>169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45" t="s">
        <v>203</v>
      </c>
      <c r="C79" s="5" t="s">
        <v>206</v>
      </c>
      <c r="D79" s="6" t="s">
        <v>83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45" t="s">
        <v>207</v>
      </c>
      <c r="C80" s="5" t="s">
        <v>208</v>
      </c>
      <c r="D80" s="6" t="s">
        <v>167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45" t="s">
        <v>210</v>
      </c>
      <c r="C81" s="5" t="s">
        <v>69</v>
      </c>
      <c r="D81" s="6" t="s">
        <v>97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45" t="s">
        <v>211</v>
      </c>
      <c r="C82" s="5" t="s">
        <v>37</v>
      </c>
      <c r="D82" s="6" t="s">
        <v>33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45" t="s">
        <v>212</v>
      </c>
      <c r="C83" s="9" t="s">
        <v>213</v>
      </c>
      <c r="D83" s="10" t="s">
        <v>170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45" t="s">
        <v>214</v>
      </c>
      <c r="C84" s="9" t="s">
        <v>215</v>
      </c>
      <c r="D84" s="10" t="s">
        <v>168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45" t="s">
        <v>220</v>
      </c>
      <c r="C85" s="9" t="s">
        <v>221</v>
      </c>
      <c r="D85" s="10" t="s">
        <v>148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45" t="s">
        <v>222</v>
      </c>
      <c r="C86" s="9" t="s">
        <v>138</v>
      </c>
      <c r="D86" s="10" t="s">
        <v>81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 t="s">
        <v>223</v>
      </c>
      <c r="C87" s="9" t="s">
        <v>171</v>
      </c>
      <c r="D87" s="10" t="s">
        <v>81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 t="s">
        <v>229</v>
      </c>
      <c r="C88" s="9" t="s">
        <v>230</v>
      </c>
      <c r="D88" s="10" t="s">
        <v>73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 t="s">
        <v>224</v>
      </c>
      <c r="C89" s="9" t="s">
        <v>225</v>
      </c>
      <c r="D89" s="10" t="s">
        <v>61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164" t="s">
        <v>14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165"/>
      <c r="D93" s="16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5"/>
      <c r="D96" s="16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5"/>
      <c r="D97" s="165"/>
      <c r="E97" s="165"/>
      <c r="F97" s="165"/>
      <c r="G97" s="16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5"/>
      <c r="D98" s="165"/>
      <c r="E98" s="16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5"/>
      <c r="D99" s="16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2" ht="24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3" t="s">
        <v>1</v>
      </c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</row>
    <row r="2" spans="1:42" ht="22.5" customHeight="1">
      <c r="A2" s="173" t="s">
        <v>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 t="s">
        <v>3</v>
      </c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173" t="s">
        <v>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</row>
    <row r="5" spans="1:42">
      <c r="A5" s="170" t="s">
        <v>911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71" t="s">
        <v>231</v>
      </c>
      <c r="AG6" s="171"/>
      <c r="AH6" s="171"/>
      <c r="AI6" s="171"/>
      <c r="AJ6" s="171"/>
      <c r="AK6" s="171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168" t="s">
        <v>7</v>
      </c>
      <c r="D8" s="169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94" t="s">
        <v>232</v>
      </c>
      <c r="C9" s="95" t="s">
        <v>233</v>
      </c>
      <c r="D9" s="96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26">
        <f>COUNTIF(E9:AI9,"K")+2*COUNTIF(E9:AI9,"2K")+COUNTIF(E9:AI9,"TK")+COUNTIF(E9:AI9,"KT")</f>
        <v>0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0</v>
      </c>
      <c r="AM9" s="107"/>
      <c r="AN9" s="108"/>
      <c r="AO9" s="106"/>
    </row>
    <row r="10" spans="1:42" s="53" customFormat="1" ht="30" customHeight="1">
      <c r="A10" s="2">
        <v>2</v>
      </c>
      <c r="B10" s="94" t="s">
        <v>242</v>
      </c>
      <c r="C10" s="95" t="s">
        <v>95</v>
      </c>
      <c r="D10" s="96" t="s">
        <v>29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0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2" s="53" customFormat="1" ht="30" customHeight="1">
      <c r="A11" s="58">
        <v>3</v>
      </c>
      <c r="B11" s="94" t="s">
        <v>247</v>
      </c>
      <c r="C11" s="95" t="s">
        <v>111</v>
      </c>
      <c r="D11" s="96" t="s">
        <v>248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2" s="57" customFormat="1" ht="30" customHeight="1">
      <c r="A12" s="2">
        <v>4</v>
      </c>
      <c r="B12" s="94" t="s">
        <v>189</v>
      </c>
      <c r="C12" s="95" t="s">
        <v>190</v>
      </c>
      <c r="D12" s="96" t="s">
        <v>191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3">
        <f t="shared" si="2"/>
        <v>0</v>
      </c>
      <c r="AK12" s="73">
        <f t="shared" si="0"/>
        <v>0</v>
      </c>
      <c r="AL12" s="73">
        <f t="shared" si="1"/>
        <v>0</v>
      </c>
      <c r="AM12" s="71"/>
      <c r="AN12" s="71"/>
      <c r="AO12" s="71"/>
      <c r="AP12" s="76"/>
    </row>
    <row r="13" spans="1:42" s="56" customFormat="1" ht="30" customHeight="1">
      <c r="A13" s="58">
        <v>5</v>
      </c>
      <c r="B13" s="94" t="s">
        <v>192</v>
      </c>
      <c r="C13" s="95" t="s">
        <v>193</v>
      </c>
      <c r="D13" s="96" t="s">
        <v>74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55"/>
      <c r="AN13" s="55"/>
      <c r="AO13" s="55"/>
    </row>
    <row r="14" spans="1:42" s="56" customFormat="1" ht="30" customHeight="1">
      <c r="A14" s="2">
        <v>6</v>
      </c>
      <c r="B14" s="94" t="s">
        <v>251</v>
      </c>
      <c r="C14" s="95" t="s">
        <v>409</v>
      </c>
      <c r="D14" s="96" t="s">
        <v>67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6">
        <f t="shared" si="2"/>
        <v>0</v>
      </c>
      <c r="AK14" s="26">
        <f t="shared" si="0"/>
        <v>0</v>
      </c>
      <c r="AL14" s="26">
        <f t="shared" si="1"/>
        <v>0</v>
      </c>
      <c r="AM14" s="55"/>
      <c r="AN14" s="55"/>
      <c r="AO14" s="55"/>
    </row>
    <row r="15" spans="1:42" s="56" customFormat="1" ht="30" customHeight="1">
      <c r="A15" s="58">
        <v>7</v>
      </c>
      <c r="B15" s="94" t="s">
        <v>249</v>
      </c>
      <c r="C15" s="95" t="s">
        <v>250</v>
      </c>
      <c r="D15" s="96" t="s">
        <v>67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26">
        <f t="shared" si="2"/>
        <v>0</v>
      </c>
      <c r="AK15" s="26">
        <f t="shared" si="0"/>
        <v>0</v>
      </c>
      <c r="AL15" s="26">
        <f t="shared" si="1"/>
        <v>0</v>
      </c>
      <c r="AM15" s="55"/>
      <c r="AN15" s="55"/>
      <c r="AO15" s="55"/>
    </row>
    <row r="16" spans="1:42" s="36" customFormat="1" ht="30" customHeight="1">
      <c r="A16" s="2">
        <v>8</v>
      </c>
      <c r="B16" s="94" t="s">
        <v>252</v>
      </c>
      <c r="C16" s="95" t="s">
        <v>253</v>
      </c>
      <c r="D16" s="96" t="s">
        <v>68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94" t="s">
        <v>254</v>
      </c>
      <c r="C17" s="95" t="s">
        <v>255</v>
      </c>
      <c r="D17" s="96" t="s">
        <v>166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6">
        <f t="shared" si="2"/>
        <v>0</v>
      </c>
      <c r="AK17" s="26">
        <f t="shared" si="0"/>
        <v>0</v>
      </c>
      <c r="AL17" s="26">
        <f t="shared" si="1"/>
        <v>0</v>
      </c>
      <c r="AM17" s="55"/>
      <c r="AN17" s="55"/>
      <c r="AO17" s="55"/>
    </row>
    <row r="18" spans="1:41" s="36" customFormat="1" ht="30" customHeight="1">
      <c r="A18" s="2">
        <v>10</v>
      </c>
      <c r="B18" s="94" t="s">
        <v>256</v>
      </c>
      <c r="C18" s="95" t="s">
        <v>138</v>
      </c>
      <c r="D18" s="96" t="s">
        <v>83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94" t="s">
        <v>257</v>
      </c>
      <c r="C19" s="95" t="s">
        <v>258</v>
      </c>
      <c r="D19" s="96" t="s">
        <v>83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106"/>
      <c r="AN19" s="106"/>
      <c r="AO19" s="106"/>
    </row>
    <row r="20" spans="1:41" s="56" customFormat="1" ht="30" customHeight="1">
      <c r="A20" s="2">
        <v>12</v>
      </c>
      <c r="B20" s="94" t="s">
        <v>204</v>
      </c>
      <c r="C20" s="95" t="s">
        <v>205</v>
      </c>
      <c r="D20" s="96" t="s">
        <v>83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26">
        <f>COUNTIF(E20:AI20,"K")+2*COUNTIF(E20:AI20,"2K")+COUNTIF(E20:AI20,"TK")+COUNTIF(E20:AI20,"KT")</f>
        <v>0</v>
      </c>
      <c r="AK20" s="26">
        <f>COUNTIF(E20:AI20,"P")+2*COUNTIF(F20:AJ20,"2P")</f>
        <v>0</v>
      </c>
      <c r="AL20" s="26">
        <f>COUNTIF(E20:AI20,"T")+2*COUNTIF(E20:AI20,"2T")+COUNTIF(E20:AI20,"TK")+COUNTIF(E20:AI20,"KT")</f>
        <v>0</v>
      </c>
      <c r="AM20" s="55"/>
      <c r="AN20" s="55"/>
      <c r="AO20" s="55"/>
    </row>
    <row r="21" spans="1:41" s="36" customFormat="1" ht="30" customHeight="1">
      <c r="A21" s="58">
        <v>13</v>
      </c>
      <c r="B21" s="94" t="s">
        <v>259</v>
      </c>
      <c r="C21" s="95" t="s">
        <v>111</v>
      </c>
      <c r="D21" s="96" t="s">
        <v>260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56" customFormat="1" ht="30" customHeight="1">
      <c r="A22" s="2">
        <v>14</v>
      </c>
      <c r="B22" s="94" t="s">
        <v>261</v>
      </c>
      <c r="C22" s="95" t="s">
        <v>262</v>
      </c>
      <c r="D22" s="96" t="s">
        <v>167</v>
      </c>
      <c r="E22" s="176"/>
      <c r="F22" s="177"/>
      <c r="G22" s="17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0</v>
      </c>
      <c r="AK22" s="26">
        <f t="shared" si="0"/>
        <v>0</v>
      </c>
      <c r="AL22" s="26">
        <f t="shared" si="1"/>
        <v>0</v>
      </c>
      <c r="AM22" s="55"/>
      <c r="AN22" s="55"/>
      <c r="AO22" s="55"/>
    </row>
    <row r="23" spans="1:41" s="56" customFormat="1" ht="30" customHeight="1">
      <c r="A23" s="58">
        <v>15</v>
      </c>
      <c r="B23" s="94" t="s">
        <v>226</v>
      </c>
      <c r="C23" s="95" t="s">
        <v>227</v>
      </c>
      <c r="D23" s="96" t="s">
        <v>228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0</v>
      </c>
      <c r="AK23" s="26">
        <f t="shared" si="0"/>
        <v>0</v>
      </c>
      <c r="AL23" s="26">
        <f t="shared" si="1"/>
        <v>0</v>
      </c>
      <c r="AM23" s="174"/>
      <c r="AN23" s="175"/>
      <c r="AO23" s="55"/>
    </row>
    <row r="24" spans="1:41" s="56" customFormat="1" ht="30" customHeight="1">
      <c r="A24" s="2">
        <v>16</v>
      </c>
      <c r="B24" s="94" t="s">
        <v>263</v>
      </c>
      <c r="C24" s="95" t="s">
        <v>410</v>
      </c>
      <c r="D24" s="96" t="s">
        <v>264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55"/>
      <c r="AN24" s="55"/>
      <c r="AO24" s="55"/>
    </row>
    <row r="25" spans="1:41" s="36" customFormat="1" ht="30" customHeight="1">
      <c r="A25" s="58">
        <v>17</v>
      </c>
      <c r="B25" s="94" t="s">
        <v>411</v>
      </c>
      <c r="C25" s="95" t="s">
        <v>172</v>
      </c>
      <c r="D25" s="96" t="s">
        <v>412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">
        <f t="shared" si="2"/>
        <v>0</v>
      </c>
      <c r="AK25" s="1">
        <f t="shared" si="0"/>
        <v>0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2">
        <v>18</v>
      </c>
      <c r="B26" s="94" t="s">
        <v>265</v>
      </c>
      <c r="C26" s="95" t="s">
        <v>266</v>
      </c>
      <c r="D26" s="96" t="s">
        <v>13</v>
      </c>
      <c r="E26" s="179" t="s">
        <v>908</v>
      </c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1"/>
      <c r="AF26" s="8"/>
      <c r="AG26" s="8"/>
      <c r="AH26" s="8"/>
      <c r="AI26" s="8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58">
        <v>19</v>
      </c>
      <c r="B27" s="94" t="s">
        <v>209</v>
      </c>
      <c r="C27" s="95" t="s">
        <v>69</v>
      </c>
      <c r="D27" s="96" t="s">
        <v>51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2">
        <v>20</v>
      </c>
      <c r="B28" s="94" t="s">
        <v>268</v>
      </c>
      <c r="C28" s="95" t="s">
        <v>269</v>
      </c>
      <c r="D28" s="96" t="s">
        <v>33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94" t="s">
        <v>216</v>
      </c>
      <c r="C29" s="95" t="s">
        <v>217</v>
      </c>
      <c r="D29" s="96" t="s">
        <v>168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2">
        <v>22</v>
      </c>
      <c r="B30" s="94" t="s">
        <v>270</v>
      </c>
      <c r="C30" s="95" t="s">
        <v>165</v>
      </c>
      <c r="D30" s="96" t="s">
        <v>36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58">
        <v>23</v>
      </c>
      <c r="B31" s="94" t="s">
        <v>271</v>
      </c>
      <c r="C31" s="95" t="s">
        <v>44</v>
      </c>
      <c r="D31" s="96" t="s">
        <v>53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2">
        <v>24</v>
      </c>
      <c r="B32" s="94" t="s">
        <v>272</v>
      </c>
      <c r="C32" s="95" t="s">
        <v>138</v>
      </c>
      <c r="D32" s="96" t="s">
        <v>54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94" t="s">
        <v>273</v>
      </c>
      <c r="C33" s="95" t="s">
        <v>413</v>
      </c>
      <c r="D33" s="96" t="s">
        <v>65</v>
      </c>
      <c r="E33" s="151"/>
      <c r="F33" s="151"/>
      <c r="G33" s="151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94" t="s">
        <v>274</v>
      </c>
      <c r="C34" s="95" t="s">
        <v>92</v>
      </c>
      <c r="D34" s="96" t="s">
        <v>38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94" t="s">
        <v>275</v>
      </c>
      <c r="C35" s="95" t="s">
        <v>276</v>
      </c>
      <c r="D35" s="96" t="s">
        <v>218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94" t="s">
        <v>277</v>
      </c>
      <c r="C36" s="95" t="s">
        <v>278</v>
      </c>
      <c r="D36" s="96" t="s">
        <v>148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>COUNTIF(E36:AI36,"K")+2*COUNTIF(E36:AI36,"2K")+COUNTIF(E36:AI36,"TK")+COUNTIF(E36:AI36,"KT")</f>
        <v>0</v>
      </c>
      <c r="AK36" s="1">
        <f>COUNTIF(E36:AI36,"P")+2*COUNTIF(F36:AJ36,"2P")</f>
        <v>0</v>
      </c>
      <c r="AL36" s="1">
        <f>COUNTIF(E36:AI36,"T")+2*COUNTIF(E36:AI36,"2T")+COUNTIF(E36:AI36,"TK")+COUNTIF(E36:AI36,"KT")</f>
        <v>0</v>
      </c>
      <c r="AM36" s="39"/>
      <c r="AN36" s="39"/>
      <c r="AO36" s="39"/>
    </row>
    <row r="37" spans="1:41" s="36" customFormat="1" ht="30" customHeight="1">
      <c r="A37" s="58">
        <v>29</v>
      </c>
      <c r="B37" s="94"/>
      <c r="C37" s="95"/>
      <c r="D37" s="9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94"/>
      <c r="C38" s="95"/>
      <c r="D38" s="9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94"/>
      <c r="C39" s="95"/>
      <c r="D39" s="9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56" customFormat="1" ht="30" customHeight="1">
      <c r="A40" s="109">
        <v>32</v>
      </c>
      <c r="B40" s="110"/>
      <c r="C40" s="111"/>
      <c r="D40" s="112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06"/>
      <c r="AN40" s="106"/>
      <c r="AO40" s="106"/>
    </row>
    <row r="41" spans="1:41" s="36" customFormat="1" ht="30" customHeight="1">
      <c r="A41" s="58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58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58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164" t="s">
        <v>14</v>
      </c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">
        <f>SUM(AJ9:AJ59)</f>
        <v>0</v>
      </c>
      <c r="AK60" s="1">
        <f>SUM(AK9:AK59)</f>
        <v>0</v>
      </c>
      <c r="AL60" s="1">
        <f>SUM(AL9:AL59)</f>
        <v>0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166" t="s">
        <v>15</v>
      </c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7"/>
      <c r="AJ62" s="26" t="s">
        <v>16</v>
      </c>
      <c r="AK62" s="26" t="s">
        <v>17</v>
      </c>
      <c r="AL62" s="26" t="s">
        <v>18</v>
      </c>
      <c r="AM62" s="42" t="s">
        <v>19</v>
      </c>
      <c r="AN62" s="42" t="s">
        <v>20</v>
      </c>
      <c r="AO62" s="42" t="s">
        <v>21</v>
      </c>
    </row>
    <row r="63" spans="1:44" s="36" customFormat="1" ht="30" customHeight="1">
      <c r="A63" s="1" t="s">
        <v>5</v>
      </c>
      <c r="B63" s="29"/>
      <c r="C63" s="168" t="s">
        <v>7</v>
      </c>
      <c r="D63" s="169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22</v>
      </c>
      <c r="AK63" s="21" t="s">
        <v>23</v>
      </c>
      <c r="AL63" s="21" t="s">
        <v>24</v>
      </c>
      <c r="AM63" s="21" t="s">
        <v>25</v>
      </c>
      <c r="AN63" s="27" t="s">
        <v>26</v>
      </c>
      <c r="AO63" s="27" t="s">
        <v>27</v>
      </c>
    </row>
    <row r="64" spans="1:44" s="36" customFormat="1" ht="30" customHeight="1">
      <c r="A64" s="1">
        <v>1</v>
      </c>
      <c r="B64" s="94" t="s">
        <v>232</v>
      </c>
      <c r="C64" s="95" t="s">
        <v>233</v>
      </c>
      <c r="D64" s="96" t="s">
        <v>57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COUNTIF(G64:AK64,"ĐP")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162"/>
      <c r="AQ64" s="163"/>
    </row>
    <row r="65" spans="1:43" s="36" customFormat="1" ht="30" customHeight="1">
      <c r="A65" s="1">
        <v>2</v>
      </c>
      <c r="B65" s="94" t="s">
        <v>242</v>
      </c>
      <c r="C65" s="95" t="s">
        <v>95</v>
      </c>
      <c r="D65" s="96" t="s">
        <v>29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94" t="s">
        <v>247</v>
      </c>
      <c r="C66" s="95" t="s">
        <v>111</v>
      </c>
      <c r="D66" s="96" t="s">
        <v>248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94" t="s">
        <v>189</v>
      </c>
      <c r="C67" s="95" t="s">
        <v>190</v>
      </c>
      <c r="D67" s="96" t="s">
        <v>191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94" t="s">
        <v>192</v>
      </c>
      <c r="C68" s="95" t="s">
        <v>193</v>
      </c>
      <c r="D68" s="96" t="s">
        <v>74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39"/>
      <c r="AQ68" s="39"/>
    </row>
    <row r="69" spans="1:43" s="36" customFormat="1" ht="30" customHeight="1">
      <c r="A69" s="1">
        <v>6</v>
      </c>
      <c r="B69" s="94" t="s">
        <v>251</v>
      </c>
      <c r="C69" s="95" t="s">
        <v>409</v>
      </c>
      <c r="D69" s="96" t="s">
        <v>67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39"/>
      <c r="AQ69" s="39"/>
    </row>
    <row r="70" spans="1:43" s="36" customFormat="1" ht="30" customHeight="1">
      <c r="A70" s="1">
        <v>7</v>
      </c>
      <c r="B70" s="94" t="s">
        <v>249</v>
      </c>
      <c r="C70" s="95" t="s">
        <v>250</v>
      </c>
      <c r="D70" s="96" t="s">
        <v>67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39"/>
      <c r="AQ70" s="39"/>
    </row>
    <row r="71" spans="1:43" s="36" customFormat="1" ht="30" customHeight="1">
      <c r="A71" s="1">
        <v>8</v>
      </c>
      <c r="B71" s="94" t="s">
        <v>252</v>
      </c>
      <c r="C71" s="95" t="s">
        <v>253</v>
      </c>
      <c r="D71" s="96" t="s">
        <v>68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39"/>
      <c r="AQ71" s="39"/>
    </row>
    <row r="72" spans="1:43" s="36" customFormat="1" ht="30" customHeight="1">
      <c r="A72" s="1">
        <v>9</v>
      </c>
      <c r="B72" s="94" t="s">
        <v>254</v>
      </c>
      <c r="C72" s="95" t="s">
        <v>255</v>
      </c>
      <c r="D72" s="96" t="s">
        <v>166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  <c r="AP72" s="39"/>
      <c r="AQ72" s="39"/>
    </row>
    <row r="73" spans="1:43" s="36" customFormat="1" ht="30" customHeight="1">
      <c r="A73" s="1">
        <v>10</v>
      </c>
      <c r="B73" s="94" t="s">
        <v>256</v>
      </c>
      <c r="C73" s="95" t="s">
        <v>138</v>
      </c>
      <c r="D73" s="96" t="s">
        <v>83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  <c r="AP73" s="39"/>
      <c r="AQ73" s="39"/>
    </row>
    <row r="74" spans="1:43" s="36" customFormat="1" ht="30" customHeight="1">
      <c r="A74" s="1">
        <v>11</v>
      </c>
      <c r="B74" s="94" t="s">
        <v>257</v>
      </c>
      <c r="C74" s="95" t="s">
        <v>258</v>
      </c>
      <c r="D74" s="96" t="s">
        <v>83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  <c r="AP74" s="39"/>
      <c r="AQ74" s="39"/>
    </row>
    <row r="75" spans="1:43" s="36" customFormat="1" ht="30" customHeight="1">
      <c r="A75" s="1">
        <v>12</v>
      </c>
      <c r="B75" s="94" t="s">
        <v>204</v>
      </c>
      <c r="C75" s="95" t="s">
        <v>205</v>
      </c>
      <c r="D75" s="96" t="s">
        <v>83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  <c r="AP75" s="39"/>
      <c r="AQ75" s="39"/>
    </row>
    <row r="76" spans="1:43" s="36" customFormat="1" ht="30" customHeight="1">
      <c r="A76" s="1">
        <v>13</v>
      </c>
      <c r="B76" s="94" t="s">
        <v>259</v>
      </c>
      <c r="C76" s="95" t="s">
        <v>111</v>
      </c>
      <c r="D76" s="96" t="s">
        <v>260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  <c r="AP76" s="39"/>
      <c r="AQ76" s="39"/>
    </row>
    <row r="77" spans="1:43" s="36" customFormat="1" ht="30" customHeight="1">
      <c r="A77" s="1">
        <v>14</v>
      </c>
      <c r="B77" s="94" t="s">
        <v>261</v>
      </c>
      <c r="C77" s="95" t="s">
        <v>262</v>
      </c>
      <c r="D77" s="96" t="s">
        <v>167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  <c r="AP77" s="162"/>
      <c r="AQ77" s="163"/>
    </row>
    <row r="78" spans="1:43" s="36" customFormat="1" ht="30" customHeight="1">
      <c r="A78" s="1">
        <v>15</v>
      </c>
      <c r="B78" s="94" t="s">
        <v>226</v>
      </c>
      <c r="C78" s="95" t="s">
        <v>227</v>
      </c>
      <c r="D78" s="96" t="s">
        <v>228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1">
        <v>16</v>
      </c>
      <c r="B79" s="94" t="s">
        <v>263</v>
      </c>
      <c r="C79" s="95" t="s">
        <v>410</v>
      </c>
      <c r="D79" s="96" t="s">
        <v>264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1">
        <v>17</v>
      </c>
      <c r="B80" s="94" t="s">
        <v>411</v>
      </c>
      <c r="C80" s="95" t="s">
        <v>172</v>
      </c>
      <c r="D80" s="96" t="s">
        <v>412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1">
        <v>18</v>
      </c>
      <c r="B81" s="94" t="s">
        <v>265</v>
      </c>
      <c r="C81" s="95" t="s">
        <v>266</v>
      </c>
      <c r="D81" s="96" t="s">
        <v>13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1">
        <v>19</v>
      </c>
      <c r="B82" s="94" t="s">
        <v>209</v>
      </c>
      <c r="C82" s="95" t="s">
        <v>69</v>
      </c>
      <c r="D82" s="96" t="s">
        <v>51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1">
        <v>20</v>
      </c>
      <c r="B83" s="94" t="s">
        <v>268</v>
      </c>
      <c r="C83" s="95" t="s">
        <v>269</v>
      </c>
      <c r="D83" s="96" t="s">
        <v>33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1">
        <v>21</v>
      </c>
      <c r="B84" s="94" t="s">
        <v>216</v>
      </c>
      <c r="C84" s="95" t="s">
        <v>217</v>
      </c>
      <c r="D84" s="96" t="s">
        <v>168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94" t="s">
        <v>270</v>
      </c>
      <c r="C85" s="95" t="s">
        <v>165</v>
      </c>
      <c r="D85" s="96" t="s">
        <v>36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94" t="s">
        <v>271</v>
      </c>
      <c r="C86" s="95" t="s">
        <v>44</v>
      </c>
      <c r="D86" s="96" t="s">
        <v>53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94" t="s">
        <v>272</v>
      </c>
      <c r="C87" s="95" t="s">
        <v>138</v>
      </c>
      <c r="D87" s="96" t="s">
        <v>54</v>
      </c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94" t="s">
        <v>273</v>
      </c>
      <c r="C88" s="95" t="s">
        <v>413</v>
      </c>
      <c r="D88" s="96" t="s">
        <v>65</v>
      </c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94" t="s">
        <v>274</v>
      </c>
      <c r="C89" s="95" t="s">
        <v>92</v>
      </c>
      <c r="D89" s="96" t="s">
        <v>38</v>
      </c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94" t="s">
        <v>275</v>
      </c>
      <c r="C90" s="95" t="s">
        <v>276</v>
      </c>
      <c r="D90" s="96" t="s">
        <v>218</v>
      </c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94" t="s">
        <v>277</v>
      </c>
      <c r="C91" s="95" t="s">
        <v>278</v>
      </c>
      <c r="D91" s="96" t="s">
        <v>148</v>
      </c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94"/>
      <c r="C92" s="95"/>
      <c r="D92" s="96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94"/>
      <c r="C93" s="95"/>
      <c r="D93" s="96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125">
        <v>31</v>
      </c>
      <c r="B94" s="94"/>
      <c r="C94" s="95"/>
      <c r="D94" s="96"/>
      <c r="E94" s="124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22"/>
      <c r="AK94" s="22"/>
      <c r="AL94" s="22"/>
      <c r="AM94" s="22"/>
      <c r="AN94" s="22"/>
      <c r="AO94" s="22"/>
    </row>
    <row r="95" spans="1:41" s="36" customFormat="1" ht="30" customHeight="1">
      <c r="A95" s="125"/>
      <c r="B95" s="126"/>
      <c r="C95" s="127"/>
      <c r="D95" s="128"/>
      <c r="E95" s="124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22"/>
      <c r="AK95" s="22"/>
      <c r="AL95" s="22"/>
      <c r="AM95" s="22"/>
      <c r="AN95" s="22"/>
      <c r="AO95" s="22"/>
    </row>
    <row r="96" spans="1:41" s="36" customFormat="1" ht="30.75" customHeight="1">
      <c r="A96" s="125"/>
      <c r="B96" s="126"/>
      <c r="C96" s="127"/>
      <c r="D96" s="128"/>
      <c r="E96" s="124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22"/>
      <c r="AK96" s="22"/>
      <c r="AL96" s="22"/>
      <c r="AM96" s="22"/>
      <c r="AN96" s="22"/>
      <c r="AO96" s="22"/>
    </row>
    <row r="97" spans="1:41" s="36" customFormat="1" ht="30.75" customHeight="1">
      <c r="A97" s="125"/>
      <c r="B97" s="126"/>
      <c r="C97" s="127"/>
      <c r="D97" s="128"/>
      <c r="E97" s="124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22"/>
      <c r="AK97" s="22"/>
      <c r="AL97" s="22"/>
      <c r="AM97" s="22"/>
      <c r="AN97" s="22"/>
      <c r="AO97" s="22"/>
    </row>
    <row r="98" spans="1:41" ht="51" customHeight="1">
      <c r="A98" s="1">
        <v>31</v>
      </c>
      <c r="B98" s="29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29"/>
      <c r="C99" s="9"/>
      <c r="D99" s="10"/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164" t="s">
        <v>14</v>
      </c>
      <c r="B102" s="164"/>
      <c r="C102" s="164"/>
      <c r="D102" s="164"/>
      <c r="E102" s="164"/>
      <c r="F102" s="164"/>
      <c r="G102" s="164"/>
      <c r="H102" s="164"/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">
        <f t="shared" ref="AJ102:AO102" si="12">SUM(AJ64:AJ101)</f>
        <v>0</v>
      </c>
      <c r="AK102" s="1">
        <f t="shared" si="12"/>
        <v>0</v>
      </c>
      <c r="AL102" s="1">
        <f t="shared" si="12"/>
        <v>0</v>
      </c>
      <c r="AM102" s="1">
        <f t="shared" si="12"/>
        <v>0</v>
      </c>
      <c r="AN102" s="1">
        <f t="shared" si="12"/>
        <v>0</v>
      </c>
      <c r="AO102" s="1">
        <f t="shared" si="12"/>
        <v>0</v>
      </c>
    </row>
    <row r="103" spans="1:41" ht="15.75" customHeight="1">
      <c r="A103" s="20"/>
      <c r="B103" s="20"/>
      <c r="C103" s="165"/>
      <c r="D103" s="165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165"/>
      <c r="D106" s="165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165"/>
      <c r="D107" s="165"/>
      <c r="E107" s="165"/>
      <c r="F107" s="165"/>
      <c r="G107" s="165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165"/>
      <c r="D108" s="165"/>
      <c r="E108" s="165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165"/>
      <c r="D109" s="165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2">
    <mergeCell ref="A5:AL5"/>
    <mergeCell ref="AF6:AK6"/>
    <mergeCell ref="C8:D8"/>
    <mergeCell ref="A1:P1"/>
    <mergeCell ref="Q1:AL1"/>
    <mergeCell ref="A2:P2"/>
    <mergeCell ref="Q2:AL2"/>
    <mergeCell ref="A4:AL4"/>
    <mergeCell ref="C108:E108"/>
    <mergeCell ref="E22:G22"/>
    <mergeCell ref="C109:D109"/>
    <mergeCell ref="C107:G107"/>
    <mergeCell ref="C63:D63"/>
    <mergeCell ref="E26:AE26"/>
    <mergeCell ref="C106:D106"/>
    <mergeCell ref="AP64:AQ64"/>
    <mergeCell ref="AP77:AQ77"/>
    <mergeCell ref="A102:AI102"/>
    <mergeCell ref="C103:D103"/>
    <mergeCell ref="AM23:AN23"/>
    <mergeCell ref="A60:AI60"/>
    <mergeCell ref="A62:AI6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8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1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3" t="s">
        <v>1</v>
      </c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</row>
    <row r="2" spans="1:41" ht="22.5" customHeight="1">
      <c r="A2" s="173" t="s">
        <v>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 t="s">
        <v>3</v>
      </c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73" t="s">
        <v>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</row>
    <row r="5" spans="1:41">
      <c r="A5" s="170" t="s">
        <v>911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71" t="s">
        <v>279</v>
      </c>
      <c r="AG6" s="171"/>
      <c r="AH6" s="171"/>
      <c r="AI6" s="171"/>
      <c r="AJ6" s="171"/>
      <c r="AK6" s="171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68" t="s">
        <v>7</v>
      </c>
      <c r="D8" s="169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94" t="s">
        <v>280</v>
      </c>
      <c r="C9" s="95" t="s">
        <v>281</v>
      </c>
      <c r="D9" s="96" t="s">
        <v>58</v>
      </c>
      <c r="E9" s="124"/>
      <c r="F9" s="115"/>
      <c r="G9" s="115"/>
      <c r="H9" s="115"/>
      <c r="I9" s="142"/>
      <c r="J9" s="115"/>
      <c r="K9" s="115"/>
      <c r="L9" s="115"/>
      <c r="M9" s="115"/>
      <c r="N9" s="115"/>
      <c r="O9" s="115"/>
      <c r="P9" s="115"/>
      <c r="Q9" s="142"/>
      <c r="R9" s="115"/>
      <c r="S9" s="115"/>
      <c r="T9" s="115"/>
      <c r="U9" s="115"/>
      <c r="V9" s="142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">
        <f>COUNTIF(E9:AI9,"K")+2*COUNTIF(E9:AI9,"2K")+COUNTIF(E9:AI9,"TK")+COUNTIF(E9:AI9,"KT")</f>
        <v>0</v>
      </c>
      <c r="AK9" s="1">
        <f t="shared" ref="AK9:AK52" si="0">COUNTIF(E9:AI9,"P")+2*COUNTIF(F9:AJ9,"2P")</f>
        <v>0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94" t="s">
        <v>282</v>
      </c>
      <c r="C10" s="95" t="s">
        <v>104</v>
      </c>
      <c r="D10" s="96" t="s">
        <v>62</v>
      </c>
      <c r="E10" s="124"/>
      <c r="F10" s="115"/>
      <c r="G10" s="115"/>
      <c r="H10" s="115"/>
      <c r="I10" s="142"/>
      <c r="J10" s="115"/>
      <c r="K10" s="115"/>
      <c r="L10" s="115"/>
      <c r="M10" s="115"/>
      <c r="N10" s="115"/>
      <c r="O10" s="115"/>
      <c r="P10" s="115"/>
      <c r="Q10" s="142"/>
      <c r="R10" s="115"/>
      <c r="S10" s="115"/>
      <c r="T10" s="115"/>
      <c r="U10" s="115"/>
      <c r="V10" s="142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">
        <f t="shared" ref="AJ10:AJ52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94" t="s">
        <v>382</v>
      </c>
      <c r="C11" s="95" t="s">
        <v>100</v>
      </c>
      <c r="D11" s="96" t="s">
        <v>76</v>
      </c>
      <c r="E11" s="124"/>
      <c r="F11" s="115"/>
      <c r="G11" s="115"/>
      <c r="H11" s="115"/>
      <c r="I11" s="142"/>
      <c r="J11" s="115"/>
      <c r="K11" s="115"/>
      <c r="L11" s="115"/>
      <c r="M11" s="115"/>
      <c r="N11" s="115"/>
      <c r="O11" s="115"/>
      <c r="P11" s="115"/>
      <c r="Q11" s="142"/>
      <c r="R11" s="115"/>
      <c r="S11" s="115"/>
      <c r="T11" s="115"/>
      <c r="U11" s="115"/>
      <c r="V11" s="142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">
        <f t="shared" si="2"/>
        <v>0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94" t="s">
        <v>283</v>
      </c>
      <c r="C12" s="95" t="s">
        <v>96</v>
      </c>
      <c r="D12" s="96" t="s">
        <v>40</v>
      </c>
      <c r="E12" s="124"/>
      <c r="F12" s="115"/>
      <c r="G12" s="115"/>
      <c r="H12" s="115"/>
      <c r="I12" s="142"/>
      <c r="J12" s="115"/>
      <c r="K12" s="115"/>
      <c r="L12" s="115"/>
      <c r="M12" s="115"/>
      <c r="N12" s="115"/>
      <c r="O12" s="115"/>
      <c r="P12" s="115"/>
      <c r="Q12" s="142"/>
      <c r="R12" s="115"/>
      <c r="S12" s="115"/>
      <c r="T12" s="115"/>
      <c r="U12" s="115"/>
      <c r="V12" s="142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">
        <f t="shared" si="2"/>
        <v>0</v>
      </c>
      <c r="AK12" s="1">
        <f t="shared" si="0"/>
        <v>0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94" t="s">
        <v>284</v>
      </c>
      <c r="C13" s="95" t="s">
        <v>414</v>
      </c>
      <c r="D13" s="96" t="s">
        <v>185</v>
      </c>
      <c r="E13" s="124"/>
      <c r="F13" s="115"/>
      <c r="G13" s="115"/>
      <c r="H13" s="115"/>
      <c r="I13" s="142"/>
      <c r="J13" s="115"/>
      <c r="K13" s="115"/>
      <c r="L13" s="115"/>
      <c r="M13" s="115"/>
      <c r="N13" s="115"/>
      <c r="O13" s="115"/>
      <c r="P13" s="115"/>
      <c r="Q13" s="142"/>
      <c r="R13" s="115"/>
      <c r="S13" s="115"/>
      <c r="T13" s="115"/>
      <c r="U13" s="115"/>
      <c r="V13" s="142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94" t="s">
        <v>285</v>
      </c>
      <c r="C14" s="95" t="s">
        <v>286</v>
      </c>
      <c r="D14" s="96" t="s">
        <v>109</v>
      </c>
      <c r="E14" s="115"/>
      <c r="F14" s="115"/>
      <c r="G14" s="115"/>
      <c r="H14" s="115"/>
      <c r="I14" s="142"/>
      <c r="J14" s="115"/>
      <c r="K14" s="115"/>
      <c r="L14" s="115"/>
      <c r="M14" s="115"/>
      <c r="N14" s="115"/>
      <c r="O14" s="115"/>
      <c r="P14" s="115"/>
      <c r="Q14" s="142"/>
      <c r="R14" s="115"/>
      <c r="S14" s="115"/>
      <c r="T14" s="115"/>
      <c r="U14" s="115"/>
      <c r="V14" s="142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94" t="s">
        <v>287</v>
      </c>
      <c r="C15" s="95" t="s">
        <v>288</v>
      </c>
      <c r="D15" s="96" t="s">
        <v>63</v>
      </c>
      <c r="E15" s="115"/>
      <c r="F15" s="115"/>
      <c r="G15" s="115"/>
      <c r="H15" s="115"/>
      <c r="I15" s="142"/>
      <c r="J15" s="115"/>
      <c r="K15" s="115"/>
      <c r="L15" s="115"/>
      <c r="M15" s="115"/>
      <c r="N15" s="115"/>
      <c r="O15" s="115"/>
      <c r="P15" s="115"/>
      <c r="Q15" s="142"/>
      <c r="R15" s="115"/>
      <c r="S15" s="115"/>
      <c r="T15" s="115"/>
      <c r="U15" s="115"/>
      <c r="V15" s="142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94" t="s">
        <v>415</v>
      </c>
      <c r="C16" s="95" t="s">
        <v>416</v>
      </c>
      <c r="D16" s="96" t="s">
        <v>55</v>
      </c>
      <c r="E16" s="115"/>
      <c r="F16" s="115"/>
      <c r="G16" s="115"/>
      <c r="H16" s="115"/>
      <c r="I16" s="142"/>
      <c r="J16" s="115"/>
      <c r="K16" s="115"/>
      <c r="L16" s="115"/>
      <c r="M16" s="115"/>
      <c r="N16" s="115"/>
      <c r="O16" s="115"/>
      <c r="P16" s="115"/>
      <c r="Q16" s="142"/>
      <c r="R16" s="115"/>
      <c r="S16" s="115"/>
      <c r="T16" s="115"/>
      <c r="U16" s="115"/>
      <c r="V16" s="142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94" t="s">
        <v>289</v>
      </c>
      <c r="C17" s="95" t="s">
        <v>111</v>
      </c>
      <c r="D17" s="96" t="s">
        <v>67</v>
      </c>
      <c r="E17" s="115"/>
      <c r="F17" s="115"/>
      <c r="G17" s="115"/>
      <c r="H17" s="115"/>
      <c r="I17" s="142"/>
      <c r="J17" s="115"/>
      <c r="K17" s="115"/>
      <c r="L17" s="115"/>
      <c r="M17" s="115"/>
      <c r="N17" s="115"/>
      <c r="O17" s="115"/>
      <c r="P17" s="115"/>
      <c r="Q17" s="142"/>
      <c r="R17" s="115"/>
      <c r="S17" s="115"/>
      <c r="T17" s="115"/>
      <c r="U17" s="115"/>
      <c r="V17" s="142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94" t="s">
        <v>290</v>
      </c>
      <c r="C18" s="95" t="s">
        <v>291</v>
      </c>
      <c r="D18" s="96" t="s">
        <v>49</v>
      </c>
      <c r="E18" s="115"/>
      <c r="F18" s="115"/>
      <c r="G18" s="115"/>
      <c r="H18" s="115"/>
      <c r="I18" s="142"/>
      <c r="J18" s="115"/>
      <c r="K18" s="115"/>
      <c r="L18" s="115"/>
      <c r="M18" s="115"/>
      <c r="N18" s="115"/>
      <c r="O18" s="115"/>
      <c r="P18" s="115"/>
      <c r="Q18" s="142"/>
      <c r="R18" s="115"/>
      <c r="S18" s="115"/>
      <c r="T18" s="115"/>
      <c r="U18" s="115"/>
      <c r="V18" s="142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94" t="s">
        <v>292</v>
      </c>
      <c r="C19" s="95" t="s">
        <v>293</v>
      </c>
      <c r="D19" s="96" t="s">
        <v>49</v>
      </c>
      <c r="E19" s="115"/>
      <c r="F19" s="115"/>
      <c r="G19" s="115"/>
      <c r="H19" s="115"/>
      <c r="I19" s="142"/>
      <c r="J19" s="115"/>
      <c r="K19" s="115"/>
      <c r="L19" s="115"/>
      <c r="M19" s="115"/>
      <c r="N19" s="115"/>
      <c r="O19" s="115"/>
      <c r="P19" s="115"/>
      <c r="Q19" s="142"/>
      <c r="R19" s="115"/>
      <c r="S19" s="115"/>
      <c r="T19" s="115"/>
      <c r="U19" s="115"/>
      <c r="V19" s="142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">
        <f t="shared" si="2"/>
        <v>0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94" t="s">
        <v>294</v>
      </c>
      <c r="C20" s="95" t="s">
        <v>295</v>
      </c>
      <c r="D20" s="96" t="s">
        <v>164</v>
      </c>
      <c r="E20" s="115"/>
      <c r="F20" s="115"/>
      <c r="G20" s="115"/>
      <c r="H20" s="115"/>
      <c r="I20" s="142"/>
      <c r="J20" s="115"/>
      <c r="K20" s="115"/>
      <c r="L20" s="115"/>
      <c r="M20" s="115"/>
      <c r="N20" s="115"/>
      <c r="O20" s="115"/>
      <c r="P20" s="115"/>
      <c r="Q20" s="142"/>
      <c r="R20" s="115"/>
      <c r="S20" s="115"/>
      <c r="T20" s="115"/>
      <c r="U20" s="115"/>
      <c r="V20" s="142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94" t="s">
        <v>296</v>
      </c>
      <c r="C21" s="95" t="s">
        <v>417</v>
      </c>
      <c r="D21" s="96" t="s">
        <v>164</v>
      </c>
      <c r="E21" s="115"/>
      <c r="F21" s="151"/>
      <c r="G21" s="151"/>
      <c r="H21" s="151"/>
      <c r="I21" s="142"/>
      <c r="J21" s="151"/>
      <c r="K21" s="151"/>
      <c r="L21" s="151"/>
      <c r="M21" s="151"/>
      <c r="N21" s="151"/>
      <c r="O21" s="151"/>
      <c r="P21" s="151"/>
      <c r="Q21" s="142"/>
      <c r="R21" s="151"/>
      <c r="S21" s="151"/>
      <c r="T21" s="151"/>
      <c r="U21" s="151"/>
      <c r="V21" s="142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94" t="s">
        <v>297</v>
      </c>
      <c r="C22" s="95" t="s">
        <v>298</v>
      </c>
      <c r="D22" s="96" t="s">
        <v>167</v>
      </c>
      <c r="E22" s="115"/>
      <c r="F22" s="115"/>
      <c r="G22" s="115"/>
      <c r="H22" s="115"/>
      <c r="I22" s="142"/>
      <c r="J22" s="115"/>
      <c r="K22" s="115"/>
      <c r="L22" s="115"/>
      <c r="M22" s="115"/>
      <c r="N22" s="115"/>
      <c r="O22" s="115"/>
      <c r="P22" s="115"/>
      <c r="Q22" s="142"/>
      <c r="R22" s="115"/>
      <c r="S22" s="115"/>
      <c r="T22" s="115"/>
      <c r="U22" s="115"/>
      <c r="V22" s="142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">
        <f t="shared" si="2"/>
        <v>0</v>
      </c>
      <c r="AK22" s="1">
        <f t="shared" si="0"/>
        <v>0</v>
      </c>
      <c r="AL22" s="1">
        <f t="shared" si="1"/>
        <v>0</v>
      </c>
      <c r="AM22" s="162"/>
      <c r="AN22" s="163"/>
      <c r="AO22" s="39"/>
    </row>
    <row r="23" spans="1:41" s="36" customFormat="1" ht="30" customHeight="1">
      <c r="A23" s="1">
        <v>15</v>
      </c>
      <c r="B23" s="94" t="s">
        <v>299</v>
      </c>
      <c r="C23" s="95" t="s">
        <v>300</v>
      </c>
      <c r="D23" s="96" t="s">
        <v>228</v>
      </c>
      <c r="E23" s="115"/>
      <c r="F23" s="115"/>
      <c r="G23" s="115"/>
      <c r="H23" s="115"/>
      <c r="I23" s="142"/>
      <c r="J23" s="115"/>
      <c r="K23" s="115"/>
      <c r="L23" s="115"/>
      <c r="M23" s="115"/>
      <c r="N23" s="115"/>
      <c r="O23" s="115"/>
      <c r="P23" s="115"/>
      <c r="Q23" s="142"/>
      <c r="R23" s="115"/>
      <c r="S23" s="115"/>
      <c r="T23" s="115"/>
      <c r="U23" s="115"/>
      <c r="V23" s="142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94">
        <v>1810070027</v>
      </c>
      <c r="C24" s="95" t="s">
        <v>70</v>
      </c>
      <c r="D24" s="96" t="s">
        <v>97</v>
      </c>
      <c r="E24" s="115"/>
      <c r="F24" s="115"/>
      <c r="G24" s="115"/>
      <c r="H24" s="115"/>
      <c r="I24" s="142"/>
      <c r="J24" s="115"/>
      <c r="K24" s="115"/>
      <c r="L24" s="115"/>
      <c r="M24" s="115"/>
      <c r="N24" s="115"/>
      <c r="O24" s="115"/>
      <c r="P24" s="115"/>
      <c r="Q24" s="142"/>
      <c r="R24" s="115"/>
      <c r="S24" s="115"/>
      <c r="T24" s="115"/>
      <c r="U24" s="115"/>
      <c r="V24" s="142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26">
        <f t="shared" si="2"/>
        <v>0</v>
      </c>
      <c r="AK24" s="26">
        <f t="shared" si="0"/>
        <v>0</v>
      </c>
      <c r="AL24" s="26">
        <f t="shared" si="1"/>
        <v>0</v>
      </c>
      <c r="AM24" s="87"/>
      <c r="AN24" s="87"/>
      <c r="AO24" s="87"/>
    </row>
    <row r="25" spans="1:41" s="53" customFormat="1" ht="30" customHeight="1">
      <c r="A25" s="2">
        <v>17</v>
      </c>
      <c r="B25" s="94" t="s">
        <v>301</v>
      </c>
      <c r="C25" s="95" t="s">
        <v>99</v>
      </c>
      <c r="D25" s="96" t="s">
        <v>52</v>
      </c>
      <c r="E25" s="115"/>
      <c r="F25" s="115"/>
      <c r="G25" s="115"/>
      <c r="H25" s="115"/>
      <c r="I25" s="142"/>
      <c r="J25" s="115"/>
      <c r="K25" s="115"/>
      <c r="L25" s="115"/>
      <c r="M25" s="115"/>
      <c r="N25" s="115"/>
      <c r="O25" s="115"/>
      <c r="P25" s="115"/>
      <c r="Q25" s="142"/>
      <c r="R25" s="115"/>
      <c r="S25" s="115"/>
      <c r="T25" s="115"/>
      <c r="U25" s="115"/>
      <c r="V25" s="142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2">
        <f t="shared" si="2"/>
        <v>0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94" t="s">
        <v>430</v>
      </c>
      <c r="C26" s="95" t="s">
        <v>431</v>
      </c>
      <c r="D26" s="96" t="s">
        <v>33</v>
      </c>
      <c r="E26" s="115"/>
      <c r="F26" s="115"/>
      <c r="G26" s="115"/>
      <c r="H26" s="115"/>
      <c r="I26" s="142"/>
      <c r="J26" s="115"/>
      <c r="K26" s="115"/>
      <c r="L26" s="115"/>
      <c r="M26" s="115"/>
      <c r="N26" s="115"/>
      <c r="O26" s="115"/>
      <c r="P26" s="115"/>
      <c r="Q26" s="142"/>
      <c r="R26" s="115"/>
      <c r="S26" s="115"/>
      <c r="T26" s="115"/>
      <c r="U26" s="115"/>
      <c r="V26" s="142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94" t="s">
        <v>302</v>
      </c>
      <c r="C27" s="95" t="s">
        <v>303</v>
      </c>
      <c r="D27" s="96" t="s">
        <v>168</v>
      </c>
      <c r="E27" s="115"/>
      <c r="F27" s="115"/>
      <c r="G27" s="115"/>
      <c r="H27" s="115"/>
      <c r="I27" s="142"/>
      <c r="J27" s="115"/>
      <c r="K27" s="115"/>
      <c r="L27" s="115"/>
      <c r="M27" s="115"/>
      <c r="N27" s="115"/>
      <c r="O27" s="115"/>
      <c r="P27" s="115"/>
      <c r="Q27" s="142"/>
      <c r="R27" s="115"/>
      <c r="S27" s="115"/>
      <c r="T27" s="115"/>
      <c r="U27" s="115"/>
      <c r="V27" s="142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2">
        <f t="shared" si="2"/>
        <v>0</v>
      </c>
      <c r="AK27" s="2">
        <f t="shared" si="0"/>
        <v>0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94" t="s">
        <v>304</v>
      </c>
      <c r="C28" s="95" t="s">
        <v>305</v>
      </c>
      <c r="D28" s="96" t="s">
        <v>168</v>
      </c>
      <c r="E28" s="115"/>
      <c r="F28" s="115"/>
      <c r="G28" s="115"/>
      <c r="H28" s="115"/>
      <c r="I28" s="142"/>
      <c r="J28" s="115"/>
      <c r="K28" s="115"/>
      <c r="L28" s="115"/>
      <c r="M28" s="115"/>
      <c r="N28" s="115"/>
      <c r="O28" s="115"/>
      <c r="P28" s="115"/>
      <c r="Q28" s="142"/>
      <c r="R28" s="115"/>
      <c r="S28" s="115"/>
      <c r="T28" s="115"/>
      <c r="U28" s="115"/>
      <c r="V28" s="142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2">
        <f t="shared" si="2"/>
        <v>0</v>
      </c>
      <c r="AK28" s="2">
        <f t="shared" si="0"/>
        <v>0</v>
      </c>
      <c r="AL28" s="2">
        <f t="shared" si="1"/>
        <v>0</v>
      </c>
      <c r="AM28" s="52"/>
      <c r="AN28" s="52"/>
      <c r="AO28" s="52"/>
    </row>
    <row r="29" spans="1:41" s="36" customFormat="1" ht="30" customHeight="1">
      <c r="A29" s="1">
        <v>21</v>
      </c>
      <c r="B29" s="94" t="s">
        <v>306</v>
      </c>
      <c r="C29" s="95" t="s">
        <v>307</v>
      </c>
      <c r="D29" s="96" t="s">
        <v>38</v>
      </c>
      <c r="E29" s="115"/>
      <c r="F29" s="115"/>
      <c r="G29" s="115"/>
      <c r="H29" s="115"/>
      <c r="I29" s="142"/>
      <c r="J29" s="115"/>
      <c r="K29" s="115"/>
      <c r="L29" s="115"/>
      <c r="M29" s="115"/>
      <c r="N29" s="115"/>
      <c r="O29" s="115"/>
      <c r="P29" s="115"/>
      <c r="Q29" s="142"/>
      <c r="R29" s="115"/>
      <c r="S29" s="115"/>
      <c r="T29" s="115"/>
      <c r="U29" s="115"/>
      <c r="V29" s="142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94" t="s">
        <v>308</v>
      </c>
      <c r="C30" s="95" t="s">
        <v>34</v>
      </c>
      <c r="D30" s="96" t="s">
        <v>38</v>
      </c>
      <c r="E30" s="115"/>
      <c r="F30" s="115"/>
      <c r="G30" s="115"/>
      <c r="H30" s="115"/>
      <c r="I30" s="142"/>
      <c r="J30" s="115"/>
      <c r="K30" s="115"/>
      <c r="L30" s="115"/>
      <c r="M30" s="115"/>
      <c r="N30" s="115"/>
      <c r="O30" s="115"/>
      <c r="P30" s="115"/>
      <c r="Q30" s="142"/>
      <c r="R30" s="115"/>
      <c r="S30" s="115"/>
      <c r="T30" s="115"/>
      <c r="U30" s="115"/>
      <c r="V30" s="142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94" t="s">
        <v>309</v>
      </c>
      <c r="C31" s="95" t="s">
        <v>310</v>
      </c>
      <c r="D31" s="96" t="s">
        <v>311</v>
      </c>
      <c r="E31" s="124"/>
      <c r="F31" s="115"/>
      <c r="G31" s="115"/>
      <c r="H31" s="115"/>
      <c r="I31" s="142"/>
      <c r="J31" s="115"/>
      <c r="K31" s="115"/>
      <c r="L31" s="115"/>
      <c r="M31" s="115"/>
      <c r="N31" s="115"/>
      <c r="O31" s="115"/>
      <c r="P31" s="115"/>
      <c r="Q31" s="142"/>
      <c r="R31" s="115"/>
      <c r="S31" s="115"/>
      <c r="T31" s="115"/>
      <c r="U31" s="115"/>
      <c r="V31" s="142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94">
        <v>1810070036</v>
      </c>
      <c r="C32" s="95" t="s">
        <v>432</v>
      </c>
      <c r="D32" s="96" t="s">
        <v>219</v>
      </c>
      <c r="E32" s="124"/>
      <c r="F32" s="115"/>
      <c r="G32" s="115"/>
      <c r="H32" s="115"/>
      <c r="I32" s="142"/>
      <c r="J32" s="115"/>
      <c r="K32" s="115"/>
      <c r="L32" s="115"/>
      <c r="M32" s="115"/>
      <c r="N32" s="115"/>
      <c r="O32" s="115"/>
      <c r="P32" s="115"/>
      <c r="Q32" s="142"/>
      <c r="R32" s="115"/>
      <c r="S32" s="115"/>
      <c r="T32" s="115"/>
      <c r="U32" s="115"/>
      <c r="V32" s="142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4" s="36" customFormat="1" ht="30" customHeight="1">
      <c r="A33" s="1">
        <v>25</v>
      </c>
      <c r="B33" s="94" t="s">
        <v>312</v>
      </c>
      <c r="C33" s="95" t="s">
        <v>313</v>
      </c>
      <c r="D33" s="96" t="s">
        <v>148</v>
      </c>
      <c r="E33" s="124"/>
      <c r="F33" s="115"/>
      <c r="G33" s="115"/>
      <c r="H33" s="115"/>
      <c r="I33" s="142"/>
      <c r="J33" s="115"/>
      <c r="K33" s="115"/>
      <c r="L33" s="115"/>
      <c r="M33" s="115"/>
      <c r="N33" s="115"/>
      <c r="O33" s="115"/>
      <c r="P33" s="115"/>
      <c r="Q33" s="142"/>
      <c r="R33" s="115"/>
      <c r="S33" s="115"/>
      <c r="T33" s="115"/>
      <c r="U33" s="115"/>
      <c r="V33" s="142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4" s="36" customFormat="1" ht="30" customHeight="1">
      <c r="A34" s="1">
        <v>26</v>
      </c>
      <c r="B34" s="94" t="s">
        <v>314</v>
      </c>
      <c r="C34" s="95" t="s">
        <v>418</v>
      </c>
      <c r="D34" s="96" t="s">
        <v>81</v>
      </c>
      <c r="E34" s="124"/>
      <c r="F34" s="115"/>
      <c r="G34" s="115"/>
      <c r="H34" s="115"/>
      <c r="I34" s="142"/>
      <c r="J34" s="115"/>
      <c r="K34" s="115"/>
      <c r="L34" s="115"/>
      <c r="M34" s="115"/>
      <c r="N34" s="115"/>
      <c r="O34" s="115"/>
      <c r="P34" s="115"/>
      <c r="Q34" s="142"/>
      <c r="R34" s="115"/>
      <c r="S34" s="115"/>
      <c r="T34" s="115"/>
      <c r="U34" s="115"/>
      <c r="V34" s="142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4" s="36" customFormat="1" ht="30" customHeight="1">
      <c r="A35" s="1">
        <v>27</v>
      </c>
      <c r="B35" s="97" t="s">
        <v>315</v>
      </c>
      <c r="C35" s="98" t="s">
        <v>316</v>
      </c>
      <c r="D35" s="99" t="s">
        <v>81</v>
      </c>
      <c r="E35" s="124"/>
      <c r="F35" s="115"/>
      <c r="G35" s="115"/>
      <c r="H35" s="115"/>
      <c r="I35" s="142"/>
      <c r="J35" s="115"/>
      <c r="K35" s="115"/>
      <c r="L35" s="115"/>
      <c r="M35" s="115"/>
      <c r="N35" s="115"/>
      <c r="O35" s="115"/>
      <c r="P35" s="115"/>
      <c r="Q35" s="142"/>
      <c r="R35" s="115"/>
      <c r="S35" s="115"/>
      <c r="T35" s="115"/>
      <c r="U35" s="115"/>
      <c r="V35" s="142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94">
        <v>1810070035</v>
      </c>
      <c r="C36" s="95" t="s">
        <v>137</v>
      </c>
      <c r="D36" s="96" t="s">
        <v>73</v>
      </c>
      <c r="E36" s="124"/>
      <c r="F36" s="115"/>
      <c r="G36" s="115"/>
      <c r="H36" s="115"/>
      <c r="I36" s="142"/>
      <c r="J36" s="115"/>
      <c r="K36" s="115"/>
      <c r="L36" s="115"/>
      <c r="M36" s="115"/>
      <c r="N36" s="115"/>
      <c r="O36" s="115"/>
      <c r="P36" s="115"/>
      <c r="Q36" s="142"/>
      <c r="R36" s="115"/>
      <c r="S36" s="115"/>
      <c r="T36" s="115"/>
      <c r="U36" s="115"/>
      <c r="V36" s="142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94"/>
      <c r="C37" s="95"/>
      <c r="D37" s="9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94"/>
      <c r="C38" s="95"/>
      <c r="D38" s="9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100"/>
      <c r="C39" s="101"/>
      <c r="D39" s="102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18"/>
      <c r="C40" s="119"/>
      <c r="D40" s="12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13"/>
      <c r="AN40" s="113"/>
      <c r="AO40" s="113"/>
    </row>
    <row r="41" spans="1:44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164" t="s">
        <v>14</v>
      </c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">
        <f>SUM(AJ9:AJ52)</f>
        <v>0</v>
      </c>
      <c r="AK53" s="1">
        <f>SUM(AK9:AK52)</f>
        <v>0</v>
      </c>
      <c r="AL53" s="1">
        <f>SUM(AL9:AL52)</f>
        <v>0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166" t="s">
        <v>15</v>
      </c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7"/>
      <c r="AJ55" s="26" t="s">
        <v>16</v>
      </c>
      <c r="AK55" s="26" t="s">
        <v>17</v>
      </c>
      <c r="AL55" s="26" t="s">
        <v>18</v>
      </c>
      <c r="AM55" s="42" t="s">
        <v>19</v>
      </c>
      <c r="AN55" s="42" t="s">
        <v>20</v>
      </c>
      <c r="AO55" s="42" t="s">
        <v>21</v>
      </c>
    </row>
    <row r="56" spans="1:44" s="36" customFormat="1" ht="30" customHeight="1">
      <c r="A56" s="1" t="s">
        <v>5</v>
      </c>
      <c r="B56" s="29"/>
      <c r="C56" s="168" t="s">
        <v>7</v>
      </c>
      <c r="D56" s="169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22</v>
      </c>
      <c r="AK56" s="21" t="s">
        <v>23</v>
      </c>
      <c r="AL56" s="21" t="s">
        <v>24</v>
      </c>
      <c r="AM56" s="21" t="s">
        <v>25</v>
      </c>
      <c r="AN56" s="27" t="s">
        <v>26</v>
      </c>
      <c r="AO56" s="27" t="s">
        <v>27</v>
      </c>
    </row>
    <row r="57" spans="1:44" s="36" customFormat="1" ht="30" customHeight="1">
      <c r="A57" s="1">
        <v>1</v>
      </c>
      <c r="B57" s="29" t="s">
        <v>280</v>
      </c>
      <c r="C57" s="3" t="s">
        <v>281</v>
      </c>
      <c r="D57" s="4" t="s">
        <v>58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162"/>
      <c r="AQ57" s="163"/>
    </row>
    <row r="58" spans="1:44" s="36" customFormat="1" ht="30" customHeight="1">
      <c r="A58" s="1">
        <v>2</v>
      </c>
      <c r="B58" s="29" t="s">
        <v>282</v>
      </c>
      <c r="C58" s="3" t="s">
        <v>104</v>
      </c>
      <c r="D58" s="4" t="s">
        <v>62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0" si="3">COUNTIF(E58:AI58,"BT")</f>
        <v>0</v>
      </c>
      <c r="AK58" s="22">
        <f t="shared" ref="AK58:AK90" si="4">COUNTIF(F58:AJ58,"D")</f>
        <v>0</v>
      </c>
      <c r="AL58" s="22">
        <f t="shared" ref="AL58:AL90" si="5">COUNTIF(G58:AK58,"ĐP")</f>
        <v>0</v>
      </c>
      <c r="AM58" s="22">
        <f t="shared" ref="AM58:AM90" si="6">COUNTIF(H58:AL58,"CT")</f>
        <v>0</v>
      </c>
      <c r="AN58" s="22">
        <f t="shared" ref="AN58:AN90" si="7">COUNTIF(I58:AM58,"HT")</f>
        <v>0</v>
      </c>
      <c r="AO58" s="22">
        <f t="shared" ref="AO58:AO90" si="8">COUNTIF(J58:AN58,"VK")</f>
        <v>0</v>
      </c>
      <c r="AP58" s="39"/>
      <c r="AQ58" s="39"/>
    </row>
    <row r="59" spans="1:44" s="36" customFormat="1" ht="30" customHeight="1">
      <c r="A59" s="1">
        <v>3</v>
      </c>
      <c r="B59" s="29" t="s">
        <v>382</v>
      </c>
      <c r="C59" s="3" t="s">
        <v>100</v>
      </c>
      <c r="D59" s="4" t="s">
        <v>76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">
        <v>4</v>
      </c>
      <c r="B60" s="29" t="s">
        <v>283</v>
      </c>
      <c r="C60" s="3" t="s">
        <v>96</v>
      </c>
      <c r="D60" s="4" t="s">
        <v>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5</v>
      </c>
      <c r="B61" s="29" t="s">
        <v>284</v>
      </c>
      <c r="C61" s="3" t="s">
        <v>414</v>
      </c>
      <c r="D61" s="4" t="s">
        <v>185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6</v>
      </c>
      <c r="B62" s="29" t="s">
        <v>285</v>
      </c>
      <c r="C62" s="3" t="s">
        <v>286</v>
      </c>
      <c r="D62" s="4" t="s">
        <v>109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7</v>
      </c>
      <c r="B63" s="29" t="s">
        <v>287</v>
      </c>
      <c r="C63" s="3" t="s">
        <v>288</v>
      </c>
      <c r="D63" s="4" t="s">
        <v>63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8</v>
      </c>
      <c r="B64" s="29" t="s">
        <v>415</v>
      </c>
      <c r="C64" s="3" t="s">
        <v>416</v>
      </c>
      <c r="D64" s="4" t="s">
        <v>55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9</v>
      </c>
      <c r="B65" s="29" t="s">
        <v>289</v>
      </c>
      <c r="C65" s="3" t="s">
        <v>111</v>
      </c>
      <c r="D65" s="4" t="s">
        <v>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10</v>
      </c>
      <c r="B66" s="29" t="s">
        <v>290</v>
      </c>
      <c r="C66" s="3" t="s">
        <v>291</v>
      </c>
      <c r="D66" s="4" t="s">
        <v>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11</v>
      </c>
      <c r="B67" s="29" t="s">
        <v>292</v>
      </c>
      <c r="C67" s="3" t="s">
        <v>293</v>
      </c>
      <c r="D67" s="4" t="s">
        <v>49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12</v>
      </c>
      <c r="B68" s="29" t="s">
        <v>294</v>
      </c>
      <c r="C68" s="3" t="s">
        <v>295</v>
      </c>
      <c r="D68" s="4" t="s">
        <v>164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13</v>
      </c>
      <c r="B69" s="29" t="s">
        <v>296</v>
      </c>
      <c r="C69" s="3" t="s">
        <v>417</v>
      </c>
      <c r="D69" s="4" t="s">
        <v>164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14</v>
      </c>
      <c r="B70" s="29" t="s">
        <v>297</v>
      </c>
      <c r="C70" s="5" t="s">
        <v>298</v>
      </c>
      <c r="D70" s="6" t="s">
        <v>167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162"/>
      <c r="AQ70" s="163"/>
    </row>
    <row r="71" spans="1:43" s="36" customFormat="1" ht="30" customHeight="1">
      <c r="A71" s="1">
        <v>15</v>
      </c>
      <c r="B71" s="29" t="s">
        <v>299</v>
      </c>
      <c r="C71" s="5" t="s">
        <v>300</v>
      </c>
      <c r="D71" s="6" t="s">
        <v>228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">
        <v>16</v>
      </c>
      <c r="B72" s="29">
        <v>1810070027</v>
      </c>
      <c r="C72" s="5" t="s">
        <v>70</v>
      </c>
      <c r="D72" s="6" t="s">
        <v>97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17</v>
      </c>
      <c r="B73" s="29" t="s">
        <v>301</v>
      </c>
      <c r="C73" s="5" t="s">
        <v>99</v>
      </c>
      <c r="D73" s="6" t="s">
        <v>52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18</v>
      </c>
      <c r="B74" s="29" t="s">
        <v>430</v>
      </c>
      <c r="C74" s="5" t="s">
        <v>431</v>
      </c>
      <c r="D74" s="6" t="s">
        <v>33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19</v>
      </c>
      <c r="B75" s="29" t="s">
        <v>302</v>
      </c>
      <c r="C75" s="5" t="s">
        <v>303</v>
      </c>
      <c r="D75" s="6" t="s">
        <v>168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20</v>
      </c>
      <c r="B76" s="29" t="s">
        <v>304</v>
      </c>
      <c r="C76" s="5" t="s">
        <v>305</v>
      </c>
      <c r="D76" s="6" t="s">
        <v>168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21</v>
      </c>
      <c r="B77" s="29" t="s">
        <v>306</v>
      </c>
      <c r="C77" s="5" t="s">
        <v>307</v>
      </c>
      <c r="D77" s="6" t="s">
        <v>38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22</v>
      </c>
      <c r="B78" s="29" t="s">
        <v>308</v>
      </c>
      <c r="C78" s="5" t="s">
        <v>34</v>
      </c>
      <c r="D78" s="6" t="s">
        <v>38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23</v>
      </c>
      <c r="B79" s="29" t="s">
        <v>309</v>
      </c>
      <c r="C79" s="5" t="s">
        <v>310</v>
      </c>
      <c r="D79" s="6" t="s">
        <v>311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24</v>
      </c>
      <c r="B80" s="29">
        <v>1810070036</v>
      </c>
      <c r="C80" s="5" t="s">
        <v>432</v>
      </c>
      <c r="D80" s="6" t="s">
        <v>219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25</v>
      </c>
      <c r="B81" s="29" t="s">
        <v>312</v>
      </c>
      <c r="C81" s="5" t="s">
        <v>313</v>
      </c>
      <c r="D81" s="6" t="s">
        <v>148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26</v>
      </c>
      <c r="B82" s="29" t="s">
        <v>314</v>
      </c>
      <c r="C82" s="9" t="s">
        <v>418</v>
      </c>
      <c r="D82" s="10" t="s">
        <v>81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27</v>
      </c>
      <c r="B83" s="29" t="s">
        <v>315</v>
      </c>
      <c r="C83" s="9" t="s">
        <v>316</v>
      </c>
      <c r="D83" s="10" t="s">
        <v>81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28</v>
      </c>
      <c r="B84" s="29">
        <v>1810070035</v>
      </c>
      <c r="C84" s="9" t="s">
        <v>137</v>
      </c>
      <c r="D84" s="10" t="s">
        <v>73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29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30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31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32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.75" customHeight="1">
      <c r="A89" s="1">
        <v>33</v>
      </c>
      <c r="B89" s="29"/>
      <c r="C89" s="9"/>
      <c r="D89" s="10"/>
      <c r="E89" s="1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34</v>
      </c>
      <c r="B90" s="29"/>
      <c r="C90" s="9"/>
      <c r="D90" s="1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ht="51" customHeight="1">
      <c r="A91" s="164" t="s">
        <v>14</v>
      </c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1">
        <f t="shared" ref="AJ91:AO91" si="9">SUM(AJ57:AJ90)</f>
        <v>0</v>
      </c>
      <c r="AK91" s="1">
        <f t="shared" si="9"/>
        <v>0</v>
      </c>
      <c r="AL91" s="1">
        <f t="shared" si="9"/>
        <v>0</v>
      </c>
      <c r="AM91" s="1">
        <f t="shared" si="9"/>
        <v>0</v>
      </c>
      <c r="AN91" s="1">
        <f t="shared" si="9"/>
        <v>0</v>
      </c>
      <c r="AO91" s="1">
        <f t="shared" si="9"/>
        <v>0</v>
      </c>
    </row>
    <row r="92" spans="1:41" ht="15.75" customHeight="1">
      <c r="A92" s="20"/>
      <c r="B92" s="20"/>
      <c r="C92" s="165"/>
      <c r="D92" s="165"/>
      <c r="H92" s="43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</row>
    <row r="93" spans="1:41" ht="15.75" customHeight="1">
      <c r="C93" s="28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165"/>
      <c r="D95" s="165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5"/>
      <c r="D96" s="165"/>
      <c r="E96" s="165"/>
      <c r="F96" s="165"/>
      <c r="G96" s="16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5"/>
      <c r="D97" s="165"/>
      <c r="E97" s="16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5"/>
      <c r="D98" s="16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3:AI53"/>
    <mergeCell ref="A55:AI55"/>
    <mergeCell ref="C97:E97"/>
    <mergeCell ref="C98:D98"/>
    <mergeCell ref="C96:G96"/>
    <mergeCell ref="C56:D56"/>
    <mergeCell ref="AP57:AQ57"/>
    <mergeCell ref="AP70:AQ70"/>
    <mergeCell ref="A91:AI91"/>
    <mergeCell ref="C92:D92"/>
    <mergeCell ref="C95:D9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3" t="s">
        <v>1</v>
      </c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</row>
    <row r="2" spans="1:41" ht="22.5" customHeight="1">
      <c r="A2" s="173" t="s">
        <v>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 t="s">
        <v>3</v>
      </c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173" t="s">
        <v>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</row>
    <row r="5" spans="1:41">
      <c r="A5" s="170" t="s">
        <v>911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171" t="s">
        <v>317</v>
      </c>
      <c r="AG6" s="171"/>
      <c r="AH6" s="171"/>
      <c r="AI6" s="171"/>
      <c r="AJ6" s="171"/>
      <c r="AK6" s="171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168" t="s">
        <v>7</v>
      </c>
      <c r="D8" s="169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03" t="s">
        <v>318</v>
      </c>
      <c r="C9" s="104" t="s">
        <v>319</v>
      </c>
      <c r="D9" s="105" t="s">
        <v>57</v>
      </c>
      <c r="E9" s="124"/>
      <c r="F9" s="142"/>
      <c r="G9" s="115"/>
      <c r="H9" s="115"/>
      <c r="I9" s="142"/>
      <c r="J9" s="115"/>
      <c r="K9" s="115"/>
      <c r="L9" s="115"/>
      <c r="M9" s="115"/>
      <c r="N9" s="115"/>
      <c r="O9" s="142"/>
      <c r="P9" s="115"/>
      <c r="Q9" s="115"/>
      <c r="R9" s="115"/>
      <c r="S9" s="115"/>
      <c r="T9" s="115"/>
      <c r="U9" s="115"/>
      <c r="V9" s="142"/>
      <c r="W9" s="142"/>
      <c r="X9" s="142"/>
      <c r="Y9" s="115"/>
      <c r="Z9" s="115"/>
      <c r="AA9" s="115"/>
      <c r="AB9" s="115"/>
      <c r="AC9" s="115"/>
      <c r="AD9" s="142"/>
      <c r="AE9" s="115"/>
      <c r="AF9" s="115"/>
      <c r="AG9" s="115"/>
      <c r="AH9" s="115"/>
      <c r="AI9" s="8"/>
      <c r="AJ9" s="49">
        <f>COUNTIF(E9:AI9,"K")+2*COUNTIF(E9:AI9,"2K")+COUNTIF(E9:AI9,"TK")+COUNTIF(E9:AI9,"KT")</f>
        <v>0</v>
      </c>
      <c r="AK9" s="49">
        <f t="shared" ref="AK9:AK53" si="0">COUNTIF(E9:AI9,"P")+2*COUNTIF(F9:AJ9,"2P")</f>
        <v>0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03" t="s">
        <v>320</v>
      </c>
      <c r="C10" s="104" t="s">
        <v>321</v>
      </c>
      <c r="D10" s="105" t="s">
        <v>11</v>
      </c>
      <c r="E10" s="124"/>
      <c r="F10" s="142"/>
      <c r="G10" s="115"/>
      <c r="H10" s="115"/>
      <c r="I10" s="142"/>
      <c r="J10" s="115"/>
      <c r="K10" s="115"/>
      <c r="L10" s="115"/>
      <c r="M10" s="115"/>
      <c r="N10" s="115"/>
      <c r="O10" s="142"/>
      <c r="P10" s="115"/>
      <c r="Q10" s="115"/>
      <c r="R10" s="115"/>
      <c r="S10" s="115"/>
      <c r="T10" s="115"/>
      <c r="U10" s="115"/>
      <c r="V10" s="142"/>
      <c r="W10" s="142"/>
      <c r="X10" s="142"/>
      <c r="Y10" s="115"/>
      <c r="Z10" s="115"/>
      <c r="AA10" s="115"/>
      <c r="AB10" s="115"/>
      <c r="AC10" s="115"/>
      <c r="AD10" s="142"/>
      <c r="AE10" s="115"/>
      <c r="AF10" s="115"/>
      <c r="AG10" s="115"/>
      <c r="AH10" s="115"/>
      <c r="AI10" s="8"/>
      <c r="AJ10" s="49">
        <f t="shared" ref="AJ10:AJ53" si="2">COUNTIF(E10:AI10,"K")+2*COUNTIF(E10:AI10,"2K")+COUNTIF(E10:AI10,"TK")+COUNTIF(E10:AI10,"KT")</f>
        <v>0</v>
      </c>
      <c r="AK10" s="49">
        <f t="shared" si="0"/>
        <v>0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103" t="s">
        <v>322</v>
      </c>
      <c r="C11" s="104" t="s">
        <v>323</v>
      </c>
      <c r="D11" s="105" t="s">
        <v>185</v>
      </c>
      <c r="E11" s="124"/>
      <c r="F11" s="142"/>
      <c r="G11" s="115"/>
      <c r="H11" s="115"/>
      <c r="I11" s="142"/>
      <c r="J11" s="115"/>
      <c r="K11" s="115"/>
      <c r="L11" s="115"/>
      <c r="M11" s="115"/>
      <c r="N11" s="115"/>
      <c r="O11" s="142"/>
      <c r="P11" s="115"/>
      <c r="Q11" s="115"/>
      <c r="R11" s="115"/>
      <c r="S11" s="115"/>
      <c r="T11" s="115"/>
      <c r="U11" s="115"/>
      <c r="V11" s="142"/>
      <c r="W11" s="142"/>
      <c r="X11" s="142"/>
      <c r="Y11" s="115"/>
      <c r="Z11" s="115"/>
      <c r="AA11" s="115"/>
      <c r="AB11" s="115"/>
      <c r="AC11" s="115"/>
      <c r="AD11" s="142"/>
      <c r="AE11" s="115"/>
      <c r="AF11" s="115"/>
      <c r="AG11" s="115"/>
      <c r="AH11" s="115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103">
        <v>1810050026</v>
      </c>
      <c r="C12" s="104" t="s">
        <v>433</v>
      </c>
      <c r="D12" s="105" t="s">
        <v>86</v>
      </c>
      <c r="E12" s="124"/>
      <c r="F12" s="142"/>
      <c r="G12" s="115"/>
      <c r="H12" s="115"/>
      <c r="I12" s="142"/>
      <c r="J12" s="115"/>
      <c r="K12" s="115"/>
      <c r="L12" s="115"/>
      <c r="M12" s="115"/>
      <c r="N12" s="115"/>
      <c r="O12" s="142"/>
      <c r="P12" s="115"/>
      <c r="Q12" s="115"/>
      <c r="R12" s="115"/>
      <c r="S12" s="115"/>
      <c r="T12" s="115"/>
      <c r="U12" s="115"/>
      <c r="V12" s="142"/>
      <c r="W12" s="142"/>
      <c r="X12" s="142"/>
      <c r="Y12" s="115"/>
      <c r="Z12" s="115"/>
      <c r="AA12" s="115"/>
      <c r="AB12" s="115"/>
      <c r="AC12" s="115"/>
      <c r="AD12" s="142"/>
      <c r="AE12" s="115"/>
      <c r="AF12" s="115"/>
      <c r="AG12" s="115"/>
      <c r="AH12" s="115"/>
      <c r="AI12" s="8"/>
      <c r="AJ12" s="49">
        <f t="shared" si="2"/>
        <v>0</v>
      </c>
      <c r="AK12" s="49">
        <f t="shared" si="0"/>
        <v>0</v>
      </c>
      <c r="AL12" s="49">
        <f t="shared" si="1"/>
        <v>0</v>
      </c>
      <c r="AM12" s="48"/>
      <c r="AN12" s="48"/>
      <c r="AO12" s="48"/>
    </row>
    <row r="13" spans="1:41" s="36" customFormat="1" ht="30" customHeight="1">
      <c r="A13" s="49">
        <v>5</v>
      </c>
      <c r="B13" s="103" t="s">
        <v>324</v>
      </c>
      <c r="C13" s="104" t="s">
        <v>325</v>
      </c>
      <c r="D13" s="105" t="s">
        <v>110</v>
      </c>
      <c r="E13" s="124"/>
      <c r="F13" s="142"/>
      <c r="G13" s="115"/>
      <c r="H13" s="115"/>
      <c r="I13" s="142"/>
      <c r="J13" s="115"/>
      <c r="K13" s="115"/>
      <c r="L13" s="115"/>
      <c r="M13" s="115"/>
      <c r="N13" s="115"/>
      <c r="O13" s="142"/>
      <c r="P13" s="115"/>
      <c r="Q13" s="115"/>
      <c r="R13" s="115"/>
      <c r="S13" s="115"/>
      <c r="T13" s="115"/>
      <c r="U13" s="115"/>
      <c r="V13" s="142"/>
      <c r="W13" s="142"/>
      <c r="X13" s="142"/>
      <c r="Y13" s="115"/>
      <c r="Z13" s="115"/>
      <c r="AA13" s="115"/>
      <c r="AB13" s="115"/>
      <c r="AC13" s="115"/>
      <c r="AD13" s="142"/>
      <c r="AE13" s="115"/>
      <c r="AF13" s="115"/>
      <c r="AG13" s="115"/>
      <c r="AH13" s="115"/>
      <c r="AI13" s="8"/>
      <c r="AJ13" s="49">
        <f t="shared" si="2"/>
        <v>0</v>
      </c>
      <c r="AK13" s="49">
        <f t="shared" si="0"/>
        <v>0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103" t="s">
        <v>326</v>
      </c>
      <c r="C14" s="104" t="s">
        <v>60</v>
      </c>
      <c r="D14" s="105" t="s">
        <v>30</v>
      </c>
      <c r="E14" s="115"/>
      <c r="F14" s="142"/>
      <c r="G14" s="115"/>
      <c r="H14" s="115"/>
      <c r="I14" s="142"/>
      <c r="J14" s="115"/>
      <c r="K14" s="115"/>
      <c r="L14" s="115"/>
      <c r="M14" s="115"/>
      <c r="N14" s="115"/>
      <c r="O14" s="142"/>
      <c r="P14" s="115"/>
      <c r="Q14" s="115"/>
      <c r="R14" s="115"/>
      <c r="S14" s="115"/>
      <c r="T14" s="115"/>
      <c r="U14" s="115"/>
      <c r="V14" s="142"/>
      <c r="W14" s="142"/>
      <c r="X14" s="142"/>
      <c r="Y14" s="115"/>
      <c r="Z14" s="115"/>
      <c r="AA14" s="115"/>
      <c r="AB14" s="115"/>
      <c r="AC14" s="115"/>
      <c r="AD14" s="142"/>
      <c r="AE14" s="115"/>
      <c r="AF14" s="115"/>
      <c r="AG14" s="115"/>
      <c r="AH14" s="115"/>
      <c r="AI14" s="8"/>
      <c r="AJ14" s="49">
        <f t="shared" si="2"/>
        <v>0</v>
      </c>
      <c r="AK14" s="49">
        <f t="shared" si="0"/>
        <v>0</v>
      </c>
      <c r="AL14" s="49">
        <f t="shared" si="1"/>
        <v>0</v>
      </c>
      <c r="AM14" s="48"/>
      <c r="AN14" s="48"/>
      <c r="AO14" s="48"/>
    </row>
    <row r="15" spans="1:41" s="36" customFormat="1" ht="30" customHeight="1">
      <c r="A15" s="49">
        <v>7</v>
      </c>
      <c r="B15" s="103" t="s">
        <v>327</v>
      </c>
      <c r="C15" s="104" t="s">
        <v>328</v>
      </c>
      <c r="D15" s="105" t="s">
        <v>267</v>
      </c>
      <c r="E15" s="115"/>
      <c r="F15" s="142"/>
      <c r="G15" s="115"/>
      <c r="H15" s="115"/>
      <c r="I15" s="142"/>
      <c r="J15" s="115"/>
      <c r="K15" s="115"/>
      <c r="L15" s="115"/>
      <c r="M15" s="115"/>
      <c r="N15" s="115"/>
      <c r="O15" s="142"/>
      <c r="P15" s="115"/>
      <c r="Q15" s="115"/>
      <c r="R15" s="115"/>
      <c r="S15" s="115"/>
      <c r="T15" s="115"/>
      <c r="U15" s="115"/>
      <c r="V15" s="142"/>
      <c r="W15" s="142"/>
      <c r="X15" s="142"/>
      <c r="Y15" s="115"/>
      <c r="Z15" s="115"/>
      <c r="AA15" s="115"/>
      <c r="AB15" s="115"/>
      <c r="AC15" s="115"/>
      <c r="AD15" s="142"/>
      <c r="AE15" s="115"/>
      <c r="AF15" s="115"/>
      <c r="AG15" s="115"/>
      <c r="AH15" s="115"/>
      <c r="AI15" s="8"/>
      <c r="AJ15" s="49">
        <f t="shared" si="2"/>
        <v>0</v>
      </c>
      <c r="AK15" s="49">
        <f t="shared" si="0"/>
        <v>0</v>
      </c>
      <c r="AL15" s="49">
        <f t="shared" si="1"/>
        <v>0</v>
      </c>
      <c r="AM15" s="48"/>
      <c r="AN15" s="48"/>
      <c r="AO15" s="48"/>
    </row>
    <row r="16" spans="1:41" s="36" customFormat="1" ht="30" customHeight="1">
      <c r="A16" s="49">
        <v>8</v>
      </c>
      <c r="B16" s="103" t="s">
        <v>329</v>
      </c>
      <c r="C16" s="104" t="s">
        <v>330</v>
      </c>
      <c r="D16" s="105" t="s">
        <v>168</v>
      </c>
      <c r="E16" s="115"/>
      <c r="F16" s="142"/>
      <c r="G16" s="115"/>
      <c r="H16" s="115"/>
      <c r="I16" s="142"/>
      <c r="J16" s="115"/>
      <c r="K16" s="115"/>
      <c r="L16" s="115"/>
      <c r="M16" s="115"/>
      <c r="N16" s="115"/>
      <c r="O16" s="142"/>
      <c r="P16" s="115"/>
      <c r="Q16" s="115"/>
      <c r="R16" s="115"/>
      <c r="S16" s="115"/>
      <c r="T16" s="115"/>
      <c r="U16" s="115"/>
      <c r="V16" s="142"/>
      <c r="W16" s="142"/>
      <c r="X16" s="142"/>
      <c r="Y16" s="115"/>
      <c r="Z16" s="115"/>
      <c r="AA16" s="115"/>
      <c r="AB16" s="115"/>
      <c r="AC16" s="115"/>
      <c r="AD16" s="142"/>
      <c r="AE16" s="115"/>
      <c r="AF16" s="115"/>
      <c r="AG16" s="115"/>
      <c r="AH16" s="115"/>
      <c r="AI16" s="8"/>
      <c r="AJ16" s="49">
        <f t="shared" si="2"/>
        <v>0</v>
      </c>
      <c r="AK16" s="49">
        <f t="shared" si="0"/>
        <v>0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103" t="s">
        <v>331</v>
      </c>
      <c r="C17" s="104" t="s">
        <v>305</v>
      </c>
      <c r="D17" s="105" t="s">
        <v>35</v>
      </c>
      <c r="E17" s="115"/>
      <c r="F17" s="142"/>
      <c r="G17" s="115"/>
      <c r="H17" s="115"/>
      <c r="I17" s="142"/>
      <c r="J17" s="115"/>
      <c r="K17" s="115"/>
      <c r="L17" s="115"/>
      <c r="M17" s="115"/>
      <c r="N17" s="115"/>
      <c r="O17" s="142"/>
      <c r="P17" s="115"/>
      <c r="Q17" s="115"/>
      <c r="R17" s="115"/>
      <c r="S17" s="115"/>
      <c r="T17" s="115"/>
      <c r="U17" s="115"/>
      <c r="V17" s="142"/>
      <c r="W17" s="142"/>
      <c r="X17" s="142"/>
      <c r="Y17" s="115"/>
      <c r="Z17" s="115"/>
      <c r="AA17" s="115"/>
      <c r="AB17" s="115"/>
      <c r="AC17" s="115"/>
      <c r="AD17" s="142"/>
      <c r="AE17" s="115"/>
      <c r="AF17" s="115"/>
      <c r="AG17" s="115"/>
      <c r="AH17" s="115"/>
      <c r="AI17" s="8"/>
      <c r="AJ17" s="49">
        <f t="shared" si="2"/>
        <v>0</v>
      </c>
      <c r="AK17" s="49">
        <f t="shared" si="0"/>
        <v>0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103" t="s">
        <v>332</v>
      </c>
      <c r="C18" s="104" t="s">
        <v>93</v>
      </c>
      <c r="D18" s="105" t="s">
        <v>56</v>
      </c>
      <c r="E18" s="115"/>
      <c r="F18" s="142"/>
      <c r="G18" s="115"/>
      <c r="H18" s="115"/>
      <c r="I18" s="142"/>
      <c r="J18" s="115"/>
      <c r="K18" s="115"/>
      <c r="L18" s="115"/>
      <c r="M18" s="115"/>
      <c r="N18" s="115"/>
      <c r="O18" s="142"/>
      <c r="P18" s="115"/>
      <c r="Q18" s="115"/>
      <c r="R18" s="115"/>
      <c r="S18" s="115"/>
      <c r="T18" s="115"/>
      <c r="U18" s="115"/>
      <c r="V18" s="142"/>
      <c r="W18" s="142"/>
      <c r="X18" s="142"/>
      <c r="Y18" s="115"/>
      <c r="Z18" s="115"/>
      <c r="AA18" s="115"/>
      <c r="AB18" s="115"/>
      <c r="AC18" s="115"/>
      <c r="AD18" s="142"/>
      <c r="AE18" s="115"/>
      <c r="AF18" s="115"/>
      <c r="AG18" s="115"/>
      <c r="AH18" s="115"/>
      <c r="AI18" s="8"/>
      <c r="AJ18" s="49">
        <f t="shared" si="2"/>
        <v>0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103" t="s">
        <v>333</v>
      </c>
      <c r="C19" s="104" t="s">
        <v>334</v>
      </c>
      <c r="D19" s="105" t="s">
        <v>81</v>
      </c>
      <c r="E19" s="115"/>
      <c r="F19" s="142"/>
      <c r="G19" s="115"/>
      <c r="H19" s="115"/>
      <c r="I19" s="142"/>
      <c r="J19" s="115"/>
      <c r="K19" s="115"/>
      <c r="L19" s="115"/>
      <c r="M19" s="115"/>
      <c r="N19" s="115"/>
      <c r="O19" s="142"/>
      <c r="P19" s="115"/>
      <c r="Q19" s="115"/>
      <c r="R19" s="115"/>
      <c r="S19" s="115"/>
      <c r="T19" s="115"/>
      <c r="U19" s="115"/>
      <c r="V19" s="142"/>
      <c r="W19" s="142"/>
      <c r="X19" s="142"/>
      <c r="Y19" s="115"/>
      <c r="Z19" s="115"/>
      <c r="AA19" s="115"/>
      <c r="AB19" s="115"/>
      <c r="AC19" s="115"/>
      <c r="AD19" s="142"/>
      <c r="AE19" s="115"/>
      <c r="AF19" s="115"/>
      <c r="AG19" s="115"/>
      <c r="AH19" s="115"/>
      <c r="AI19" s="8"/>
      <c r="AJ19" s="49">
        <f t="shared" si="2"/>
        <v>0</v>
      </c>
      <c r="AK19" s="49">
        <f t="shared" si="0"/>
        <v>0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103"/>
      <c r="C20" s="104"/>
      <c r="D20" s="105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2"/>
        <v>0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103"/>
      <c r="C21" s="104"/>
      <c r="D21" s="105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0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103"/>
      <c r="C22" s="104"/>
      <c r="D22" s="105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182"/>
      <c r="AN22" s="183"/>
      <c r="AO22" s="52"/>
    </row>
    <row r="23" spans="1:41" s="53" customFormat="1" ht="30" customHeight="1">
      <c r="A23" s="2">
        <v>15</v>
      </c>
      <c r="B23" s="77"/>
      <c r="C23" s="78"/>
      <c r="D23" s="7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77"/>
      <c r="C24" s="78"/>
      <c r="D24" s="79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0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77"/>
      <c r="C25" s="78"/>
      <c r="D25" s="7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0</v>
      </c>
      <c r="AM26" s="48"/>
      <c r="AN26" s="48"/>
      <c r="AO26" s="48"/>
    </row>
    <row r="27" spans="1:41" s="36" customFormat="1" ht="30" customHeight="1">
      <c r="A27" s="49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2"/>
        <v>0</v>
      </c>
      <c r="AK27" s="49">
        <f t="shared" si="0"/>
        <v>0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0</v>
      </c>
      <c r="AK28" s="49">
        <f t="shared" si="0"/>
        <v>0</v>
      </c>
      <c r="AL28" s="49">
        <f t="shared" si="1"/>
        <v>0</v>
      </c>
      <c r="AM28" s="48"/>
      <c r="AN28" s="48"/>
      <c r="AO28" s="48"/>
    </row>
    <row r="29" spans="1:41" s="36" customFormat="1" ht="30" customHeight="1">
      <c r="A29" s="49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0</v>
      </c>
      <c r="AK30" s="49">
        <f t="shared" si="0"/>
        <v>0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0</v>
      </c>
      <c r="AM31" s="48"/>
      <c r="AN31" s="48"/>
      <c r="AO31" s="48"/>
    </row>
    <row r="32" spans="1:41" s="36" customFormat="1" ht="30" customHeight="1">
      <c r="A32" s="49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0</v>
      </c>
      <c r="AM32" s="48"/>
      <c r="AN32" s="48"/>
      <c r="AO32" s="48"/>
    </row>
    <row r="33" spans="1:41" s="36" customFormat="1" ht="30" customHeight="1">
      <c r="A33" s="49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2"/>
        <v>0</v>
      </c>
      <c r="AK33" s="49">
        <f t="shared" si="0"/>
        <v>0</v>
      </c>
      <c r="AL33" s="49">
        <f t="shared" si="1"/>
        <v>0</v>
      </c>
      <c r="AM33" s="48"/>
      <c r="AN33" s="48"/>
      <c r="AO33" s="48"/>
    </row>
    <row r="34" spans="1:41" s="36" customFormat="1" ht="30" customHeight="1">
      <c r="A34" s="49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0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2"/>
        <v>0</v>
      </c>
      <c r="AK36" s="49">
        <f t="shared" si="0"/>
        <v>0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164" t="s">
        <v>14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49">
        <f>SUM(AJ9:AJ53)</f>
        <v>0</v>
      </c>
      <c r="AK54" s="49">
        <f>SUM(AK9:AK53)</f>
        <v>0</v>
      </c>
      <c r="AL54" s="49">
        <f>SUM(AL9:AL53)</f>
        <v>0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166" t="s">
        <v>15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7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168" t="s">
        <v>7</v>
      </c>
      <c r="D57" s="169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45" t="s">
        <v>318</v>
      </c>
      <c r="C58" s="3" t="s">
        <v>319</v>
      </c>
      <c r="D58" s="4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2"/>
      <c r="AQ58" s="163"/>
    </row>
    <row r="59" spans="1:44" s="36" customFormat="1" ht="30" customHeight="1">
      <c r="A59" s="49">
        <v>2</v>
      </c>
      <c r="B59" s="45" t="s">
        <v>320</v>
      </c>
      <c r="C59" s="3" t="s">
        <v>321</v>
      </c>
      <c r="D59" s="4" t="s">
        <v>11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8"/>
      <c r="AQ59" s="48"/>
    </row>
    <row r="60" spans="1:44" s="36" customFormat="1" ht="30" customHeight="1">
      <c r="A60" s="49">
        <v>3</v>
      </c>
      <c r="B60" s="45" t="s">
        <v>322</v>
      </c>
      <c r="C60" s="3" t="s">
        <v>323</v>
      </c>
      <c r="D60" s="4" t="s">
        <v>185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49">
        <v>4</v>
      </c>
      <c r="B61" s="45">
        <v>1810050026</v>
      </c>
      <c r="C61" s="3" t="s">
        <v>433</v>
      </c>
      <c r="D61" s="4" t="s">
        <v>86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49">
        <v>5</v>
      </c>
      <c r="B62" s="45" t="s">
        <v>324</v>
      </c>
      <c r="C62" s="3" t="s">
        <v>325</v>
      </c>
      <c r="D62" s="4" t="s">
        <v>110</v>
      </c>
      <c r="E62" s="7"/>
      <c r="F62" s="8"/>
      <c r="G62" s="8" t="s">
        <v>18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1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49">
        <v>6</v>
      </c>
      <c r="B63" s="45" t="s">
        <v>326</v>
      </c>
      <c r="C63" s="3" t="s">
        <v>60</v>
      </c>
      <c r="D63" s="4" t="s">
        <v>30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49">
        <v>7</v>
      </c>
      <c r="B64" s="45" t="s">
        <v>327</v>
      </c>
      <c r="C64" s="3" t="s">
        <v>328</v>
      </c>
      <c r="D64" s="4" t="s">
        <v>267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49">
        <v>8</v>
      </c>
      <c r="B65" s="45" t="s">
        <v>329</v>
      </c>
      <c r="C65" s="3" t="s">
        <v>330</v>
      </c>
      <c r="D65" s="4" t="s">
        <v>168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49">
        <v>9</v>
      </c>
      <c r="B66" s="45" t="s">
        <v>331</v>
      </c>
      <c r="C66" s="3" t="s">
        <v>305</v>
      </c>
      <c r="D66" s="4" t="s">
        <v>35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49">
        <v>10</v>
      </c>
      <c r="B67" s="45" t="s">
        <v>332</v>
      </c>
      <c r="C67" s="3" t="s">
        <v>93</v>
      </c>
      <c r="D67" s="4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49">
        <v>11</v>
      </c>
      <c r="B68" s="45" t="s">
        <v>333</v>
      </c>
      <c r="C68" s="3" t="s">
        <v>334</v>
      </c>
      <c r="D68" s="4" t="s">
        <v>81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49">
        <v>12</v>
      </c>
      <c r="B69" s="45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49">
        <v>13</v>
      </c>
      <c r="B70" s="45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49">
        <v>14</v>
      </c>
      <c r="B71" s="45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2"/>
      <c r="AQ71" s="163"/>
    </row>
    <row r="72" spans="1:43" s="36" customFormat="1" ht="30" customHeight="1">
      <c r="A72" s="49">
        <v>15</v>
      </c>
      <c r="B72" s="45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9">
        <v>16</v>
      </c>
      <c r="B73" s="45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9">
        <v>17</v>
      </c>
      <c r="B74" s="45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9">
        <v>18</v>
      </c>
      <c r="B75" s="45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9">
        <v>19</v>
      </c>
      <c r="B76" s="45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9">
        <v>20</v>
      </c>
      <c r="B77" s="45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9">
        <v>21</v>
      </c>
      <c r="B78" s="45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9">
        <v>22</v>
      </c>
      <c r="B79" s="45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9">
        <v>23</v>
      </c>
      <c r="B80" s="45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9">
        <v>24</v>
      </c>
      <c r="B81" s="45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9">
        <v>25</v>
      </c>
      <c r="B82" s="45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9">
        <v>26</v>
      </c>
      <c r="B83" s="45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9">
        <v>27</v>
      </c>
      <c r="B84" s="45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9">
        <v>28</v>
      </c>
      <c r="B85" s="4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9">
        <v>29</v>
      </c>
      <c r="B86" s="45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4" t="s">
        <v>14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49">
        <f t="shared" ref="AJ92:AO92" si="9">SUM(AJ58:AJ91)</f>
        <v>0</v>
      </c>
      <c r="AK92" s="49">
        <f t="shared" si="9"/>
        <v>0</v>
      </c>
      <c r="AL92" s="49">
        <f t="shared" si="9"/>
        <v>1</v>
      </c>
      <c r="AM92" s="49">
        <f t="shared" si="9"/>
        <v>0</v>
      </c>
      <c r="AN92" s="49">
        <f t="shared" si="9"/>
        <v>0</v>
      </c>
      <c r="AO92" s="49">
        <f t="shared" si="9"/>
        <v>0</v>
      </c>
    </row>
    <row r="93" spans="1:41" ht="15.75" customHeight="1">
      <c r="A93" s="20"/>
      <c r="B93" s="20"/>
      <c r="C93" s="165"/>
      <c r="D93" s="16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5"/>
      <c r="D96" s="16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5"/>
      <c r="D97" s="165"/>
      <c r="E97" s="165"/>
      <c r="F97" s="165"/>
      <c r="G97" s="16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5"/>
      <c r="D98" s="165"/>
      <c r="E98" s="16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5"/>
      <c r="D99" s="16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26" width="7" style="32" customWidth="1"/>
    <col min="27" max="27" width="7.33203125" style="32" customWidth="1"/>
    <col min="28" max="28" width="6.83203125" style="32" customWidth="1"/>
    <col min="29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3" t="s">
        <v>1</v>
      </c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</row>
    <row r="2" spans="1:41" ht="22.5" customHeight="1">
      <c r="A2" s="173" t="s">
        <v>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 t="s">
        <v>3</v>
      </c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73" t="s">
        <v>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</row>
    <row r="5" spans="1:41">
      <c r="A5" s="170" t="s">
        <v>911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71" t="s">
        <v>335</v>
      </c>
      <c r="AG6" s="171"/>
      <c r="AH6" s="171"/>
      <c r="AI6" s="171"/>
      <c r="AJ6" s="171"/>
      <c r="AK6" s="171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68" t="s">
        <v>7</v>
      </c>
      <c r="D8" s="169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94" t="s">
        <v>336</v>
      </c>
      <c r="C9" s="95" t="s">
        <v>337</v>
      </c>
      <c r="D9" s="96" t="s">
        <v>338</v>
      </c>
      <c r="E9" s="124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42"/>
      <c r="Y9" s="115"/>
      <c r="Z9" s="115"/>
      <c r="AA9" s="115"/>
      <c r="AB9" s="115"/>
      <c r="AC9" s="115"/>
      <c r="AD9" s="142"/>
      <c r="AE9" s="115"/>
      <c r="AF9" s="115"/>
      <c r="AG9" s="115"/>
      <c r="AH9" s="115"/>
      <c r="AI9" s="115"/>
      <c r="AJ9" s="1">
        <f>COUNTIF(E9:AI9,"K")+2*COUNTIF(E9:AI9,"2K")+COUNTIF(E9:AI9,"TK")+COUNTIF(E9:AI9,"KT")</f>
        <v>0</v>
      </c>
      <c r="AK9" s="1">
        <f t="shared" ref="AK9:AK53" si="0">COUNTIF(E9:AI9,"P")+2*COUNTIF(F9:AJ9,"2P")</f>
        <v>0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94" t="s">
        <v>339</v>
      </c>
      <c r="C10" s="95" t="s">
        <v>70</v>
      </c>
      <c r="D10" s="96" t="s">
        <v>340</v>
      </c>
      <c r="E10" s="124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42"/>
      <c r="Y10" s="115"/>
      <c r="Z10" s="115"/>
      <c r="AA10" s="115"/>
      <c r="AB10" s="115"/>
      <c r="AC10" s="115"/>
      <c r="AD10" s="142"/>
      <c r="AE10" s="115"/>
      <c r="AF10" s="115"/>
      <c r="AG10" s="115"/>
      <c r="AH10" s="115"/>
      <c r="AI10" s="115"/>
      <c r="AJ10" s="1">
        <f t="shared" ref="AJ10:AJ53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94" t="s">
        <v>341</v>
      </c>
      <c r="C11" s="95" t="s">
        <v>34</v>
      </c>
      <c r="D11" s="96" t="s">
        <v>89</v>
      </c>
      <c r="E11" s="124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42"/>
      <c r="Y11" s="115"/>
      <c r="Z11" s="115"/>
      <c r="AA11" s="115"/>
      <c r="AB11" s="115"/>
      <c r="AC11" s="115"/>
      <c r="AD11" s="142"/>
      <c r="AE11" s="115"/>
      <c r="AF11" s="115"/>
      <c r="AG11" s="115"/>
      <c r="AH11" s="115"/>
      <c r="AI11" s="115"/>
      <c r="AJ11" s="1">
        <f t="shared" si="2"/>
        <v>0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36" customFormat="1" ht="30" customHeight="1">
      <c r="A12" s="1">
        <v>4</v>
      </c>
      <c r="B12" s="94" t="s">
        <v>342</v>
      </c>
      <c r="C12" s="95" t="s">
        <v>343</v>
      </c>
      <c r="D12" s="96" t="s">
        <v>151</v>
      </c>
      <c r="E12" s="124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50"/>
      <c r="W12" s="115"/>
      <c r="X12" s="142"/>
      <c r="Y12" s="115"/>
      <c r="Z12" s="115"/>
      <c r="AA12" s="115"/>
      <c r="AB12" s="115"/>
      <c r="AC12" s="115"/>
      <c r="AD12" s="142"/>
      <c r="AE12" s="115"/>
      <c r="AF12" s="115"/>
      <c r="AG12" s="115"/>
      <c r="AH12" s="115"/>
      <c r="AI12" s="115"/>
      <c r="AJ12" s="1">
        <f t="shared" si="2"/>
        <v>0</v>
      </c>
      <c r="AK12" s="1">
        <f t="shared" si="0"/>
        <v>0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94" t="s">
        <v>344</v>
      </c>
      <c r="C13" s="95" t="s">
        <v>345</v>
      </c>
      <c r="D13" s="96" t="s">
        <v>346</v>
      </c>
      <c r="E13" s="124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50"/>
      <c r="W13" s="115"/>
      <c r="X13" s="142"/>
      <c r="Y13" s="115"/>
      <c r="Z13" s="115"/>
      <c r="AA13" s="115"/>
      <c r="AB13" s="115"/>
      <c r="AC13" s="115"/>
      <c r="AD13" s="142"/>
      <c r="AE13" s="115"/>
      <c r="AF13" s="115"/>
      <c r="AG13" s="115"/>
      <c r="AH13" s="115"/>
      <c r="AI13" s="115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94" t="s">
        <v>379</v>
      </c>
      <c r="C14" s="95" t="s">
        <v>380</v>
      </c>
      <c r="D14" s="96" t="s">
        <v>381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50"/>
      <c r="W14" s="115"/>
      <c r="X14" s="142"/>
      <c r="Y14" s="115"/>
      <c r="Z14" s="115"/>
      <c r="AA14" s="115"/>
      <c r="AB14" s="115"/>
      <c r="AC14" s="115"/>
      <c r="AD14" s="142"/>
      <c r="AE14" s="115"/>
      <c r="AF14" s="115"/>
      <c r="AG14" s="115"/>
      <c r="AH14" s="115"/>
      <c r="AI14" s="115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94" t="s">
        <v>347</v>
      </c>
      <c r="C15" s="95" t="s">
        <v>348</v>
      </c>
      <c r="D15" s="96" t="s">
        <v>46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50"/>
      <c r="W15" s="115"/>
      <c r="X15" s="142"/>
      <c r="Y15" s="115"/>
      <c r="Z15" s="115"/>
      <c r="AA15" s="115"/>
      <c r="AB15" s="115"/>
      <c r="AC15" s="115"/>
      <c r="AD15" s="142"/>
      <c r="AE15" s="115"/>
      <c r="AF15" s="115"/>
      <c r="AG15" s="115"/>
      <c r="AH15" s="115"/>
      <c r="AI15" s="115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94" t="s">
        <v>349</v>
      </c>
      <c r="C16" s="95" t="s">
        <v>87</v>
      </c>
      <c r="D16" s="96" t="s">
        <v>46</v>
      </c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50"/>
      <c r="W16" s="115"/>
      <c r="X16" s="142"/>
      <c r="Y16" s="115"/>
      <c r="Z16" s="115"/>
      <c r="AA16" s="115"/>
      <c r="AB16" s="115"/>
      <c r="AC16" s="115"/>
      <c r="AD16" s="142"/>
      <c r="AE16" s="115"/>
      <c r="AF16" s="115"/>
      <c r="AG16" s="115"/>
      <c r="AH16" s="115"/>
      <c r="AI16" s="115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94" t="s">
        <v>350</v>
      </c>
      <c r="C17" s="95" t="s">
        <v>91</v>
      </c>
      <c r="D17" s="96" t="s">
        <v>59</v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50"/>
      <c r="W17" s="115"/>
      <c r="X17" s="142"/>
      <c r="Y17" s="115"/>
      <c r="Z17" s="115"/>
      <c r="AA17" s="115"/>
      <c r="AB17" s="115"/>
      <c r="AC17" s="115"/>
      <c r="AD17" s="142"/>
      <c r="AE17" s="115"/>
      <c r="AF17" s="115"/>
      <c r="AG17" s="115"/>
      <c r="AH17" s="115"/>
      <c r="AI17" s="115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94" t="s">
        <v>351</v>
      </c>
      <c r="C18" s="95" t="s">
        <v>105</v>
      </c>
      <c r="D18" s="96" t="s">
        <v>118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50"/>
      <c r="W18" s="115"/>
      <c r="X18" s="142"/>
      <c r="Y18" s="115"/>
      <c r="Z18" s="115"/>
      <c r="AA18" s="115"/>
      <c r="AB18" s="115"/>
      <c r="AC18" s="115"/>
      <c r="AD18" s="142"/>
      <c r="AE18" s="115"/>
      <c r="AF18" s="115"/>
      <c r="AG18" s="115"/>
      <c r="AH18" s="115"/>
      <c r="AI18" s="115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94" t="s">
        <v>352</v>
      </c>
      <c r="C19" s="95" t="s">
        <v>105</v>
      </c>
      <c r="D19" s="96" t="s">
        <v>103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50"/>
      <c r="W19" s="115"/>
      <c r="X19" s="142"/>
      <c r="Y19" s="115"/>
      <c r="Z19" s="115"/>
      <c r="AA19" s="115"/>
      <c r="AB19" s="115"/>
      <c r="AC19" s="115"/>
      <c r="AD19" s="142"/>
      <c r="AE19" s="115"/>
      <c r="AF19" s="115"/>
      <c r="AG19" s="115"/>
      <c r="AH19" s="115"/>
      <c r="AI19" s="115"/>
      <c r="AJ19" s="1">
        <f t="shared" si="2"/>
        <v>0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94" t="s">
        <v>353</v>
      </c>
      <c r="C20" s="95" t="s">
        <v>354</v>
      </c>
      <c r="D20" s="96" t="s">
        <v>185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50"/>
      <c r="W20" s="115"/>
      <c r="X20" s="142"/>
      <c r="Y20" s="115"/>
      <c r="Z20" s="115"/>
      <c r="AA20" s="115"/>
      <c r="AB20" s="115"/>
      <c r="AC20" s="115"/>
      <c r="AD20" s="142"/>
      <c r="AE20" s="115"/>
      <c r="AF20" s="115"/>
      <c r="AG20" s="115"/>
      <c r="AH20" s="115"/>
      <c r="AI20" s="115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94" t="s">
        <v>355</v>
      </c>
      <c r="C21" s="95" t="s">
        <v>39</v>
      </c>
      <c r="D21" s="96" t="s">
        <v>28</v>
      </c>
      <c r="E21" s="115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0"/>
      <c r="W21" s="151"/>
      <c r="X21" s="142"/>
      <c r="Y21" s="151"/>
      <c r="Z21" s="151"/>
      <c r="AA21" s="151"/>
      <c r="AB21" s="151"/>
      <c r="AC21" s="151"/>
      <c r="AD21" s="142"/>
      <c r="AE21" s="151"/>
      <c r="AF21" s="151"/>
      <c r="AG21" s="151"/>
      <c r="AH21" s="151"/>
      <c r="AI21" s="151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94" t="s">
        <v>356</v>
      </c>
      <c r="C22" s="95" t="s">
        <v>357</v>
      </c>
      <c r="D22" s="96" t="s">
        <v>358</v>
      </c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42"/>
      <c r="Y22" s="115"/>
      <c r="Z22" s="115"/>
      <c r="AA22" s="115"/>
      <c r="AB22" s="115"/>
      <c r="AC22" s="115"/>
      <c r="AD22" s="142"/>
      <c r="AE22" s="115"/>
      <c r="AF22" s="115"/>
      <c r="AG22" s="115"/>
      <c r="AH22" s="115"/>
      <c r="AI22" s="115"/>
      <c r="AJ22" s="1">
        <f t="shared" si="2"/>
        <v>0</v>
      </c>
      <c r="AK22" s="1">
        <f t="shared" si="0"/>
        <v>0</v>
      </c>
      <c r="AL22" s="1">
        <f t="shared" si="1"/>
        <v>0</v>
      </c>
      <c r="AM22" s="162"/>
      <c r="AN22" s="163"/>
      <c r="AO22" s="39"/>
    </row>
    <row r="23" spans="1:41" s="36" customFormat="1" ht="30" customHeight="1">
      <c r="A23" s="1">
        <v>15</v>
      </c>
      <c r="B23" s="94" t="s">
        <v>359</v>
      </c>
      <c r="C23" s="95" t="s">
        <v>360</v>
      </c>
      <c r="D23" s="96" t="s">
        <v>42</v>
      </c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42"/>
      <c r="Y23" s="115"/>
      <c r="Z23" s="115"/>
      <c r="AA23" s="115"/>
      <c r="AB23" s="115"/>
      <c r="AC23" s="115"/>
      <c r="AD23" s="142"/>
      <c r="AE23" s="115"/>
      <c r="AF23" s="115"/>
      <c r="AG23" s="115"/>
      <c r="AH23" s="115"/>
      <c r="AI23" s="115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36" customFormat="1" ht="30" customHeight="1">
      <c r="A24" s="1">
        <v>16</v>
      </c>
      <c r="B24" s="94" t="s">
        <v>363</v>
      </c>
      <c r="C24" s="95" t="s">
        <v>364</v>
      </c>
      <c r="D24" s="96" t="s">
        <v>31</v>
      </c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42"/>
      <c r="Y24" s="115"/>
      <c r="Z24" s="115"/>
      <c r="AA24" s="115"/>
      <c r="AB24" s="115"/>
      <c r="AC24" s="115"/>
      <c r="AD24" s="142"/>
      <c r="AE24" s="115"/>
      <c r="AF24" s="115"/>
      <c r="AG24" s="115"/>
      <c r="AH24" s="115"/>
      <c r="AI24" s="115"/>
      <c r="AJ24" s="1">
        <f t="shared" si="2"/>
        <v>0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36" customFormat="1" ht="30" customHeight="1">
      <c r="A25" s="1">
        <v>17</v>
      </c>
      <c r="B25" s="94" t="s">
        <v>365</v>
      </c>
      <c r="C25" s="95" t="s">
        <v>102</v>
      </c>
      <c r="D25" s="96" t="s">
        <v>97</v>
      </c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42"/>
      <c r="Y25" s="115"/>
      <c r="Z25" s="115"/>
      <c r="AA25" s="115"/>
      <c r="AB25" s="115"/>
      <c r="AC25" s="115"/>
      <c r="AD25" s="142"/>
      <c r="AE25" s="115"/>
      <c r="AF25" s="115"/>
      <c r="AG25" s="115"/>
      <c r="AH25" s="115"/>
      <c r="AI25" s="115"/>
      <c r="AJ25" s="1">
        <f t="shared" si="2"/>
        <v>0</v>
      </c>
      <c r="AK25" s="1">
        <f t="shared" si="0"/>
        <v>0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1">
        <v>18</v>
      </c>
      <c r="B26" s="94" t="s">
        <v>366</v>
      </c>
      <c r="C26" s="95" t="s">
        <v>80</v>
      </c>
      <c r="D26" s="96" t="s">
        <v>33</v>
      </c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42"/>
      <c r="Y26" s="115"/>
      <c r="Z26" s="115"/>
      <c r="AA26" s="115"/>
      <c r="AB26" s="115"/>
      <c r="AC26" s="115"/>
      <c r="AD26" s="142"/>
      <c r="AE26" s="115"/>
      <c r="AF26" s="115"/>
      <c r="AG26" s="115"/>
      <c r="AH26" s="115"/>
      <c r="AI26" s="115"/>
      <c r="AJ26" s="1">
        <f t="shared" si="2"/>
        <v>0</v>
      </c>
      <c r="AK26" s="1">
        <f t="shared" si="0"/>
        <v>0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1">
        <v>19</v>
      </c>
      <c r="B27" s="94" t="s">
        <v>367</v>
      </c>
      <c r="C27" s="95" t="s">
        <v>354</v>
      </c>
      <c r="D27" s="96" t="s">
        <v>54</v>
      </c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42"/>
      <c r="Y27" s="115"/>
      <c r="Z27" s="115"/>
      <c r="AA27" s="115"/>
      <c r="AB27" s="115"/>
      <c r="AC27" s="115"/>
      <c r="AD27" s="142"/>
      <c r="AE27" s="115"/>
      <c r="AF27" s="115"/>
      <c r="AG27" s="115"/>
      <c r="AH27" s="115"/>
      <c r="AI27" s="115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94" t="s">
        <v>434</v>
      </c>
      <c r="C28" s="95" t="s">
        <v>435</v>
      </c>
      <c r="D28" s="96" t="s">
        <v>83</v>
      </c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42"/>
      <c r="Y28" s="115"/>
      <c r="Z28" s="115"/>
      <c r="AA28" s="115"/>
      <c r="AB28" s="115"/>
      <c r="AC28" s="115"/>
      <c r="AD28" s="142"/>
      <c r="AE28" s="115"/>
      <c r="AF28" s="115"/>
      <c r="AG28" s="115"/>
      <c r="AH28" s="115"/>
      <c r="AI28" s="115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94" t="s">
        <v>368</v>
      </c>
      <c r="C29" s="95" t="s">
        <v>369</v>
      </c>
      <c r="D29" s="96" t="s">
        <v>81</v>
      </c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42"/>
      <c r="Y29" s="115"/>
      <c r="Z29" s="115"/>
      <c r="AA29" s="115"/>
      <c r="AB29" s="115"/>
      <c r="AC29" s="115"/>
      <c r="AD29" s="142"/>
      <c r="AE29" s="115"/>
      <c r="AF29" s="115"/>
      <c r="AG29" s="115"/>
      <c r="AH29" s="115"/>
      <c r="AI29" s="115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94" t="s">
        <v>370</v>
      </c>
      <c r="C30" s="95" t="s">
        <v>371</v>
      </c>
      <c r="D30" s="96" t="s">
        <v>81</v>
      </c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42"/>
      <c r="Y30" s="115"/>
      <c r="Z30" s="115"/>
      <c r="AA30" s="115"/>
      <c r="AB30" s="115"/>
      <c r="AC30" s="115"/>
      <c r="AD30" s="142"/>
      <c r="AE30" s="115"/>
      <c r="AF30" s="115"/>
      <c r="AG30" s="115"/>
      <c r="AH30" s="115"/>
      <c r="AI30" s="115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94" t="s">
        <v>372</v>
      </c>
      <c r="C31" s="95" t="s">
        <v>362</v>
      </c>
      <c r="D31" s="96" t="s">
        <v>81</v>
      </c>
      <c r="E31" s="124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42"/>
      <c r="Y31" s="115"/>
      <c r="Z31" s="115"/>
      <c r="AA31" s="115"/>
      <c r="AB31" s="115"/>
      <c r="AC31" s="115"/>
      <c r="AD31" s="142"/>
      <c r="AE31" s="115"/>
      <c r="AF31" s="115"/>
      <c r="AG31" s="115"/>
      <c r="AH31" s="115"/>
      <c r="AI31" s="115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94"/>
      <c r="C32" s="95"/>
      <c r="D32" s="96"/>
      <c r="E32" s="124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94"/>
      <c r="C33" s="95"/>
      <c r="D33" s="96"/>
      <c r="E33" s="124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94"/>
      <c r="C34" s="95"/>
      <c r="D34" s="96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94"/>
      <c r="C35" s="95"/>
      <c r="D35" s="96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80"/>
      <c r="C36" s="81"/>
      <c r="D36" s="82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80"/>
      <c r="C37" s="81"/>
      <c r="D37" s="82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80"/>
      <c r="C38" s="81"/>
      <c r="D38" s="8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3"/>
      <c r="D39" s="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3"/>
      <c r="D40" s="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164" t="s">
        <v>14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">
        <f>SUM(AJ9:AJ53)</f>
        <v>0</v>
      </c>
      <c r="AK54" s="1">
        <f>SUM(AK9:AK53)</f>
        <v>0</v>
      </c>
      <c r="AL54" s="1">
        <f>SUM(AL9:AL53)</f>
        <v>0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166" t="s">
        <v>15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7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168" t="s">
        <v>7</v>
      </c>
      <c r="D57" s="169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94" t="s">
        <v>336</v>
      </c>
      <c r="C58" s="95" t="s">
        <v>337</v>
      </c>
      <c r="D58" s="96" t="s">
        <v>338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2"/>
      <c r="AQ58" s="163"/>
    </row>
    <row r="59" spans="1:44" s="36" customFormat="1" ht="30" customHeight="1">
      <c r="A59" s="1">
        <v>2</v>
      </c>
      <c r="B59" s="94" t="s">
        <v>339</v>
      </c>
      <c r="C59" s="95" t="s">
        <v>70</v>
      </c>
      <c r="D59" s="96" t="s">
        <v>340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94" t="s">
        <v>341</v>
      </c>
      <c r="C60" s="95" t="s">
        <v>34</v>
      </c>
      <c r="D60" s="96" t="s">
        <v>89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94" t="s">
        <v>342</v>
      </c>
      <c r="C61" s="95" t="s">
        <v>343</v>
      </c>
      <c r="D61" s="96" t="s">
        <v>151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94" t="s">
        <v>344</v>
      </c>
      <c r="C62" s="95" t="s">
        <v>345</v>
      </c>
      <c r="D62" s="96" t="s">
        <v>346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94" t="s">
        <v>379</v>
      </c>
      <c r="C63" s="95" t="s">
        <v>380</v>
      </c>
      <c r="D63" s="96" t="s">
        <v>381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94" t="s">
        <v>347</v>
      </c>
      <c r="C64" s="95" t="s">
        <v>348</v>
      </c>
      <c r="D64" s="96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94" t="s">
        <v>349</v>
      </c>
      <c r="C65" s="95" t="s">
        <v>87</v>
      </c>
      <c r="D65" s="96" t="s">
        <v>46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94" t="s">
        <v>350</v>
      </c>
      <c r="C66" s="95" t="s">
        <v>91</v>
      </c>
      <c r="D66" s="96" t="s">
        <v>59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94" t="s">
        <v>351</v>
      </c>
      <c r="C67" s="95" t="s">
        <v>105</v>
      </c>
      <c r="D67" s="96" t="s">
        <v>118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94" t="s">
        <v>352</v>
      </c>
      <c r="C68" s="95" t="s">
        <v>105</v>
      </c>
      <c r="D68" s="96" t="s">
        <v>103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94" t="s">
        <v>353</v>
      </c>
      <c r="C69" s="95" t="s">
        <v>354</v>
      </c>
      <c r="D69" s="96" t="s">
        <v>185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94" t="s">
        <v>355</v>
      </c>
      <c r="C70" s="95" t="s">
        <v>39</v>
      </c>
      <c r="D70" s="96" t="s">
        <v>28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94" t="s">
        <v>356</v>
      </c>
      <c r="C71" s="95" t="s">
        <v>357</v>
      </c>
      <c r="D71" s="96" t="s">
        <v>358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2"/>
      <c r="AQ71" s="163"/>
    </row>
    <row r="72" spans="1:43" s="36" customFormat="1" ht="30" customHeight="1">
      <c r="A72" s="1">
        <v>15</v>
      </c>
      <c r="B72" s="94" t="s">
        <v>359</v>
      </c>
      <c r="C72" s="95" t="s">
        <v>360</v>
      </c>
      <c r="D72" s="96" t="s">
        <v>42</v>
      </c>
      <c r="E72" s="7"/>
      <c r="F72" s="8"/>
      <c r="G72" s="8"/>
      <c r="H72" s="8"/>
      <c r="I72" s="8"/>
      <c r="J72" s="8"/>
      <c r="K72" s="8" t="s">
        <v>21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1</v>
      </c>
    </row>
    <row r="73" spans="1:43" s="36" customFormat="1" ht="30" customHeight="1">
      <c r="A73" s="1">
        <v>16</v>
      </c>
      <c r="B73" s="94" t="s">
        <v>363</v>
      </c>
      <c r="C73" s="95" t="s">
        <v>364</v>
      </c>
      <c r="D73" s="96" t="s">
        <v>31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94" t="s">
        <v>365</v>
      </c>
      <c r="C74" s="95" t="s">
        <v>102</v>
      </c>
      <c r="D74" s="96" t="s">
        <v>97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94" t="s">
        <v>366</v>
      </c>
      <c r="C75" s="95" t="s">
        <v>80</v>
      </c>
      <c r="D75" s="96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94" t="s">
        <v>367</v>
      </c>
      <c r="C76" s="95" t="s">
        <v>354</v>
      </c>
      <c r="D76" s="96" t="s">
        <v>54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94" t="s">
        <v>434</v>
      </c>
      <c r="C77" s="95" t="s">
        <v>435</v>
      </c>
      <c r="D77" s="96" t="s">
        <v>83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94" t="s">
        <v>368</v>
      </c>
      <c r="C78" s="95" t="s">
        <v>369</v>
      </c>
      <c r="D78" s="96" t="s">
        <v>81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94" t="s">
        <v>370</v>
      </c>
      <c r="C79" s="95" t="s">
        <v>371</v>
      </c>
      <c r="D79" s="96" t="s">
        <v>81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94" t="s">
        <v>372</v>
      </c>
      <c r="C80" s="95" t="s">
        <v>362</v>
      </c>
      <c r="D80" s="96" t="s">
        <v>81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94"/>
      <c r="C81" s="95"/>
      <c r="D81" s="9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94"/>
      <c r="C82" s="95"/>
      <c r="D82" s="9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94"/>
      <c r="C83" s="95"/>
      <c r="D83" s="96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94"/>
      <c r="C84" s="95"/>
      <c r="D84" s="96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4" t="s">
        <v>14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">
        <f t="shared" ref="AJ92:AO92" si="9">SUM(AJ58:AJ91)</f>
        <v>0</v>
      </c>
      <c r="AK92" s="1">
        <f t="shared" si="9"/>
        <v>0</v>
      </c>
      <c r="AL92" s="1">
        <f t="shared" si="9"/>
        <v>0</v>
      </c>
      <c r="AM92" s="1">
        <f t="shared" si="9"/>
        <v>0</v>
      </c>
      <c r="AN92" s="1">
        <f t="shared" si="9"/>
        <v>0</v>
      </c>
      <c r="AO92" s="1">
        <f t="shared" si="9"/>
        <v>1</v>
      </c>
    </row>
    <row r="93" spans="1:41" ht="15.75" customHeight="1">
      <c r="A93" s="20"/>
      <c r="B93" s="20"/>
      <c r="C93" s="165"/>
      <c r="D93" s="16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5"/>
      <c r="D96" s="16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5"/>
      <c r="D97" s="165"/>
      <c r="E97" s="165"/>
      <c r="F97" s="165"/>
      <c r="G97" s="16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5"/>
      <c r="D98" s="165"/>
      <c r="E98" s="16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5"/>
      <c r="D99" s="16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5" sqref="A5:AL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3" t="s">
        <v>1</v>
      </c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</row>
    <row r="2" spans="1:41" ht="22.5" customHeight="1">
      <c r="A2" s="173" t="s">
        <v>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 t="s">
        <v>3</v>
      </c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173" t="s">
        <v>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</row>
    <row r="5" spans="1:41">
      <c r="A5" s="170" t="s">
        <v>911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71" t="s">
        <v>373</v>
      </c>
      <c r="AG6" s="171"/>
      <c r="AH6" s="171"/>
      <c r="AI6" s="171"/>
      <c r="AJ6" s="171"/>
      <c r="AK6" s="171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168" t="s">
        <v>7</v>
      </c>
      <c r="D8" s="169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94" t="s">
        <v>374</v>
      </c>
      <c r="C9" s="95" t="s">
        <v>375</v>
      </c>
      <c r="D9" s="133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">
        <f>COUNTIF(E9:AI9,"K")+2*COUNTIF(E9:AI9,"2K")+COUNTIF(E9:AI9,"TK")+COUNTIF(E9:AI9,"KT")</f>
        <v>0</v>
      </c>
      <c r="AK9" s="1">
        <f t="shared" ref="AK9:AK53" si="0">COUNTIF(E9:AI9,"P")+2*COUNTIF(F9:AJ9,"2P")</f>
        <v>0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94" t="s">
        <v>376</v>
      </c>
      <c r="C10" s="95" t="s">
        <v>419</v>
      </c>
      <c r="D10" s="133" t="s">
        <v>151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">
        <f t="shared" ref="AJ10:AJ53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94" t="s">
        <v>420</v>
      </c>
      <c r="C11" s="95" t="s">
        <v>421</v>
      </c>
      <c r="D11" s="133" t="s">
        <v>62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">
        <f t="shared" si="2"/>
        <v>0</v>
      </c>
      <c r="AK11" s="1">
        <f t="shared" si="0"/>
        <v>0</v>
      </c>
      <c r="AL11" s="1">
        <f t="shared" si="1"/>
        <v>0</v>
      </c>
      <c r="AM11" s="39"/>
      <c r="AN11" s="39"/>
      <c r="AO11" s="39"/>
    </row>
    <row r="12" spans="1:41" s="56" customFormat="1" ht="30" customHeight="1">
      <c r="A12" s="26">
        <v>4</v>
      </c>
      <c r="B12" s="94" t="s">
        <v>377</v>
      </c>
      <c r="C12" s="95" t="s">
        <v>378</v>
      </c>
      <c r="D12" s="133" t="s">
        <v>106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6">
        <f t="shared" si="2"/>
        <v>0</v>
      </c>
      <c r="AK12" s="26">
        <f t="shared" si="0"/>
        <v>0</v>
      </c>
      <c r="AL12" s="26">
        <f t="shared" si="1"/>
        <v>0</v>
      </c>
      <c r="AM12" s="131"/>
      <c r="AN12" s="131"/>
      <c r="AO12" s="131"/>
    </row>
    <row r="13" spans="1:41" s="36" customFormat="1" ht="30" customHeight="1">
      <c r="A13" s="1">
        <v>5</v>
      </c>
      <c r="B13" s="94" t="s">
        <v>383</v>
      </c>
      <c r="C13" s="95" t="s">
        <v>32</v>
      </c>
      <c r="D13" s="133" t="s">
        <v>76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>
        <f t="shared" si="2"/>
        <v>0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94" t="s">
        <v>384</v>
      </c>
      <c r="C14" s="95" t="s">
        <v>385</v>
      </c>
      <c r="D14" s="133" t="s">
        <v>77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94" t="s">
        <v>386</v>
      </c>
      <c r="C15" s="95" t="s">
        <v>422</v>
      </c>
      <c r="D15" s="133" t="s">
        <v>77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94" t="s">
        <v>387</v>
      </c>
      <c r="C16" s="95" t="s">
        <v>388</v>
      </c>
      <c r="D16" s="133" t="s">
        <v>28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94" t="s">
        <v>389</v>
      </c>
      <c r="C17" s="95" t="s">
        <v>390</v>
      </c>
      <c r="D17" s="133" t="s">
        <v>48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94" t="s">
        <v>391</v>
      </c>
      <c r="C18" s="95" t="s">
        <v>392</v>
      </c>
      <c r="D18" s="133" t="s">
        <v>110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94" t="s">
        <v>393</v>
      </c>
      <c r="C19" s="95" t="s">
        <v>394</v>
      </c>
      <c r="D19" s="133" t="s">
        <v>196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131"/>
      <c r="AN19" s="131"/>
      <c r="AO19" s="131"/>
    </row>
    <row r="20" spans="1:41" s="36" customFormat="1" ht="30" customHeight="1">
      <c r="A20" s="1">
        <v>12</v>
      </c>
      <c r="B20" s="94" t="s">
        <v>395</v>
      </c>
      <c r="C20" s="95" t="s">
        <v>396</v>
      </c>
      <c r="D20" s="133" t="s">
        <v>164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56" customFormat="1" ht="30" customHeight="1">
      <c r="A21" s="26">
        <v>13</v>
      </c>
      <c r="B21" s="94" t="s">
        <v>423</v>
      </c>
      <c r="C21" s="95" t="s">
        <v>424</v>
      </c>
      <c r="D21" s="133" t="s">
        <v>75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6">
        <f t="shared" si="2"/>
        <v>0</v>
      </c>
      <c r="AK21" s="26">
        <f t="shared" si="0"/>
        <v>0</v>
      </c>
      <c r="AL21" s="26">
        <f t="shared" si="1"/>
        <v>0</v>
      </c>
      <c r="AM21" s="131"/>
      <c r="AN21" s="131"/>
      <c r="AO21" s="131"/>
    </row>
    <row r="22" spans="1:41" s="36" customFormat="1" ht="30" customHeight="1">
      <c r="A22" s="1">
        <v>14</v>
      </c>
      <c r="B22" s="94" t="s">
        <v>425</v>
      </c>
      <c r="C22" s="95" t="s">
        <v>426</v>
      </c>
      <c r="D22" s="133" t="s">
        <v>30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">
        <f t="shared" si="2"/>
        <v>0</v>
      </c>
      <c r="AK22" s="1">
        <f t="shared" si="0"/>
        <v>0</v>
      </c>
      <c r="AL22" s="1">
        <f t="shared" si="1"/>
        <v>0</v>
      </c>
      <c r="AM22" s="162"/>
      <c r="AN22" s="163"/>
      <c r="AO22" s="39"/>
    </row>
    <row r="23" spans="1:41" s="36" customFormat="1" ht="30" customHeight="1">
      <c r="A23" s="1">
        <v>15</v>
      </c>
      <c r="B23" s="94" t="s">
        <v>397</v>
      </c>
      <c r="C23" s="95" t="s">
        <v>398</v>
      </c>
      <c r="D23" s="133" t="s">
        <v>13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36" customFormat="1" ht="30" customHeight="1">
      <c r="A24" s="1">
        <v>16</v>
      </c>
      <c r="B24" s="94" t="s">
        <v>399</v>
      </c>
      <c r="C24" s="95" t="s">
        <v>427</v>
      </c>
      <c r="D24" s="133" t="s">
        <v>13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">
        <f t="shared" si="2"/>
        <v>0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56" customFormat="1" ht="30" customHeight="1">
      <c r="A25" s="26">
        <v>17</v>
      </c>
      <c r="B25" s="94" t="s">
        <v>400</v>
      </c>
      <c r="C25" s="95" t="s">
        <v>401</v>
      </c>
      <c r="D25" s="133" t="s">
        <v>97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6">
        <f t="shared" si="2"/>
        <v>0</v>
      </c>
      <c r="AK25" s="26">
        <f t="shared" si="0"/>
        <v>0</v>
      </c>
      <c r="AL25" s="26">
        <f t="shared" si="1"/>
        <v>0</v>
      </c>
      <c r="AM25" s="131"/>
      <c r="AN25" s="131"/>
      <c r="AO25" s="131"/>
    </row>
    <row r="26" spans="1:41" s="56" customFormat="1" ht="30" customHeight="1">
      <c r="A26" s="26">
        <v>18</v>
      </c>
      <c r="B26" s="94" t="s">
        <v>402</v>
      </c>
      <c r="C26" s="95" t="s">
        <v>403</v>
      </c>
      <c r="D26" s="133" t="s">
        <v>267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6">
        <f t="shared" si="2"/>
        <v>0</v>
      </c>
      <c r="AK26" s="26">
        <f t="shared" si="0"/>
        <v>0</v>
      </c>
      <c r="AL26" s="26">
        <f t="shared" si="1"/>
        <v>0</v>
      </c>
      <c r="AM26" s="131"/>
      <c r="AN26" s="131"/>
      <c r="AO26" s="131"/>
    </row>
    <row r="27" spans="1:41" s="36" customFormat="1" ht="30" customHeight="1">
      <c r="A27" s="1">
        <v>19</v>
      </c>
      <c r="B27" s="94" t="s">
        <v>404</v>
      </c>
      <c r="C27" s="95" t="s">
        <v>84</v>
      </c>
      <c r="D27" s="133" t="s">
        <v>81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94"/>
      <c r="C28" s="95"/>
      <c r="D28" s="9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94"/>
      <c r="C29" s="95"/>
      <c r="D29" s="9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94"/>
      <c r="C30" s="95"/>
      <c r="D30" s="9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56" customFormat="1" ht="30" customHeight="1">
      <c r="A31" s="26">
        <v>23</v>
      </c>
      <c r="B31" s="118"/>
      <c r="C31" s="119"/>
      <c r="D31" s="12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2"/>
        <v>0</v>
      </c>
      <c r="AK31" s="26">
        <f t="shared" si="0"/>
        <v>0</v>
      </c>
      <c r="AL31" s="26">
        <f t="shared" si="1"/>
        <v>0</v>
      </c>
      <c r="AM31" s="131"/>
      <c r="AN31" s="131"/>
      <c r="AO31" s="131"/>
    </row>
    <row r="32" spans="1:41" s="36" customFormat="1" ht="30" customHeight="1">
      <c r="A32" s="1">
        <v>24</v>
      </c>
      <c r="B32" s="94"/>
      <c r="C32" s="95"/>
      <c r="D32" s="9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83"/>
      <c r="C33" s="84"/>
      <c r="D33" s="85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83"/>
      <c r="C34" s="84"/>
      <c r="D34" s="85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83"/>
      <c r="C35" s="84"/>
      <c r="D35" s="85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164" t="s">
        <v>14</v>
      </c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4"/>
      <c r="AI54" s="164"/>
      <c r="AJ54" s="1">
        <f>SUM(AJ9:AJ53)</f>
        <v>0</v>
      </c>
      <c r="AK54" s="1">
        <f>SUM(AK9:AK53)</f>
        <v>0</v>
      </c>
      <c r="AL54" s="1">
        <f>SUM(AL9:AL53)</f>
        <v>0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166" t="s">
        <v>15</v>
      </c>
      <c r="B56" s="166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7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168" t="s">
        <v>7</v>
      </c>
      <c r="D57" s="169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94" t="s">
        <v>374</v>
      </c>
      <c r="C58" s="95" t="s">
        <v>375</v>
      </c>
      <c r="D58" s="96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162"/>
      <c r="AQ58" s="163"/>
    </row>
    <row r="59" spans="1:44" s="36" customFormat="1" ht="30" customHeight="1">
      <c r="A59" s="1">
        <v>2</v>
      </c>
      <c r="B59" s="94" t="s">
        <v>376</v>
      </c>
      <c r="C59" s="95" t="s">
        <v>419</v>
      </c>
      <c r="D59" s="96" t="s">
        <v>151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94" t="s">
        <v>420</v>
      </c>
      <c r="C60" s="95" t="s">
        <v>421</v>
      </c>
      <c r="D60" s="96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94" t="s">
        <v>377</v>
      </c>
      <c r="C61" s="95" t="s">
        <v>378</v>
      </c>
      <c r="D61" s="96" t="s">
        <v>106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94" t="s">
        <v>383</v>
      </c>
      <c r="C62" s="95" t="s">
        <v>32</v>
      </c>
      <c r="D62" s="96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94" t="s">
        <v>384</v>
      </c>
      <c r="C63" s="95" t="s">
        <v>385</v>
      </c>
      <c r="D63" s="96" t="s">
        <v>77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94" t="s">
        <v>386</v>
      </c>
      <c r="C64" s="95" t="s">
        <v>422</v>
      </c>
      <c r="D64" s="96" t="s">
        <v>77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94" t="s">
        <v>387</v>
      </c>
      <c r="C65" s="95" t="s">
        <v>388</v>
      </c>
      <c r="D65" s="96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94" t="s">
        <v>389</v>
      </c>
      <c r="C66" s="95" t="s">
        <v>390</v>
      </c>
      <c r="D66" s="96" t="s">
        <v>48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94" t="s">
        <v>391</v>
      </c>
      <c r="C67" s="95" t="s">
        <v>392</v>
      </c>
      <c r="D67" s="96" t="s">
        <v>110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94" t="s">
        <v>393</v>
      </c>
      <c r="C68" s="95" t="s">
        <v>394</v>
      </c>
      <c r="D68" s="96" t="s">
        <v>196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94" t="s">
        <v>395</v>
      </c>
      <c r="C69" s="95" t="s">
        <v>396</v>
      </c>
      <c r="D69" s="96" t="s">
        <v>164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94" t="s">
        <v>423</v>
      </c>
      <c r="C70" s="95" t="s">
        <v>424</v>
      </c>
      <c r="D70" s="96" t="s">
        <v>75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94" t="s">
        <v>425</v>
      </c>
      <c r="C71" s="95" t="s">
        <v>426</v>
      </c>
      <c r="D71" s="96" t="s">
        <v>30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162"/>
      <c r="AQ71" s="163"/>
    </row>
    <row r="72" spans="1:43" s="36" customFormat="1" ht="30" customHeight="1">
      <c r="A72" s="1">
        <v>15</v>
      </c>
      <c r="B72" s="94" t="s">
        <v>397</v>
      </c>
      <c r="C72" s="95" t="s">
        <v>398</v>
      </c>
      <c r="D72" s="96" t="s">
        <v>13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16</v>
      </c>
      <c r="B73" s="94" t="s">
        <v>399</v>
      </c>
      <c r="C73" s="95" t="s">
        <v>427</v>
      </c>
      <c r="D73" s="96" t="s">
        <v>13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94" t="s">
        <v>400</v>
      </c>
      <c r="C74" s="95" t="s">
        <v>401</v>
      </c>
      <c r="D74" s="96" t="s">
        <v>97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94" t="s">
        <v>402</v>
      </c>
      <c r="C75" s="95" t="s">
        <v>403</v>
      </c>
      <c r="D75" s="96" t="s">
        <v>267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94" t="s">
        <v>404</v>
      </c>
      <c r="C76" s="95" t="s">
        <v>84</v>
      </c>
      <c r="D76" s="96" t="s">
        <v>81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94"/>
      <c r="C77" s="95"/>
      <c r="D77" s="9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94"/>
      <c r="C78" s="95"/>
      <c r="D78" s="9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94"/>
      <c r="C79" s="95"/>
      <c r="D79" s="9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94"/>
      <c r="C80" s="95"/>
      <c r="D80" s="9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94"/>
      <c r="C81" s="95"/>
      <c r="D81" s="9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83"/>
      <c r="C82" s="84"/>
      <c r="D82" s="85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83"/>
      <c r="C83" s="84"/>
      <c r="D83" s="85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83"/>
      <c r="C84" s="84"/>
      <c r="D84" s="85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164" t="s">
        <v>14</v>
      </c>
      <c r="B92" s="164"/>
      <c r="C92" s="164"/>
      <c r="D92" s="164"/>
      <c r="E92" s="164"/>
      <c r="F92" s="164"/>
      <c r="G92" s="164"/>
      <c r="H92" s="164"/>
      <c r="I92" s="164"/>
      <c r="J92" s="164"/>
      <c r="K92" s="164"/>
      <c r="L92" s="164"/>
      <c r="M92" s="164"/>
      <c r="N92" s="164"/>
      <c r="O92" s="164"/>
      <c r="P92" s="164"/>
      <c r="Q92" s="164"/>
      <c r="R92" s="164"/>
      <c r="S92" s="164"/>
      <c r="T92" s="164"/>
      <c r="U92" s="164"/>
      <c r="V92" s="164"/>
      <c r="W92" s="164"/>
      <c r="X92" s="164"/>
      <c r="Y92" s="164"/>
      <c r="Z92" s="164"/>
      <c r="AA92" s="164"/>
      <c r="AB92" s="164"/>
      <c r="AC92" s="164"/>
      <c r="AD92" s="164"/>
      <c r="AE92" s="164"/>
      <c r="AF92" s="164"/>
      <c r="AG92" s="164"/>
      <c r="AH92" s="164"/>
      <c r="AI92" s="164"/>
      <c r="AJ92" s="1">
        <f t="shared" ref="AJ92:AO92" si="9">SUM(AJ58:AJ91)</f>
        <v>0</v>
      </c>
      <c r="AK92" s="1">
        <f t="shared" si="9"/>
        <v>0</v>
      </c>
      <c r="AL92" s="1">
        <f t="shared" si="9"/>
        <v>0</v>
      </c>
      <c r="AM92" s="1">
        <f t="shared" si="9"/>
        <v>0</v>
      </c>
      <c r="AN92" s="1">
        <f t="shared" si="9"/>
        <v>0</v>
      </c>
      <c r="AO92" s="1">
        <f t="shared" si="9"/>
        <v>0</v>
      </c>
    </row>
    <row r="93" spans="1:41" ht="15.75" customHeight="1">
      <c r="A93" s="20"/>
      <c r="B93" s="20"/>
      <c r="C93" s="165"/>
      <c r="D93" s="16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165"/>
      <c r="D96" s="16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165"/>
      <c r="D97" s="165"/>
      <c r="E97" s="165"/>
      <c r="F97" s="165"/>
      <c r="G97" s="16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165"/>
      <c r="D98" s="165"/>
      <c r="E98" s="16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165"/>
      <c r="D99" s="16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topLeftCell="A5" zoomScale="55" zoomScaleNormal="55" workbookViewId="0">
      <selection activeCell="AA23" sqref="AA2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5.6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3" t="s">
        <v>1</v>
      </c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</row>
    <row r="2" spans="1:41" ht="22.5" customHeight="1">
      <c r="A2" s="173" t="s">
        <v>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 t="s">
        <v>3</v>
      </c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</row>
    <row r="3" spans="1:4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</row>
    <row r="4" spans="1:41" ht="28.5" customHeight="1">
      <c r="A4" s="173" t="s">
        <v>4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</row>
    <row r="5" spans="1:41">
      <c r="A5" s="170" t="s">
        <v>913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</row>
    <row r="6" spans="1:41" ht="33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171" t="s">
        <v>436</v>
      </c>
      <c r="AG6" s="171"/>
      <c r="AH6" s="171"/>
      <c r="AI6" s="171"/>
      <c r="AJ6" s="171"/>
      <c r="AK6" s="171"/>
      <c r="AL6" s="89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92" t="s">
        <v>5</v>
      </c>
      <c r="B8" s="90" t="s">
        <v>6</v>
      </c>
      <c r="C8" s="168" t="s">
        <v>7</v>
      </c>
      <c r="D8" s="169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45">
        <v>1</v>
      </c>
      <c r="B9" s="145" t="s">
        <v>444</v>
      </c>
      <c r="C9" s="146" t="s">
        <v>445</v>
      </c>
      <c r="D9" s="147" t="s">
        <v>57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84" t="s">
        <v>915</v>
      </c>
      <c r="R9" s="8"/>
      <c r="S9" s="8" t="s">
        <v>8</v>
      </c>
      <c r="T9" s="8" t="s">
        <v>8</v>
      </c>
      <c r="U9" s="8"/>
      <c r="V9" s="8"/>
      <c r="W9" s="8"/>
      <c r="X9" s="8"/>
      <c r="Y9" s="8"/>
      <c r="Z9" s="8"/>
      <c r="AA9" s="8"/>
      <c r="AB9" s="8"/>
      <c r="AC9" s="142"/>
      <c r="AD9" s="8"/>
      <c r="AE9" s="8"/>
      <c r="AF9" s="8"/>
      <c r="AG9" s="8"/>
      <c r="AH9" s="8"/>
      <c r="AI9" s="8"/>
      <c r="AJ9" s="92">
        <f>COUNTIF(E9:AI9,"K")+2*COUNTIF(E9:AI9,"2K")+COUNTIF(E9:AI9,"TK")+COUNTIF(E9:AI9,"KT")</f>
        <v>2</v>
      </c>
      <c r="AK9" s="92">
        <f t="shared" ref="AK9:AK39" si="0">COUNTIF(E9:AI9,"P")+2*COUNTIF(F9:AJ9,"2P")</f>
        <v>0</v>
      </c>
      <c r="AL9" s="92">
        <f t="shared" ref="AL9:AL39" si="1">COUNTIF(E9:AI9,"T")+2*COUNTIF(E9:AI9,"2T")+COUNTIF(E9:AI9,"TK")+COUNTIF(E9:AI9,"KT")</f>
        <v>0</v>
      </c>
      <c r="AM9" s="37"/>
      <c r="AN9" s="38"/>
      <c r="AO9" s="91"/>
    </row>
    <row r="10" spans="1:41" s="36" customFormat="1" ht="30" customHeight="1">
      <c r="A10" s="145">
        <v>2</v>
      </c>
      <c r="B10" s="145" t="s">
        <v>446</v>
      </c>
      <c r="C10" s="146" t="s">
        <v>447</v>
      </c>
      <c r="D10" s="147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185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42"/>
      <c r="AD10" s="8"/>
      <c r="AE10" s="8"/>
      <c r="AF10" s="8"/>
      <c r="AG10" s="8"/>
      <c r="AH10" s="8"/>
      <c r="AI10" s="8"/>
      <c r="AJ10" s="92">
        <f t="shared" ref="AJ10:AJ39" si="2">COUNTIF(E10:AI10,"K")+2*COUNTIF(E10:AI10,"2K")+COUNTIF(E10:AI10,"TK")+COUNTIF(E10:AI10,"KT")</f>
        <v>0</v>
      </c>
      <c r="AK10" s="92">
        <f t="shared" si="0"/>
        <v>0</v>
      </c>
      <c r="AL10" s="92">
        <f t="shared" si="1"/>
        <v>0</v>
      </c>
      <c r="AM10" s="91"/>
      <c r="AN10" s="91"/>
      <c r="AO10" s="91"/>
    </row>
    <row r="11" spans="1:41" s="36" customFormat="1" ht="30" customHeight="1">
      <c r="A11" s="145">
        <v>3</v>
      </c>
      <c r="B11" s="145" t="s">
        <v>448</v>
      </c>
      <c r="C11" s="146" t="s">
        <v>449</v>
      </c>
      <c r="D11" s="147" t="s">
        <v>450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85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42"/>
      <c r="AD11" s="8"/>
      <c r="AE11" s="8"/>
      <c r="AF11" s="8"/>
      <c r="AG11" s="8"/>
      <c r="AH11" s="8"/>
      <c r="AI11" s="8"/>
      <c r="AJ11" s="92">
        <f t="shared" si="2"/>
        <v>0</v>
      </c>
      <c r="AK11" s="92">
        <f t="shared" si="0"/>
        <v>0</v>
      </c>
      <c r="AL11" s="92">
        <f t="shared" si="1"/>
        <v>0</v>
      </c>
      <c r="AM11" s="91"/>
      <c r="AN11" s="91"/>
      <c r="AO11" s="91"/>
    </row>
    <row r="12" spans="1:41" s="36" customFormat="1" ht="30" customHeight="1">
      <c r="A12" s="145">
        <v>4</v>
      </c>
      <c r="B12" s="145" t="s">
        <v>897</v>
      </c>
      <c r="C12" s="146" t="s">
        <v>898</v>
      </c>
      <c r="D12" s="147" t="s">
        <v>381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185"/>
      <c r="R12" s="8"/>
      <c r="S12" s="8"/>
      <c r="T12" s="8"/>
      <c r="U12" s="8"/>
      <c r="V12" s="8"/>
      <c r="W12" s="8"/>
      <c r="X12" s="8" t="s">
        <v>9</v>
      </c>
      <c r="Y12" s="8"/>
      <c r="Z12" s="8"/>
      <c r="AA12" s="8"/>
      <c r="AB12" s="8"/>
      <c r="AC12" s="142"/>
      <c r="AD12" s="8"/>
      <c r="AE12" s="8"/>
      <c r="AF12" s="8"/>
      <c r="AG12" s="8"/>
      <c r="AH12" s="8"/>
      <c r="AI12" s="8"/>
      <c r="AJ12" s="92">
        <f t="shared" si="2"/>
        <v>0</v>
      </c>
      <c r="AK12" s="92">
        <f t="shared" si="0"/>
        <v>1</v>
      </c>
      <c r="AL12" s="92">
        <f t="shared" si="1"/>
        <v>0</v>
      </c>
      <c r="AM12" s="91"/>
      <c r="AN12" s="91"/>
      <c r="AO12" s="91"/>
    </row>
    <row r="13" spans="1:41" s="36" customFormat="1" ht="30" customHeight="1">
      <c r="A13" s="145">
        <v>5</v>
      </c>
      <c r="B13" s="145" t="s">
        <v>451</v>
      </c>
      <c r="C13" s="146" t="s">
        <v>452</v>
      </c>
      <c r="D13" s="147" t="s">
        <v>72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85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42"/>
      <c r="AD13" s="8"/>
      <c r="AE13" s="8"/>
      <c r="AF13" s="8"/>
      <c r="AG13" s="8"/>
      <c r="AH13" s="8"/>
      <c r="AI13" s="8"/>
      <c r="AJ13" s="92">
        <f t="shared" si="2"/>
        <v>0</v>
      </c>
      <c r="AK13" s="92">
        <f t="shared" si="0"/>
        <v>0</v>
      </c>
      <c r="AL13" s="92">
        <f t="shared" si="1"/>
        <v>0</v>
      </c>
      <c r="AM13" s="91"/>
      <c r="AN13" s="91"/>
      <c r="AO13" s="91"/>
    </row>
    <row r="14" spans="1:41" s="36" customFormat="1" ht="30" customHeight="1">
      <c r="A14" s="145">
        <v>6</v>
      </c>
      <c r="B14" s="145" t="s">
        <v>453</v>
      </c>
      <c r="C14" s="146" t="s">
        <v>454</v>
      </c>
      <c r="D14" s="147" t="s">
        <v>455</v>
      </c>
      <c r="E14" s="7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85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42"/>
      <c r="AD14" s="8"/>
      <c r="AE14" s="8"/>
      <c r="AF14" s="8"/>
      <c r="AG14" s="8"/>
      <c r="AH14" s="8"/>
      <c r="AI14" s="8"/>
      <c r="AJ14" s="92">
        <f t="shared" si="2"/>
        <v>0</v>
      </c>
      <c r="AK14" s="92">
        <f t="shared" si="0"/>
        <v>0</v>
      </c>
      <c r="AL14" s="92">
        <f t="shared" si="1"/>
        <v>0</v>
      </c>
      <c r="AM14" s="91"/>
      <c r="AN14" s="91"/>
      <c r="AO14" s="91"/>
    </row>
    <row r="15" spans="1:41" s="140" customFormat="1" ht="30" customHeight="1">
      <c r="A15" s="145">
        <v>7</v>
      </c>
      <c r="B15" s="145" t="s">
        <v>456</v>
      </c>
      <c r="C15" s="146" t="s">
        <v>457</v>
      </c>
      <c r="D15" s="147" t="s">
        <v>455</v>
      </c>
      <c r="E15" s="137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85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42"/>
      <c r="AD15" s="138"/>
      <c r="AE15" s="138"/>
      <c r="AF15" s="138"/>
      <c r="AG15" s="138"/>
      <c r="AH15" s="138"/>
      <c r="AI15" s="138"/>
      <c r="AJ15" s="109">
        <f t="shared" si="2"/>
        <v>0</v>
      </c>
      <c r="AK15" s="109">
        <f t="shared" si="0"/>
        <v>0</v>
      </c>
      <c r="AL15" s="109">
        <f t="shared" si="1"/>
        <v>0</v>
      </c>
      <c r="AM15" s="139"/>
      <c r="AN15" s="139"/>
      <c r="AO15" s="139"/>
    </row>
    <row r="16" spans="1:41" s="36" customFormat="1" ht="30" customHeight="1">
      <c r="A16" s="145">
        <v>8</v>
      </c>
      <c r="B16" s="145" t="s">
        <v>458</v>
      </c>
      <c r="C16" s="146" t="s">
        <v>459</v>
      </c>
      <c r="D16" s="147" t="s">
        <v>460</v>
      </c>
      <c r="E16" s="7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85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42"/>
      <c r="AD16" s="8"/>
      <c r="AE16" s="8"/>
      <c r="AF16" s="8"/>
      <c r="AG16" s="8"/>
      <c r="AH16" s="8"/>
      <c r="AI16" s="8"/>
      <c r="AJ16" s="92">
        <f t="shared" si="2"/>
        <v>0</v>
      </c>
      <c r="AK16" s="92">
        <f t="shared" si="0"/>
        <v>0</v>
      </c>
      <c r="AL16" s="92">
        <f t="shared" si="1"/>
        <v>0</v>
      </c>
      <c r="AM16" s="91"/>
      <c r="AN16" s="91"/>
      <c r="AO16" s="91"/>
    </row>
    <row r="17" spans="1:41" s="36" customFormat="1" ht="30" customHeight="1">
      <c r="A17" s="145">
        <v>9</v>
      </c>
      <c r="B17" s="145" t="s">
        <v>461</v>
      </c>
      <c r="C17" s="146" t="s">
        <v>462</v>
      </c>
      <c r="D17" s="147" t="s">
        <v>463</v>
      </c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185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42"/>
      <c r="AD17" s="8"/>
      <c r="AE17" s="8"/>
      <c r="AF17" s="8"/>
      <c r="AG17" s="8"/>
      <c r="AH17" s="8"/>
      <c r="AI17" s="8"/>
      <c r="AJ17" s="92">
        <f t="shared" si="2"/>
        <v>0</v>
      </c>
      <c r="AK17" s="92">
        <f t="shared" si="0"/>
        <v>0</v>
      </c>
      <c r="AL17" s="92">
        <f t="shared" si="1"/>
        <v>0</v>
      </c>
      <c r="AM17" s="91"/>
      <c r="AN17" s="91"/>
      <c r="AO17" s="91"/>
    </row>
    <row r="18" spans="1:41" s="36" customFormat="1" ht="30" customHeight="1">
      <c r="A18" s="145">
        <v>10</v>
      </c>
      <c r="B18" s="145" t="s">
        <v>899</v>
      </c>
      <c r="C18" s="146" t="s">
        <v>519</v>
      </c>
      <c r="D18" s="147" t="s">
        <v>520</v>
      </c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85"/>
      <c r="R18" s="8"/>
      <c r="S18" s="8"/>
      <c r="T18" s="8"/>
      <c r="U18" s="8"/>
      <c r="V18" s="8"/>
      <c r="W18" s="8"/>
      <c r="X18" s="8"/>
      <c r="Y18" s="8"/>
      <c r="Z18" s="8"/>
      <c r="AA18" s="8" t="s">
        <v>9</v>
      </c>
      <c r="AB18" s="8"/>
      <c r="AC18" s="142"/>
      <c r="AD18" s="8"/>
      <c r="AE18" s="8"/>
      <c r="AF18" s="8"/>
      <c r="AG18" s="8"/>
      <c r="AH18" s="8"/>
      <c r="AI18" s="8"/>
      <c r="AJ18" s="92">
        <f t="shared" si="2"/>
        <v>0</v>
      </c>
      <c r="AK18" s="92">
        <f t="shared" si="0"/>
        <v>1</v>
      </c>
      <c r="AL18" s="92">
        <f t="shared" si="1"/>
        <v>0</v>
      </c>
      <c r="AM18" s="91"/>
      <c r="AN18" s="91"/>
      <c r="AO18" s="91"/>
    </row>
    <row r="19" spans="1:41" s="36" customFormat="1" ht="30" customHeight="1">
      <c r="A19" s="145">
        <v>11</v>
      </c>
      <c r="B19" s="145" t="s">
        <v>464</v>
      </c>
      <c r="C19" s="146" t="s">
        <v>465</v>
      </c>
      <c r="D19" s="147" t="s">
        <v>67</v>
      </c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185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42"/>
      <c r="AD19" s="8"/>
      <c r="AE19" s="8"/>
      <c r="AF19" s="8"/>
      <c r="AG19" s="8"/>
      <c r="AH19" s="8"/>
      <c r="AI19" s="8"/>
      <c r="AJ19" s="92">
        <f t="shared" si="2"/>
        <v>0</v>
      </c>
      <c r="AK19" s="92">
        <f t="shared" si="0"/>
        <v>0</v>
      </c>
      <c r="AL19" s="92">
        <f t="shared" si="1"/>
        <v>0</v>
      </c>
      <c r="AM19" s="91"/>
      <c r="AN19" s="91"/>
      <c r="AO19" s="91"/>
    </row>
    <row r="20" spans="1:41" s="36" customFormat="1" ht="30" customHeight="1">
      <c r="A20" s="145">
        <v>12</v>
      </c>
      <c r="B20" s="145" t="s">
        <v>467</v>
      </c>
      <c r="C20" s="146" t="s">
        <v>468</v>
      </c>
      <c r="D20" s="147" t="s">
        <v>67</v>
      </c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85"/>
      <c r="R20" s="8"/>
      <c r="S20" s="8"/>
      <c r="T20" s="8"/>
      <c r="U20" s="8"/>
      <c r="V20" s="8"/>
      <c r="W20" s="8"/>
      <c r="X20" s="8"/>
      <c r="Y20" s="8"/>
      <c r="Z20" s="8" t="s">
        <v>9</v>
      </c>
      <c r="AA20" s="8"/>
      <c r="AB20" s="8"/>
      <c r="AC20" s="142"/>
      <c r="AD20" s="8"/>
      <c r="AE20" s="8"/>
      <c r="AF20" s="8"/>
      <c r="AG20" s="8"/>
      <c r="AH20" s="8"/>
      <c r="AI20" s="8"/>
      <c r="AJ20" s="92">
        <f t="shared" si="2"/>
        <v>0</v>
      </c>
      <c r="AK20" s="92">
        <f t="shared" si="0"/>
        <v>1</v>
      </c>
      <c r="AL20" s="92">
        <f t="shared" si="1"/>
        <v>0</v>
      </c>
      <c r="AM20" s="162"/>
      <c r="AN20" s="163"/>
      <c r="AO20" s="91"/>
    </row>
    <row r="21" spans="1:41" s="36" customFormat="1" ht="30" customHeight="1">
      <c r="A21" s="145">
        <v>13</v>
      </c>
      <c r="B21" s="145" t="s">
        <v>469</v>
      </c>
      <c r="C21" s="146" t="s">
        <v>470</v>
      </c>
      <c r="D21" s="147" t="s">
        <v>164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185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142"/>
      <c r="AD21" s="8"/>
      <c r="AE21" s="8"/>
      <c r="AF21" s="8"/>
      <c r="AG21" s="8"/>
      <c r="AH21" s="8"/>
      <c r="AI21" s="8"/>
      <c r="AJ21" s="92">
        <f t="shared" si="2"/>
        <v>0</v>
      </c>
      <c r="AK21" s="92">
        <f t="shared" si="0"/>
        <v>0</v>
      </c>
      <c r="AL21" s="92">
        <f t="shared" si="1"/>
        <v>0</v>
      </c>
      <c r="AM21" s="91"/>
      <c r="AN21" s="91"/>
      <c r="AO21" s="91"/>
    </row>
    <row r="22" spans="1:41" s="36" customFormat="1" ht="30" customHeight="1">
      <c r="A22" s="145">
        <v>14</v>
      </c>
      <c r="B22" s="145" t="s">
        <v>471</v>
      </c>
      <c r="C22" s="146" t="s">
        <v>472</v>
      </c>
      <c r="D22" s="147" t="s">
        <v>164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85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42"/>
      <c r="AD22" s="8"/>
      <c r="AE22" s="8"/>
      <c r="AF22" s="8"/>
      <c r="AG22" s="8"/>
      <c r="AH22" s="8"/>
      <c r="AI22" s="8"/>
      <c r="AJ22" s="92">
        <f t="shared" si="2"/>
        <v>0</v>
      </c>
      <c r="AK22" s="92">
        <f t="shared" si="0"/>
        <v>0</v>
      </c>
      <c r="AL22" s="92">
        <f t="shared" si="1"/>
        <v>0</v>
      </c>
      <c r="AM22" s="91"/>
      <c r="AN22" s="91"/>
      <c r="AO22" s="91"/>
    </row>
    <row r="23" spans="1:41" s="36" customFormat="1" ht="30" customHeight="1">
      <c r="A23" s="145">
        <v>15</v>
      </c>
      <c r="B23" s="145" t="s">
        <v>473</v>
      </c>
      <c r="C23" s="146" t="s">
        <v>474</v>
      </c>
      <c r="D23" s="147" t="s">
        <v>164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185"/>
      <c r="R23" s="8" t="s">
        <v>9</v>
      </c>
      <c r="S23" s="8"/>
      <c r="T23" s="8" t="s">
        <v>8</v>
      </c>
      <c r="U23" s="8"/>
      <c r="V23" s="8"/>
      <c r="W23" s="8"/>
      <c r="X23" s="8" t="s">
        <v>9</v>
      </c>
      <c r="Y23" s="8"/>
      <c r="Z23" s="8" t="s">
        <v>9</v>
      </c>
      <c r="AA23" s="8" t="s">
        <v>9</v>
      </c>
      <c r="AB23" s="8"/>
      <c r="AC23" s="142"/>
      <c r="AD23" s="8"/>
      <c r="AE23" s="8"/>
      <c r="AF23" s="8"/>
      <c r="AG23" s="8"/>
      <c r="AH23" s="8"/>
      <c r="AI23" s="8"/>
      <c r="AJ23" s="92">
        <f t="shared" si="2"/>
        <v>1</v>
      </c>
      <c r="AK23" s="92">
        <f t="shared" si="0"/>
        <v>4</v>
      </c>
      <c r="AL23" s="92">
        <f t="shared" si="1"/>
        <v>0</v>
      </c>
      <c r="AM23" s="91"/>
      <c r="AN23" s="91"/>
      <c r="AO23" s="91"/>
    </row>
    <row r="24" spans="1:41" s="36" customFormat="1" ht="30" customHeight="1">
      <c r="A24" s="145">
        <v>16</v>
      </c>
      <c r="B24" s="145" t="s">
        <v>475</v>
      </c>
      <c r="C24" s="146" t="s">
        <v>476</v>
      </c>
      <c r="D24" s="147" t="s">
        <v>169</v>
      </c>
      <c r="E24" s="7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85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142"/>
      <c r="AD24" s="8"/>
      <c r="AE24" s="8"/>
      <c r="AF24" s="8"/>
      <c r="AG24" s="8"/>
      <c r="AH24" s="8"/>
      <c r="AI24" s="8"/>
      <c r="AJ24" s="92">
        <f t="shared" si="2"/>
        <v>0</v>
      </c>
      <c r="AK24" s="92">
        <f t="shared" si="0"/>
        <v>0</v>
      </c>
      <c r="AL24" s="92">
        <f t="shared" si="1"/>
        <v>0</v>
      </c>
      <c r="AM24" s="91"/>
      <c r="AN24" s="91"/>
      <c r="AO24" s="91"/>
    </row>
    <row r="25" spans="1:41" s="36" customFormat="1" ht="30" customHeight="1">
      <c r="A25" s="145">
        <v>17</v>
      </c>
      <c r="B25" s="145" t="s">
        <v>477</v>
      </c>
      <c r="C25" s="146" t="s">
        <v>478</v>
      </c>
      <c r="D25" s="147" t="s">
        <v>169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185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142"/>
      <c r="AD25" s="8"/>
      <c r="AE25" s="8"/>
      <c r="AF25" s="8"/>
      <c r="AG25" s="8"/>
      <c r="AH25" s="8"/>
      <c r="AI25" s="8"/>
      <c r="AJ25" s="92">
        <f t="shared" si="2"/>
        <v>0</v>
      </c>
      <c r="AK25" s="92">
        <f t="shared" si="0"/>
        <v>0</v>
      </c>
      <c r="AL25" s="92">
        <f t="shared" si="1"/>
        <v>0</v>
      </c>
      <c r="AM25" s="91"/>
      <c r="AN25" s="91"/>
      <c r="AO25" s="91"/>
    </row>
    <row r="26" spans="1:41" s="36" customFormat="1" ht="30" customHeight="1">
      <c r="A26" s="145">
        <v>18</v>
      </c>
      <c r="B26" s="145" t="s">
        <v>479</v>
      </c>
      <c r="C26" s="146" t="s">
        <v>480</v>
      </c>
      <c r="D26" s="147" t="s">
        <v>83</v>
      </c>
      <c r="E26" s="7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185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42"/>
      <c r="AD26" s="8"/>
      <c r="AE26" s="8"/>
      <c r="AF26" s="8"/>
      <c r="AG26" s="8"/>
      <c r="AH26" s="8"/>
      <c r="AI26" s="8"/>
      <c r="AJ26" s="92">
        <f t="shared" si="2"/>
        <v>0</v>
      </c>
      <c r="AK26" s="92">
        <f t="shared" si="0"/>
        <v>0</v>
      </c>
      <c r="AL26" s="92">
        <f t="shared" si="1"/>
        <v>0</v>
      </c>
      <c r="AM26" s="91"/>
      <c r="AN26" s="91"/>
      <c r="AO26" s="91"/>
    </row>
    <row r="27" spans="1:41" s="76" customFormat="1" ht="30" customHeight="1">
      <c r="A27" s="145">
        <v>19</v>
      </c>
      <c r="B27" s="145" t="s">
        <v>900</v>
      </c>
      <c r="C27" s="146" t="s">
        <v>901</v>
      </c>
      <c r="D27" s="147" t="s">
        <v>167</v>
      </c>
      <c r="E27" s="121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85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42"/>
      <c r="AD27" s="122"/>
      <c r="AE27" s="122"/>
      <c r="AF27" s="122" t="s">
        <v>917</v>
      </c>
      <c r="AG27" s="122"/>
      <c r="AH27" s="122"/>
      <c r="AI27" s="122"/>
      <c r="AJ27" s="73">
        <f t="shared" si="2"/>
        <v>0</v>
      </c>
      <c r="AK27" s="73">
        <f t="shared" si="0"/>
        <v>0</v>
      </c>
      <c r="AL27" s="73">
        <f t="shared" si="1"/>
        <v>0</v>
      </c>
      <c r="AM27" s="71"/>
      <c r="AN27" s="71"/>
      <c r="AO27" s="71"/>
    </row>
    <row r="28" spans="1:41" s="140" customFormat="1" ht="30" customHeight="1">
      <c r="A28" s="145">
        <v>20</v>
      </c>
      <c r="B28" s="145" t="s">
        <v>481</v>
      </c>
      <c r="C28" s="146" t="s">
        <v>482</v>
      </c>
      <c r="D28" s="147" t="s">
        <v>483</v>
      </c>
      <c r="E28" s="137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85"/>
      <c r="R28" s="138"/>
      <c r="S28" s="138"/>
      <c r="T28" s="138"/>
      <c r="U28" s="138"/>
      <c r="V28" s="138"/>
      <c r="W28" s="138"/>
      <c r="X28" s="138" t="s">
        <v>9</v>
      </c>
      <c r="Y28" s="138" t="s">
        <v>9</v>
      </c>
      <c r="Z28" s="138"/>
      <c r="AA28" s="138"/>
      <c r="AB28" s="138"/>
      <c r="AC28" s="142"/>
      <c r="AD28" s="138"/>
      <c r="AE28" s="138"/>
      <c r="AF28" s="138"/>
      <c r="AG28" s="138"/>
      <c r="AH28" s="138"/>
      <c r="AI28" s="138"/>
      <c r="AJ28" s="109">
        <f t="shared" si="2"/>
        <v>0</v>
      </c>
      <c r="AK28" s="109">
        <f t="shared" si="0"/>
        <v>2</v>
      </c>
      <c r="AL28" s="109">
        <f t="shared" si="1"/>
        <v>0</v>
      </c>
      <c r="AM28" s="139"/>
      <c r="AN28" s="139"/>
      <c r="AO28" s="139"/>
    </row>
    <row r="29" spans="1:41" s="36" customFormat="1" ht="30" customHeight="1">
      <c r="A29" s="145">
        <v>21</v>
      </c>
      <c r="B29" s="145" t="s">
        <v>484</v>
      </c>
      <c r="C29" s="146" t="s">
        <v>485</v>
      </c>
      <c r="D29" s="147" t="s">
        <v>143</v>
      </c>
      <c r="E29" s="152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85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4"/>
      <c r="AD29" s="153"/>
      <c r="AE29" s="153"/>
      <c r="AF29" s="153"/>
      <c r="AG29" s="153"/>
      <c r="AH29" s="153"/>
      <c r="AI29" s="153"/>
      <c r="AJ29" s="155">
        <f t="shared" si="2"/>
        <v>0</v>
      </c>
      <c r="AK29" s="155">
        <f t="shared" si="0"/>
        <v>0</v>
      </c>
      <c r="AL29" s="155">
        <f t="shared" si="1"/>
        <v>0</v>
      </c>
      <c r="AM29" s="91"/>
      <c r="AN29" s="91"/>
      <c r="AO29" s="91"/>
    </row>
    <row r="30" spans="1:41" s="36" customFormat="1" ht="30" customHeight="1">
      <c r="A30" s="145">
        <v>22</v>
      </c>
      <c r="B30" s="145" t="s">
        <v>489</v>
      </c>
      <c r="C30" s="146" t="s">
        <v>105</v>
      </c>
      <c r="D30" s="147" t="s">
        <v>490</v>
      </c>
      <c r="E30" s="7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185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142"/>
      <c r="AD30" s="8"/>
      <c r="AE30" s="8"/>
      <c r="AF30" s="8"/>
      <c r="AG30" s="8"/>
      <c r="AH30" s="8"/>
      <c r="AI30" s="8"/>
      <c r="AJ30" s="92">
        <f t="shared" si="2"/>
        <v>0</v>
      </c>
      <c r="AK30" s="92">
        <f t="shared" si="0"/>
        <v>0</v>
      </c>
      <c r="AL30" s="92">
        <f t="shared" si="1"/>
        <v>0</v>
      </c>
      <c r="AM30" s="91"/>
      <c r="AN30" s="91"/>
      <c r="AO30" s="91"/>
    </row>
    <row r="31" spans="1:41" s="36" customFormat="1" ht="30" customHeight="1">
      <c r="A31" s="145">
        <v>23</v>
      </c>
      <c r="B31" s="145" t="s">
        <v>486</v>
      </c>
      <c r="C31" s="146" t="s">
        <v>487</v>
      </c>
      <c r="D31" s="147" t="s">
        <v>488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185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42"/>
      <c r="AD31" s="8"/>
      <c r="AE31" s="8"/>
      <c r="AF31" s="8"/>
      <c r="AG31" s="8"/>
      <c r="AH31" s="8"/>
      <c r="AI31" s="8"/>
      <c r="AJ31" s="92">
        <f t="shared" si="2"/>
        <v>0</v>
      </c>
      <c r="AK31" s="92">
        <f t="shared" si="0"/>
        <v>0</v>
      </c>
      <c r="AL31" s="92">
        <f t="shared" si="1"/>
        <v>0</v>
      </c>
      <c r="AM31" s="91"/>
      <c r="AN31" s="91"/>
      <c r="AO31" s="91"/>
    </row>
    <row r="32" spans="1:41" s="36" customFormat="1" ht="30" customHeight="1">
      <c r="A32" s="145">
        <v>24</v>
      </c>
      <c r="B32" s="145" t="s">
        <v>491</v>
      </c>
      <c r="C32" s="146" t="s">
        <v>492</v>
      </c>
      <c r="D32" s="147" t="s">
        <v>493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85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42"/>
      <c r="AD32" s="8"/>
      <c r="AE32" s="8"/>
      <c r="AF32" s="8"/>
      <c r="AG32" s="8"/>
      <c r="AH32" s="8"/>
      <c r="AI32" s="8"/>
      <c r="AJ32" s="92">
        <f t="shared" si="2"/>
        <v>0</v>
      </c>
      <c r="AK32" s="92">
        <f t="shared" si="0"/>
        <v>0</v>
      </c>
      <c r="AL32" s="92">
        <f t="shared" si="1"/>
        <v>0</v>
      </c>
      <c r="AM32" s="91"/>
      <c r="AN32" s="91"/>
      <c r="AO32" s="91"/>
    </row>
    <row r="33" spans="1:44" s="36" customFormat="1" ht="30" customHeight="1">
      <c r="A33" s="145">
        <v>25</v>
      </c>
      <c r="B33" s="145" t="s">
        <v>496</v>
      </c>
      <c r="C33" s="146" t="s">
        <v>427</v>
      </c>
      <c r="D33" s="147" t="s">
        <v>53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185"/>
      <c r="R33" s="8"/>
      <c r="S33" s="8"/>
      <c r="T33" s="8"/>
      <c r="U33" s="8"/>
      <c r="V33" s="8"/>
      <c r="W33" s="8"/>
      <c r="X33" s="8"/>
      <c r="Y33" s="8"/>
      <c r="Z33" s="8"/>
      <c r="AA33" s="8" t="s">
        <v>9</v>
      </c>
      <c r="AB33" s="8"/>
      <c r="AC33" s="142"/>
      <c r="AD33" s="8"/>
      <c r="AE33" s="8"/>
      <c r="AF33" s="8"/>
      <c r="AG33" s="8"/>
      <c r="AH33" s="8"/>
      <c r="AI33" s="8"/>
      <c r="AJ33" s="92">
        <f t="shared" si="2"/>
        <v>0</v>
      </c>
      <c r="AK33" s="92">
        <f t="shared" si="0"/>
        <v>1</v>
      </c>
      <c r="AL33" s="92">
        <f t="shared" si="1"/>
        <v>0</v>
      </c>
      <c r="AM33" s="91"/>
      <c r="AN33" s="91"/>
      <c r="AO33" s="91"/>
    </row>
    <row r="34" spans="1:44" s="36" customFormat="1" ht="30" customHeight="1">
      <c r="A34" s="145">
        <v>26</v>
      </c>
      <c r="B34" s="145" t="s">
        <v>497</v>
      </c>
      <c r="C34" s="146" t="s">
        <v>869</v>
      </c>
      <c r="D34" s="147" t="s">
        <v>54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85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142"/>
      <c r="AD34" s="8"/>
      <c r="AE34" s="8"/>
      <c r="AF34" s="8"/>
      <c r="AG34" s="8"/>
      <c r="AH34" s="8"/>
      <c r="AI34" s="8"/>
      <c r="AJ34" s="92">
        <f t="shared" si="2"/>
        <v>0</v>
      </c>
      <c r="AK34" s="92">
        <f t="shared" si="0"/>
        <v>0</v>
      </c>
      <c r="AL34" s="92">
        <f t="shared" si="1"/>
        <v>0</v>
      </c>
      <c r="AM34" s="91"/>
      <c r="AN34" s="91"/>
      <c r="AO34" s="91"/>
    </row>
    <row r="35" spans="1:44" s="36" customFormat="1" ht="30" customHeight="1">
      <c r="A35" s="145">
        <v>27</v>
      </c>
      <c r="B35" s="145" t="s">
        <v>498</v>
      </c>
      <c r="C35" s="146" t="s">
        <v>492</v>
      </c>
      <c r="D35" s="147" t="s">
        <v>81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85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42"/>
      <c r="AD35" s="8"/>
      <c r="AE35" s="8"/>
      <c r="AF35" s="8"/>
      <c r="AG35" s="8"/>
      <c r="AH35" s="8"/>
      <c r="AI35" s="8"/>
      <c r="AJ35" s="92">
        <f t="shared" si="2"/>
        <v>0</v>
      </c>
      <c r="AK35" s="92">
        <f t="shared" si="0"/>
        <v>0</v>
      </c>
      <c r="AL35" s="92">
        <f t="shared" si="1"/>
        <v>0</v>
      </c>
      <c r="AM35" s="91"/>
      <c r="AN35" s="91"/>
      <c r="AO35" s="91"/>
    </row>
    <row r="36" spans="1:44" s="36" customFormat="1" ht="30" customHeight="1">
      <c r="A36" s="145">
        <v>28</v>
      </c>
      <c r="B36" s="145" t="s">
        <v>499</v>
      </c>
      <c r="C36" s="146" t="s">
        <v>870</v>
      </c>
      <c r="D36" s="147" t="s">
        <v>81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85"/>
      <c r="R36" s="8"/>
      <c r="S36" s="8"/>
      <c r="T36" s="8"/>
      <c r="U36" s="8"/>
      <c r="V36" s="8"/>
      <c r="W36" s="8"/>
      <c r="X36" s="8"/>
      <c r="Y36" s="8"/>
      <c r="Z36" s="8"/>
      <c r="AA36" s="8" t="s">
        <v>9</v>
      </c>
      <c r="AB36" s="8"/>
      <c r="AC36" s="142"/>
      <c r="AD36" s="8"/>
      <c r="AE36" s="8"/>
      <c r="AF36" s="8"/>
      <c r="AG36" s="8"/>
      <c r="AH36" s="8"/>
      <c r="AI36" s="8"/>
      <c r="AJ36" s="160">
        <f t="shared" ref="AJ36:AJ38" si="3">COUNTIF(E36:AI36,"K")+2*COUNTIF(E36:AI36,"2K")+COUNTIF(E36:AI36,"TK")+COUNTIF(E36:AI36,"KT")</f>
        <v>0</v>
      </c>
      <c r="AK36" s="160">
        <f t="shared" ref="AK36:AK38" si="4">COUNTIF(E36:AI36,"P")+2*COUNTIF(F36:AJ36,"2P")</f>
        <v>1</v>
      </c>
      <c r="AL36" s="160">
        <f t="shared" ref="AL36:AL38" si="5">COUNTIF(E36:AI36,"T")+2*COUNTIF(E36:AI36,"2T")+COUNTIF(E36:AI36,"TK")+COUNTIF(E36:AI36,"KT")</f>
        <v>0</v>
      </c>
      <c r="AM36" s="132"/>
      <c r="AN36" s="132"/>
      <c r="AO36" s="132"/>
    </row>
    <row r="37" spans="1:44" s="36" customFormat="1" ht="30" customHeight="1">
      <c r="A37" s="145">
        <v>29</v>
      </c>
      <c r="B37" s="145" t="s">
        <v>902</v>
      </c>
      <c r="C37" s="146" t="s">
        <v>892</v>
      </c>
      <c r="D37" s="147" t="s">
        <v>893</v>
      </c>
      <c r="E37" s="124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8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42"/>
      <c r="AD37" s="115"/>
      <c r="AE37" s="115"/>
      <c r="AF37" s="115"/>
      <c r="AG37" s="115"/>
      <c r="AH37" s="115"/>
      <c r="AI37" s="115"/>
      <c r="AJ37" s="160">
        <f t="shared" si="3"/>
        <v>0</v>
      </c>
      <c r="AK37" s="160">
        <f t="shared" si="4"/>
        <v>0</v>
      </c>
      <c r="AL37" s="160">
        <f t="shared" si="5"/>
        <v>0</v>
      </c>
      <c r="AM37" s="144"/>
      <c r="AN37" s="144"/>
      <c r="AO37" s="144"/>
    </row>
    <row r="38" spans="1:44" s="36" customFormat="1" ht="30" customHeight="1">
      <c r="A38" s="145">
        <v>30</v>
      </c>
      <c r="B38" s="145" t="s">
        <v>500</v>
      </c>
      <c r="C38" s="146" t="s">
        <v>501</v>
      </c>
      <c r="D38" s="147" t="s">
        <v>73</v>
      </c>
      <c r="E38" s="124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8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42"/>
      <c r="AD38" s="115"/>
      <c r="AE38" s="115"/>
      <c r="AF38" s="115"/>
      <c r="AG38" s="115"/>
      <c r="AH38" s="115"/>
      <c r="AI38" s="115"/>
      <c r="AJ38" s="160">
        <f t="shared" si="3"/>
        <v>0</v>
      </c>
      <c r="AK38" s="160">
        <f t="shared" si="4"/>
        <v>0</v>
      </c>
      <c r="AL38" s="160">
        <f t="shared" si="5"/>
        <v>0</v>
      </c>
      <c r="AM38" s="159"/>
      <c r="AN38" s="159"/>
      <c r="AO38" s="159"/>
    </row>
    <row r="39" spans="1:44" s="56" customFormat="1" ht="30" customHeight="1">
      <c r="A39" s="156">
        <v>31</v>
      </c>
      <c r="B39" s="156">
        <v>1910060068</v>
      </c>
      <c r="C39" s="157" t="s">
        <v>918</v>
      </c>
      <c r="D39" s="158" t="s">
        <v>47</v>
      </c>
      <c r="E39" s="143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86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50"/>
      <c r="AD39" s="138"/>
      <c r="AE39" s="138"/>
      <c r="AF39" s="138"/>
      <c r="AG39" s="138"/>
      <c r="AH39" s="138"/>
      <c r="AI39" s="138"/>
      <c r="AJ39" s="26">
        <f t="shared" si="2"/>
        <v>0</v>
      </c>
      <c r="AK39" s="26">
        <f t="shared" si="0"/>
        <v>0</v>
      </c>
      <c r="AL39" s="26">
        <f t="shared" si="1"/>
        <v>0</v>
      </c>
      <c r="AM39" s="161"/>
      <c r="AN39" s="161"/>
      <c r="AO39" s="161"/>
    </row>
    <row r="40" spans="1:44" s="36" customFormat="1" ht="48" customHeight="1">
      <c r="A40" s="164" t="s">
        <v>14</v>
      </c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4"/>
      <c r="AJ40" s="92">
        <f>SUM(AJ9:AJ39)</f>
        <v>3</v>
      </c>
      <c r="AK40" s="92">
        <f>SUM(AK9:AK39)</f>
        <v>11</v>
      </c>
      <c r="AL40" s="92">
        <f>SUM(AL9:AL39)</f>
        <v>0</v>
      </c>
      <c r="AM40" s="91"/>
      <c r="AN40" s="20"/>
      <c r="AO40" s="20"/>
      <c r="AP40" s="32"/>
      <c r="AQ40" s="32"/>
      <c r="AR40" s="32"/>
    </row>
    <row r="41" spans="1:44" s="36" customFormat="1" ht="30" customHeight="1">
      <c r="A41" s="11"/>
      <c r="B41" s="11"/>
      <c r="C41" s="12"/>
      <c r="D41" s="12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1"/>
      <c r="AK41" s="11"/>
      <c r="AL41" s="11"/>
      <c r="AM41" s="91"/>
      <c r="AN41" s="91"/>
      <c r="AO41" s="91"/>
    </row>
    <row r="42" spans="1:44" s="36" customFormat="1" ht="41.25" customHeight="1">
      <c r="A42" s="166" t="s">
        <v>15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7"/>
      <c r="AJ42" s="26" t="s">
        <v>16</v>
      </c>
      <c r="AK42" s="26" t="s">
        <v>17</v>
      </c>
      <c r="AL42" s="26" t="s">
        <v>18</v>
      </c>
      <c r="AM42" s="42" t="s">
        <v>19</v>
      </c>
      <c r="AN42" s="42" t="s">
        <v>20</v>
      </c>
      <c r="AO42" s="42" t="s">
        <v>21</v>
      </c>
    </row>
    <row r="43" spans="1:44" s="36" customFormat="1" ht="30" customHeight="1">
      <c r="A43" s="92" t="s">
        <v>5</v>
      </c>
      <c r="B43" s="90"/>
      <c r="C43" s="168" t="s">
        <v>7</v>
      </c>
      <c r="D43" s="169"/>
      <c r="E43" s="2">
        <v>1</v>
      </c>
      <c r="F43" s="2">
        <v>2</v>
      </c>
      <c r="G43" s="2">
        <v>3</v>
      </c>
      <c r="H43" s="2">
        <v>4</v>
      </c>
      <c r="I43" s="2">
        <v>5</v>
      </c>
      <c r="J43" s="2">
        <v>6</v>
      </c>
      <c r="K43" s="2">
        <v>7</v>
      </c>
      <c r="L43" s="2">
        <v>8</v>
      </c>
      <c r="M43" s="2">
        <v>9</v>
      </c>
      <c r="N43" s="2">
        <v>10</v>
      </c>
      <c r="O43" s="2">
        <v>11</v>
      </c>
      <c r="P43" s="2">
        <v>12</v>
      </c>
      <c r="Q43" s="2">
        <v>13</v>
      </c>
      <c r="R43" s="2">
        <v>14</v>
      </c>
      <c r="S43" s="2">
        <v>15</v>
      </c>
      <c r="T43" s="2">
        <v>16</v>
      </c>
      <c r="U43" s="2">
        <v>17</v>
      </c>
      <c r="V43" s="2">
        <v>18</v>
      </c>
      <c r="W43" s="2">
        <v>19</v>
      </c>
      <c r="X43" s="2">
        <v>20</v>
      </c>
      <c r="Y43" s="2">
        <v>21</v>
      </c>
      <c r="Z43" s="2">
        <v>22</v>
      </c>
      <c r="AA43" s="2">
        <v>23</v>
      </c>
      <c r="AB43" s="2">
        <v>24</v>
      </c>
      <c r="AC43" s="2">
        <v>25</v>
      </c>
      <c r="AD43" s="2">
        <v>26</v>
      </c>
      <c r="AE43" s="2">
        <v>27</v>
      </c>
      <c r="AF43" s="2">
        <v>28</v>
      </c>
      <c r="AG43" s="2">
        <v>29</v>
      </c>
      <c r="AH43" s="2">
        <v>30</v>
      </c>
      <c r="AI43" s="2">
        <v>31</v>
      </c>
      <c r="AJ43" s="21" t="s">
        <v>22</v>
      </c>
      <c r="AK43" s="21" t="s">
        <v>23</v>
      </c>
      <c r="AL43" s="21" t="s">
        <v>24</v>
      </c>
      <c r="AM43" s="21" t="s">
        <v>25</v>
      </c>
      <c r="AN43" s="27" t="s">
        <v>26</v>
      </c>
      <c r="AO43" s="27" t="s">
        <v>27</v>
      </c>
    </row>
    <row r="44" spans="1:44" s="36" customFormat="1" ht="30" customHeight="1">
      <c r="A44" s="145">
        <v>1</v>
      </c>
      <c r="B44" s="145" t="s">
        <v>444</v>
      </c>
      <c r="C44" s="146" t="s">
        <v>445</v>
      </c>
      <c r="D44" s="147" t="s">
        <v>57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>COUNTIF(E44:AI44,"BT")</f>
        <v>0</v>
      </c>
      <c r="AK44" s="22">
        <v>0</v>
      </c>
      <c r="AL44" s="22">
        <f>COUNTIF(G44:AK44,"ĐP")</f>
        <v>0</v>
      </c>
      <c r="AM44" s="22">
        <f>COUNTIF(H44:AL44,"CT")</f>
        <v>0</v>
      </c>
      <c r="AN44" s="22">
        <f>COUNTIF(I44:AM44,"HT")</f>
        <v>0</v>
      </c>
      <c r="AO44" s="22">
        <f>COUNTIF(J44:AN44,"VK")</f>
        <v>0</v>
      </c>
      <c r="AP44" s="162"/>
      <c r="AQ44" s="163"/>
    </row>
    <row r="45" spans="1:44" s="36" customFormat="1" ht="30" customHeight="1">
      <c r="A45" s="145">
        <v>2</v>
      </c>
      <c r="B45" s="145" t="s">
        <v>446</v>
      </c>
      <c r="C45" s="146" t="s">
        <v>447</v>
      </c>
      <c r="D45" s="147" t="s">
        <v>57</v>
      </c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22">
        <f t="shared" ref="AJ45:AJ77" si="6">COUNTIF(E45:AI45,"BT")</f>
        <v>0</v>
      </c>
      <c r="AK45" s="22">
        <f t="shared" ref="AK45:AK77" si="7">COUNTIF(F45:AJ45,"D")</f>
        <v>0</v>
      </c>
      <c r="AL45" s="22">
        <f t="shared" ref="AL45:AL77" si="8">COUNTIF(G45:AK45,"ĐP")</f>
        <v>0</v>
      </c>
      <c r="AM45" s="22">
        <f t="shared" ref="AM45:AM77" si="9">COUNTIF(H45:AL45,"CT")</f>
        <v>0</v>
      </c>
      <c r="AN45" s="22">
        <f t="shared" ref="AN45:AN77" si="10">COUNTIF(I45:AM45,"HT")</f>
        <v>0</v>
      </c>
      <c r="AO45" s="22">
        <f t="shared" ref="AO45:AO77" si="11">COUNTIF(J45:AN45,"VK")</f>
        <v>0</v>
      </c>
      <c r="AP45" s="91"/>
      <c r="AQ45" s="91"/>
    </row>
    <row r="46" spans="1:44" s="36" customFormat="1" ht="30" customHeight="1">
      <c r="A46" s="145">
        <v>3</v>
      </c>
      <c r="B46" s="145" t="s">
        <v>448</v>
      </c>
      <c r="C46" s="146" t="s">
        <v>449</v>
      </c>
      <c r="D46" s="147" t="s">
        <v>450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6"/>
        <v>0</v>
      </c>
      <c r="AK46" s="22">
        <f t="shared" si="7"/>
        <v>0</v>
      </c>
      <c r="AL46" s="22">
        <f t="shared" si="8"/>
        <v>0</v>
      </c>
      <c r="AM46" s="22">
        <f t="shared" si="9"/>
        <v>0</v>
      </c>
      <c r="AN46" s="22">
        <f t="shared" si="10"/>
        <v>0</v>
      </c>
      <c r="AO46" s="22">
        <f t="shared" si="11"/>
        <v>0</v>
      </c>
      <c r="AP46" s="91"/>
      <c r="AQ46" s="91"/>
    </row>
    <row r="47" spans="1:44" s="36" customFormat="1" ht="30" customHeight="1">
      <c r="A47" s="145">
        <v>4</v>
      </c>
      <c r="B47" s="145" t="s">
        <v>897</v>
      </c>
      <c r="C47" s="146" t="s">
        <v>898</v>
      </c>
      <c r="D47" s="147" t="s">
        <v>381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  <c r="AP47" s="91"/>
      <c r="AQ47" s="91"/>
    </row>
    <row r="48" spans="1:44" s="36" customFormat="1" ht="30" customHeight="1">
      <c r="A48" s="145">
        <v>5</v>
      </c>
      <c r="B48" s="145" t="s">
        <v>451</v>
      </c>
      <c r="C48" s="146" t="s">
        <v>452</v>
      </c>
      <c r="D48" s="147" t="s">
        <v>72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  <c r="AP48" s="91"/>
      <c r="AQ48" s="91"/>
    </row>
    <row r="49" spans="1:43" s="36" customFormat="1" ht="30" customHeight="1">
      <c r="A49" s="145">
        <v>6</v>
      </c>
      <c r="B49" s="145" t="s">
        <v>453</v>
      </c>
      <c r="C49" s="146" t="s">
        <v>454</v>
      </c>
      <c r="D49" s="147" t="s">
        <v>455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  <c r="AP49" s="91"/>
      <c r="AQ49" s="91"/>
    </row>
    <row r="50" spans="1:43" s="36" customFormat="1" ht="30" customHeight="1">
      <c r="A50" s="145">
        <v>7</v>
      </c>
      <c r="B50" s="145" t="s">
        <v>456</v>
      </c>
      <c r="C50" s="146" t="s">
        <v>457</v>
      </c>
      <c r="D50" s="147" t="s">
        <v>455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6"/>
        <v>0</v>
      </c>
      <c r="AK50" s="22">
        <f t="shared" si="7"/>
        <v>0</v>
      </c>
      <c r="AL50" s="22">
        <f t="shared" si="8"/>
        <v>0</v>
      </c>
      <c r="AM50" s="22">
        <f t="shared" si="9"/>
        <v>0</v>
      </c>
      <c r="AN50" s="22">
        <f t="shared" si="10"/>
        <v>0</v>
      </c>
      <c r="AO50" s="22">
        <f t="shared" si="11"/>
        <v>0</v>
      </c>
      <c r="AP50" s="91"/>
      <c r="AQ50" s="91"/>
    </row>
    <row r="51" spans="1:43" s="36" customFormat="1" ht="30" customHeight="1">
      <c r="A51" s="145">
        <v>8</v>
      </c>
      <c r="B51" s="145" t="s">
        <v>458</v>
      </c>
      <c r="C51" s="146" t="s">
        <v>459</v>
      </c>
      <c r="D51" s="147" t="s">
        <v>460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6"/>
        <v>0</v>
      </c>
      <c r="AK51" s="22">
        <f t="shared" si="7"/>
        <v>0</v>
      </c>
      <c r="AL51" s="22">
        <f t="shared" si="8"/>
        <v>0</v>
      </c>
      <c r="AM51" s="22">
        <f t="shared" si="9"/>
        <v>0</v>
      </c>
      <c r="AN51" s="22">
        <f t="shared" si="10"/>
        <v>0</v>
      </c>
      <c r="AO51" s="22">
        <f t="shared" si="11"/>
        <v>0</v>
      </c>
      <c r="AP51" s="91"/>
      <c r="AQ51" s="91"/>
    </row>
    <row r="52" spans="1:43" s="36" customFormat="1" ht="30" customHeight="1">
      <c r="A52" s="145">
        <v>9</v>
      </c>
      <c r="B52" s="145" t="s">
        <v>461</v>
      </c>
      <c r="C52" s="146" t="s">
        <v>462</v>
      </c>
      <c r="D52" s="147" t="s">
        <v>463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6"/>
        <v>0</v>
      </c>
      <c r="AK52" s="22">
        <f t="shared" si="7"/>
        <v>0</v>
      </c>
      <c r="AL52" s="22">
        <f t="shared" si="8"/>
        <v>0</v>
      </c>
      <c r="AM52" s="22">
        <f t="shared" si="9"/>
        <v>0</v>
      </c>
      <c r="AN52" s="22">
        <f t="shared" si="10"/>
        <v>0</v>
      </c>
      <c r="AO52" s="22">
        <f t="shared" si="11"/>
        <v>0</v>
      </c>
      <c r="AP52" s="91"/>
      <c r="AQ52" s="91"/>
    </row>
    <row r="53" spans="1:43" s="36" customFormat="1" ht="30" customHeight="1">
      <c r="A53" s="145">
        <v>10</v>
      </c>
      <c r="B53" s="145" t="s">
        <v>899</v>
      </c>
      <c r="C53" s="146" t="s">
        <v>519</v>
      </c>
      <c r="D53" s="147" t="s">
        <v>520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6"/>
        <v>0</v>
      </c>
      <c r="AK53" s="22">
        <f t="shared" si="7"/>
        <v>0</v>
      </c>
      <c r="AL53" s="22">
        <f t="shared" si="8"/>
        <v>0</v>
      </c>
      <c r="AM53" s="22">
        <f t="shared" si="9"/>
        <v>0</v>
      </c>
      <c r="AN53" s="22">
        <f t="shared" si="10"/>
        <v>0</v>
      </c>
      <c r="AO53" s="22">
        <f t="shared" si="11"/>
        <v>0</v>
      </c>
      <c r="AP53" s="91"/>
      <c r="AQ53" s="91"/>
    </row>
    <row r="54" spans="1:43" s="36" customFormat="1" ht="30" customHeight="1">
      <c r="A54" s="145">
        <v>11</v>
      </c>
      <c r="B54" s="145" t="s">
        <v>464</v>
      </c>
      <c r="C54" s="146" t="s">
        <v>465</v>
      </c>
      <c r="D54" s="147" t="s">
        <v>67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6"/>
        <v>0</v>
      </c>
      <c r="AK54" s="22">
        <f t="shared" si="7"/>
        <v>0</v>
      </c>
      <c r="AL54" s="22">
        <f t="shared" si="8"/>
        <v>0</v>
      </c>
      <c r="AM54" s="22">
        <f t="shared" si="9"/>
        <v>0</v>
      </c>
      <c r="AN54" s="22">
        <f t="shared" si="10"/>
        <v>0</v>
      </c>
      <c r="AO54" s="22">
        <f t="shared" si="11"/>
        <v>0</v>
      </c>
      <c r="AP54" s="91"/>
      <c r="AQ54" s="91"/>
    </row>
    <row r="55" spans="1:43" s="36" customFormat="1" ht="30" customHeight="1">
      <c r="A55" s="145">
        <v>12</v>
      </c>
      <c r="B55" s="145" t="s">
        <v>466</v>
      </c>
      <c r="C55" s="146" t="s">
        <v>41</v>
      </c>
      <c r="D55" s="147" t="s">
        <v>67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6"/>
        <v>0</v>
      </c>
      <c r="AK55" s="22">
        <f t="shared" si="7"/>
        <v>0</v>
      </c>
      <c r="AL55" s="22">
        <f t="shared" si="8"/>
        <v>0</v>
      </c>
      <c r="AM55" s="22">
        <f t="shared" si="9"/>
        <v>0</v>
      </c>
      <c r="AN55" s="22">
        <f t="shared" si="10"/>
        <v>0</v>
      </c>
      <c r="AO55" s="22">
        <f t="shared" si="11"/>
        <v>0</v>
      </c>
      <c r="AP55" s="91"/>
      <c r="AQ55" s="91"/>
    </row>
    <row r="56" spans="1:43" s="36" customFormat="1" ht="30" customHeight="1">
      <c r="A56" s="145">
        <v>13</v>
      </c>
      <c r="B56" s="145" t="s">
        <v>467</v>
      </c>
      <c r="C56" s="146" t="s">
        <v>468</v>
      </c>
      <c r="D56" s="147" t="s">
        <v>67</v>
      </c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2">
        <f t="shared" si="6"/>
        <v>0</v>
      </c>
      <c r="AK56" s="22">
        <f t="shared" si="7"/>
        <v>0</v>
      </c>
      <c r="AL56" s="22">
        <f t="shared" si="8"/>
        <v>0</v>
      </c>
      <c r="AM56" s="22">
        <f t="shared" si="9"/>
        <v>0</v>
      </c>
      <c r="AN56" s="22">
        <f t="shared" si="10"/>
        <v>0</v>
      </c>
      <c r="AO56" s="22">
        <f t="shared" si="11"/>
        <v>0</v>
      </c>
      <c r="AP56" s="91"/>
      <c r="AQ56" s="91"/>
    </row>
    <row r="57" spans="1:43" s="36" customFormat="1" ht="30" customHeight="1">
      <c r="A57" s="145">
        <v>14</v>
      </c>
      <c r="B57" s="145" t="s">
        <v>469</v>
      </c>
      <c r="C57" s="146" t="s">
        <v>470</v>
      </c>
      <c r="D57" s="147" t="s">
        <v>164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6"/>
        <v>0</v>
      </c>
      <c r="AK57" s="22">
        <f t="shared" si="7"/>
        <v>0</v>
      </c>
      <c r="AL57" s="22">
        <f t="shared" si="8"/>
        <v>0</v>
      </c>
      <c r="AM57" s="22">
        <f t="shared" si="9"/>
        <v>0</v>
      </c>
      <c r="AN57" s="22">
        <f t="shared" si="10"/>
        <v>0</v>
      </c>
      <c r="AO57" s="22">
        <f t="shared" si="11"/>
        <v>0</v>
      </c>
      <c r="AP57" s="162"/>
      <c r="AQ57" s="163"/>
    </row>
    <row r="58" spans="1:43" s="36" customFormat="1" ht="30" customHeight="1">
      <c r="A58" s="145">
        <v>15</v>
      </c>
      <c r="B58" s="145" t="s">
        <v>471</v>
      </c>
      <c r="C58" s="146" t="s">
        <v>472</v>
      </c>
      <c r="D58" s="147" t="s">
        <v>164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6"/>
        <v>0</v>
      </c>
      <c r="AK58" s="22">
        <f t="shared" si="7"/>
        <v>0</v>
      </c>
      <c r="AL58" s="22">
        <f t="shared" si="8"/>
        <v>0</v>
      </c>
      <c r="AM58" s="22">
        <f t="shared" si="9"/>
        <v>0</v>
      </c>
      <c r="AN58" s="22">
        <f t="shared" si="10"/>
        <v>0</v>
      </c>
      <c r="AO58" s="22">
        <f t="shared" si="11"/>
        <v>0</v>
      </c>
    </row>
    <row r="59" spans="1:43" s="36" customFormat="1" ht="30" customHeight="1">
      <c r="A59" s="145">
        <v>16</v>
      </c>
      <c r="B59" s="145" t="s">
        <v>473</v>
      </c>
      <c r="C59" s="146" t="s">
        <v>474</v>
      </c>
      <c r="D59" s="147" t="s">
        <v>164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6"/>
        <v>0</v>
      </c>
      <c r="AK59" s="22">
        <f t="shared" si="7"/>
        <v>0</v>
      </c>
      <c r="AL59" s="22">
        <f t="shared" si="8"/>
        <v>0</v>
      </c>
      <c r="AM59" s="22">
        <f t="shared" si="9"/>
        <v>0</v>
      </c>
      <c r="AN59" s="22">
        <f t="shared" si="10"/>
        <v>0</v>
      </c>
      <c r="AO59" s="22">
        <f t="shared" si="11"/>
        <v>0</v>
      </c>
    </row>
    <row r="60" spans="1:43" s="36" customFormat="1" ht="30" customHeight="1">
      <c r="A60" s="145">
        <v>17</v>
      </c>
      <c r="B60" s="145" t="s">
        <v>475</v>
      </c>
      <c r="C60" s="146" t="s">
        <v>476</v>
      </c>
      <c r="D60" s="147" t="s">
        <v>169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</row>
    <row r="61" spans="1:43" s="36" customFormat="1" ht="30" customHeight="1">
      <c r="A61" s="145">
        <v>18</v>
      </c>
      <c r="B61" s="145" t="s">
        <v>477</v>
      </c>
      <c r="C61" s="146" t="s">
        <v>478</v>
      </c>
      <c r="D61" s="147" t="s">
        <v>169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</row>
    <row r="62" spans="1:43" s="36" customFormat="1" ht="30" customHeight="1">
      <c r="A62" s="145">
        <v>19</v>
      </c>
      <c r="B62" s="145" t="s">
        <v>479</v>
      </c>
      <c r="C62" s="146" t="s">
        <v>480</v>
      </c>
      <c r="D62" s="147" t="s">
        <v>83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</row>
    <row r="63" spans="1:43" s="36" customFormat="1" ht="30" customHeight="1">
      <c r="A63" s="145">
        <v>20</v>
      </c>
      <c r="B63" s="145" t="s">
        <v>900</v>
      </c>
      <c r="C63" s="146" t="s">
        <v>901</v>
      </c>
      <c r="D63" s="147" t="s">
        <v>167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</row>
    <row r="64" spans="1:43" s="36" customFormat="1" ht="30" customHeight="1">
      <c r="A64" s="145">
        <v>21</v>
      </c>
      <c r="B64" s="145" t="s">
        <v>481</v>
      </c>
      <c r="C64" s="146" t="s">
        <v>482</v>
      </c>
      <c r="D64" s="147" t="s">
        <v>483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</row>
    <row r="65" spans="1:41" s="36" customFormat="1" ht="30" customHeight="1">
      <c r="A65" s="145">
        <v>22</v>
      </c>
      <c r="B65" s="145" t="s">
        <v>484</v>
      </c>
      <c r="C65" s="146" t="s">
        <v>485</v>
      </c>
      <c r="D65" s="147" t="s">
        <v>143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</row>
    <row r="66" spans="1:41" s="36" customFormat="1" ht="30" customHeight="1">
      <c r="A66" s="145">
        <v>23</v>
      </c>
      <c r="B66" s="145" t="s">
        <v>489</v>
      </c>
      <c r="C66" s="146" t="s">
        <v>105</v>
      </c>
      <c r="D66" s="147" t="s">
        <v>490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</row>
    <row r="67" spans="1:41" s="36" customFormat="1" ht="30" customHeight="1">
      <c r="A67" s="145">
        <v>24</v>
      </c>
      <c r="B67" s="145" t="s">
        <v>486</v>
      </c>
      <c r="C67" s="146" t="s">
        <v>487</v>
      </c>
      <c r="D67" s="147" t="s">
        <v>488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</row>
    <row r="68" spans="1:41" s="36" customFormat="1" ht="30" customHeight="1">
      <c r="A68" s="145">
        <v>25</v>
      </c>
      <c r="B68" s="145" t="s">
        <v>491</v>
      </c>
      <c r="C68" s="146" t="s">
        <v>492</v>
      </c>
      <c r="D68" s="147" t="s">
        <v>493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</row>
    <row r="69" spans="1:41" s="36" customFormat="1" ht="30" customHeight="1">
      <c r="A69" s="145">
        <v>26</v>
      </c>
      <c r="B69" s="145" t="s">
        <v>494</v>
      </c>
      <c r="C69" s="146" t="s">
        <v>495</v>
      </c>
      <c r="D69" s="147" t="s">
        <v>168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</row>
    <row r="70" spans="1:41" s="36" customFormat="1" ht="30" customHeight="1">
      <c r="A70" s="145">
        <v>27</v>
      </c>
      <c r="B70" s="145" t="s">
        <v>496</v>
      </c>
      <c r="C70" s="146" t="s">
        <v>427</v>
      </c>
      <c r="D70" s="147" t="s">
        <v>53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</row>
    <row r="71" spans="1:41" s="36" customFormat="1" ht="30" customHeight="1">
      <c r="A71" s="145">
        <v>28</v>
      </c>
      <c r="B71" s="145" t="s">
        <v>497</v>
      </c>
      <c r="C71" s="146" t="s">
        <v>869</v>
      </c>
      <c r="D71" s="147" t="s">
        <v>54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</row>
    <row r="72" spans="1:41" s="36" customFormat="1" ht="30" customHeight="1">
      <c r="A72" s="145">
        <v>29</v>
      </c>
      <c r="B72" s="145" t="s">
        <v>498</v>
      </c>
      <c r="C72" s="146" t="s">
        <v>492</v>
      </c>
      <c r="D72" s="147" t="s">
        <v>81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1" s="36" customFormat="1" ht="30" customHeight="1">
      <c r="A73" s="145">
        <v>30</v>
      </c>
      <c r="B73" s="145" t="s">
        <v>499</v>
      </c>
      <c r="C73" s="146" t="s">
        <v>870</v>
      </c>
      <c r="D73" s="147" t="s">
        <v>81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1" s="36" customFormat="1" ht="30" customHeight="1">
      <c r="A74" s="145">
        <v>31</v>
      </c>
      <c r="B74" s="145" t="s">
        <v>902</v>
      </c>
      <c r="C74" s="146" t="s">
        <v>892</v>
      </c>
      <c r="D74" s="147" t="s">
        <v>893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1" s="36" customFormat="1" ht="30" customHeight="1">
      <c r="A75" s="145">
        <v>32</v>
      </c>
      <c r="B75" s="145" t="s">
        <v>500</v>
      </c>
      <c r="C75" s="146" t="s">
        <v>501</v>
      </c>
      <c r="D75" s="147" t="s">
        <v>73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1" s="36" customFormat="1" ht="30.75" customHeight="1">
      <c r="A76" s="92">
        <v>33</v>
      </c>
      <c r="B76" s="90"/>
      <c r="C76" s="9"/>
      <c r="D76" s="10"/>
      <c r="E76" s="92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1" s="36" customFormat="1" ht="30.75" customHeight="1">
      <c r="A77" s="92">
        <v>34</v>
      </c>
      <c r="B77" s="90"/>
      <c r="C77" s="9"/>
      <c r="D77" s="1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1" ht="51" customHeight="1">
      <c r="A78" s="164" t="s">
        <v>14</v>
      </c>
      <c r="B78" s="164"/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92">
        <f t="shared" ref="AJ78:AO78" si="12">SUM(AJ44:AJ77)</f>
        <v>0</v>
      </c>
      <c r="AK78" s="92">
        <f t="shared" si="12"/>
        <v>0</v>
      </c>
      <c r="AL78" s="92">
        <f t="shared" si="12"/>
        <v>0</v>
      </c>
      <c r="AM78" s="92">
        <f t="shared" si="12"/>
        <v>0</v>
      </c>
      <c r="AN78" s="92">
        <f t="shared" si="12"/>
        <v>0</v>
      </c>
      <c r="AO78" s="92">
        <f t="shared" si="12"/>
        <v>0</v>
      </c>
    </row>
    <row r="79" spans="1:41" ht="15.75" customHeight="1">
      <c r="A79" s="20"/>
      <c r="B79" s="20"/>
      <c r="C79" s="165"/>
      <c r="D79" s="165"/>
      <c r="H79" s="43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</row>
    <row r="80" spans="1:41" ht="15.75" customHeight="1">
      <c r="C80" s="93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93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165"/>
      <c r="D82" s="165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165"/>
      <c r="D83" s="165"/>
      <c r="E83" s="165"/>
      <c r="F83" s="165"/>
      <c r="G83" s="165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 ht="15.75" customHeight="1">
      <c r="C84" s="165"/>
      <c r="D84" s="165"/>
      <c r="E84" s="165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3:38" ht="15.75" customHeight="1">
      <c r="C85" s="165"/>
      <c r="D85" s="165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</sheetData>
  <mergeCells count="21">
    <mergeCell ref="AP44:AQ44"/>
    <mergeCell ref="AP57:AQ57"/>
    <mergeCell ref="A78:AI78"/>
    <mergeCell ref="C79:D79"/>
    <mergeCell ref="C82:D82"/>
    <mergeCell ref="AM20:AN20"/>
    <mergeCell ref="A40:AI40"/>
    <mergeCell ref="A42:AI42"/>
    <mergeCell ref="C84:E84"/>
    <mergeCell ref="C85:D85"/>
    <mergeCell ref="C83:G83"/>
    <mergeCell ref="C43:D43"/>
    <mergeCell ref="Q9:Q39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TKT16B</vt:lpstr>
      <vt:lpstr>TNH16B</vt:lpstr>
      <vt:lpstr>KTDN18.1</vt:lpstr>
      <vt:lpstr>KTDN18.2</vt:lpstr>
      <vt:lpstr>LGT18</vt:lpstr>
      <vt:lpstr>TCNH18</vt:lpstr>
      <vt:lpstr>XNK18.1</vt:lpstr>
      <vt:lpstr>XNK18.2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KTDN18.1!Print_Titles</vt:lpstr>
      <vt:lpstr>KTDN18.2!Print_Titles</vt:lpstr>
      <vt:lpstr>KTDN19.1!Print_Titles</vt:lpstr>
      <vt:lpstr>KTDN19.2!Print_Titles</vt:lpstr>
      <vt:lpstr>'LGT18'!Print_Titles</vt:lpstr>
      <vt:lpstr>LGT19.1!Print_Titles</vt:lpstr>
      <vt:lpstr>LGT19.2!Print_Titles</vt:lpstr>
      <vt:lpstr>TCNH18!Print_Titles</vt:lpstr>
      <vt:lpstr>TCNH19!Print_Titles</vt:lpstr>
      <vt:lpstr>TKT16B!Print_Titles</vt:lpstr>
      <vt:lpstr>TNH16B!Print_Titles</vt:lpstr>
      <vt:lpstr>XNK18.1!Print_Titles</vt:lpstr>
      <vt:lpstr>XNK18.2!Print_Titles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Tri</cp:lastModifiedBy>
  <cp:lastPrinted>2018-10-06T09:07:47Z</cp:lastPrinted>
  <dcterms:created xsi:type="dcterms:W3CDTF">2001-09-21T17:17:00Z</dcterms:created>
  <dcterms:modified xsi:type="dcterms:W3CDTF">2020-05-23T09:37:00Z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