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3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CSCĐ20.1!$A$5:$AL$62</definedName>
    <definedName name="_xlnm._FilterDatabase" localSheetId="1" hidden="1">CSCĐ20.2!$A$5:$AL$68</definedName>
    <definedName name="_xlnm._FilterDatabase" localSheetId="4" hidden="1">'ĐCN 20.1'!$A$5:$AL$64</definedName>
    <definedName name="_xlnm._FilterDatabase" localSheetId="5" hidden="1">'ĐCN 20.2'!$A$6:$AL$58</definedName>
    <definedName name="_xlnm._FilterDatabase" localSheetId="9" hidden="1">ĐCN19!$A$6:$AL$67</definedName>
    <definedName name="_xlnm._FilterDatabase" localSheetId="10" hidden="1">TBN19.1!$A$6:$AL$79</definedName>
    <definedName name="_xlnm._FilterDatabase" localSheetId="11" hidden="1">TBN19.2!$A$6:$AL$77</definedName>
    <definedName name="_xlnm._FilterDatabase" localSheetId="6" hidden="1">TBN20.1!$A$6:$AL$77</definedName>
    <definedName name="_xlnm._FilterDatabase" localSheetId="7" hidden="1">TBN20.2!$A$6:$AL$75</definedName>
    <definedName name="_xlnm._FilterDatabase" localSheetId="8" hidden="1">TBN20.3!$A$6:$AL$79</definedName>
    <definedName name="_xlnm._FilterDatabase" localSheetId="12" hidden="1">TKTT19!$A$6:$AL$64</definedName>
    <definedName name="_xlnm._FilterDatabase" localSheetId="3" hidden="1">TKTT20!$A$5:$AL$51</definedName>
    <definedName name="_xlnm.Print_Titles" localSheetId="0">CSCĐ20.1!$5:$5</definedName>
    <definedName name="_xlnm.Print_Titles" localSheetId="1">CSCĐ20.2!$5:$5</definedName>
    <definedName name="_xlnm.Print_Titles" localSheetId="4">'ĐCN 20.1'!$5:$5</definedName>
    <definedName name="_xlnm.Print_Titles" localSheetId="5">'ĐCN 20.2'!#REF!</definedName>
    <definedName name="_xlnm.Print_Titles" localSheetId="9">ĐCN19!#REF!</definedName>
    <definedName name="_xlnm.Print_Titles" localSheetId="10">TBN19.1!#REF!</definedName>
    <definedName name="_xlnm.Print_Titles" localSheetId="11">TBN19.2!#REF!</definedName>
    <definedName name="_xlnm.Print_Titles" localSheetId="6">TBN20.1!#REF!</definedName>
    <definedName name="_xlnm.Print_Titles" localSheetId="7">TBN20.2!#REF!</definedName>
    <definedName name="_xlnm.Print_Titles" localSheetId="8">TBN20.3!#REF!</definedName>
    <definedName name="_xlnm.Print_Titles" localSheetId="12">TKTT19!#REF!</definedName>
    <definedName name="_xlnm.Print_Titles" localSheetId="3">TKTT20!$5:$5</definedName>
    <definedName name="Z_DC1AF667_86ED_4035_8279_B6038EE7C7B4_.wvu.PrintTitles" localSheetId="0" hidden="1">CSCĐ20.1!$5:$5</definedName>
    <definedName name="Z_DC1AF667_86ED_4035_8279_B6038EE7C7B4_.wvu.PrintTitles" localSheetId="1" hidden="1">CSCĐ20.2!$5:$5</definedName>
    <definedName name="Z_DC1AF667_86ED_4035_8279_B6038EE7C7B4_.wvu.PrintTitles" localSheetId="4" hidden="1">'ĐCN 20.1'!$5:$5</definedName>
    <definedName name="Z_DC1AF667_86ED_4035_8279_B6038EE7C7B4_.wvu.PrintTitles" localSheetId="5" hidden="1">'ĐCN 20.2'!#REF!</definedName>
    <definedName name="Z_DC1AF667_86ED_4035_8279_B6038EE7C7B4_.wvu.PrintTitles" localSheetId="9" hidden="1">ĐCN19!#REF!</definedName>
    <definedName name="Z_DC1AF667_86ED_4035_8279_B6038EE7C7B4_.wvu.PrintTitles" localSheetId="10" hidden="1">TBN19.1!#REF!</definedName>
    <definedName name="Z_DC1AF667_86ED_4035_8279_B6038EE7C7B4_.wvu.PrintTitles" localSheetId="11" hidden="1">TBN19.2!#REF!</definedName>
    <definedName name="Z_DC1AF667_86ED_4035_8279_B6038EE7C7B4_.wvu.PrintTitles" localSheetId="6" hidden="1">TBN20.1!#REF!</definedName>
    <definedName name="Z_DC1AF667_86ED_4035_8279_B6038EE7C7B4_.wvu.PrintTitles" localSheetId="7" hidden="1">TBN20.2!#REF!</definedName>
    <definedName name="Z_DC1AF667_86ED_4035_8279_B6038EE7C7B4_.wvu.PrintTitles" localSheetId="8" hidden="1">TBN20.3!#REF!</definedName>
    <definedName name="Z_DC1AF667_86ED_4035_8279_B6038EE7C7B4_.wvu.PrintTitles" localSheetId="12" hidden="1">TKTT19!#REF!</definedName>
    <definedName name="Z_DC1AF667_86ED_4035_8279_B6038EE7C7B4_.wvu.PrintTitles" localSheetId="3" hidden="1">TKTT20!$5:$5</definedName>
  </definedNames>
  <calcPr calcId="144525"/>
</workbook>
</file>

<file path=xl/calcChain.xml><?xml version="1.0" encoding="utf-8"?>
<calcChain xmlns="http://schemas.openxmlformats.org/spreadsheetml/2006/main">
  <c r="AJ35" i="245" l="1"/>
  <c r="AK35" i="245"/>
  <c r="AL35" i="245"/>
  <c r="AJ14" i="245" l="1"/>
  <c r="AK14" i="245" s="1"/>
  <c r="AL14" i="245"/>
  <c r="AJ14" i="225" l="1"/>
  <c r="AK14" i="225" s="1"/>
  <c r="AL14" i="225"/>
  <c r="AJ29" i="233" l="1"/>
  <c r="AK29" i="233" s="1"/>
  <c r="AL29" i="233"/>
  <c r="AJ30" i="233"/>
  <c r="AK30" i="233" s="1"/>
  <c r="AL30" i="233"/>
  <c r="AJ31" i="233"/>
  <c r="AK31" i="233" s="1"/>
  <c r="AL31" i="233"/>
  <c r="AJ32" i="233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40" i="239" l="1"/>
  <c r="AK40" i="239" s="1"/>
  <c r="AL40" i="239"/>
  <c r="AM45" i="237" l="1"/>
  <c r="AM46" i="237"/>
  <c r="AM48" i="237"/>
  <c r="AM49" i="237"/>
  <c r="AM50" i="237"/>
  <c r="AM79" i="239"/>
  <c r="AJ68" i="239"/>
  <c r="AK68" i="239" s="1"/>
  <c r="AJ69" i="239"/>
  <c r="AK69" i="239" s="1"/>
  <c r="AJ70" i="239"/>
  <c r="AK70" i="239" s="1"/>
  <c r="AJ71" i="239"/>
  <c r="AK71" i="239" s="1"/>
  <c r="AJ35" i="239"/>
  <c r="AK35" i="239" s="1"/>
  <c r="AL35" i="239"/>
  <c r="AJ36" i="239"/>
  <c r="AK36" i="239" s="1"/>
  <c r="AL36" i="239"/>
  <c r="AJ37" i="239"/>
  <c r="AK37" i="239" s="1"/>
  <c r="AL37" i="239"/>
  <c r="AJ38" i="239"/>
  <c r="AK38" i="239" s="1"/>
  <c r="AL38" i="239"/>
  <c r="AL70" i="239" l="1"/>
  <c r="AL68" i="239"/>
  <c r="AL71" i="239"/>
  <c r="AL69" i="239"/>
  <c r="AJ11" i="237"/>
  <c r="AK11" i="237" s="1"/>
  <c r="AL11" i="237"/>
  <c r="AJ12" i="237"/>
  <c r="AK12" i="237" s="1"/>
  <c r="AL12" i="237"/>
  <c r="AJ13" i="237"/>
  <c r="AK13" i="237" s="1"/>
  <c r="AL13" i="237"/>
  <c r="AJ14" i="237"/>
  <c r="AL14" i="237"/>
  <c r="AJ15" i="237"/>
  <c r="AL15" i="237"/>
  <c r="AJ16" i="237"/>
  <c r="AL16" i="237"/>
  <c r="AJ17" i="237"/>
  <c r="AK17" i="237" s="1"/>
  <c r="AL17" i="237"/>
  <c r="AJ18" i="237"/>
  <c r="AL18" i="237"/>
  <c r="AJ19" i="237"/>
  <c r="AK19" i="237" s="1"/>
  <c r="AL19" i="237"/>
  <c r="AM55" i="233"/>
  <c r="AM68" i="233"/>
  <c r="AM69" i="233"/>
  <c r="AM70" i="233"/>
  <c r="AM71" i="233"/>
  <c r="AM72" i="233"/>
  <c r="AM73" i="233"/>
  <c r="AM74" i="233"/>
  <c r="AM75" i="233"/>
  <c r="AM76" i="233"/>
  <c r="AM77" i="233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J42" i="245"/>
  <c r="AJ41" i="245"/>
  <c r="AJ40" i="245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7" i="245"/>
  <c r="AJ17" i="245"/>
  <c r="AK17" i="245" s="1"/>
  <c r="AL16" i="245"/>
  <c r="AJ16" i="245"/>
  <c r="AK16" i="245" s="1"/>
  <c r="AL15" i="245"/>
  <c r="AJ15" i="245"/>
  <c r="AK15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L8" i="245"/>
  <c r="AJ8" i="245"/>
  <c r="AK8" i="245" s="1"/>
  <c r="AL7" i="245"/>
  <c r="AJ7" i="245"/>
  <c r="AK7" i="245" s="1"/>
  <c r="AL6" i="245"/>
  <c r="AJ6" i="245"/>
  <c r="AK6" i="245" s="1"/>
  <c r="AM36" i="237" l="1"/>
  <c r="AM34" i="237"/>
  <c r="AK14" i="237"/>
  <c r="AM31" i="237" s="1"/>
  <c r="AK18" i="237"/>
  <c r="AM35" i="237" s="1"/>
  <c r="AM30" i="237"/>
  <c r="AK16" i="237"/>
  <c r="AM33" i="237" s="1"/>
  <c r="AK15" i="237"/>
  <c r="AM32" i="237" s="1"/>
  <c r="AL36" i="245"/>
  <c r="AJ36" i="245"/>
  <c r="AK36" i="245"/>
  <c r="AK41" i="245"/>
  <c r="AK43" i="245"/>
  <c r="AK45" i="245"/>
  <c r="AL45" i="245" s="1"/>
  <c r="AK47" i="245"/>
  <c r="AK49" i="245"/>
  <c r="AK51" i="245"/>
  <c r="AL51" i="245" s="1"/>
  <c r="AK53" i="245"/>
  <c r="AL53" i="245" s="1"/>
  <c r="AK55" i="245"/>
  <c r="AL55" i="245" s="1"/>
  <c r="AK57" i="245"/>
  <c r="AK59" i="245"/>
  <c r="AL59" i="245" s="1"/>
  <c r="AK61" i="245"/>
  <c r="AL61" i="245" s="1"/>
  <c r="AK63" i="245"/>
  <c r="AL63" i="245" s="1"/>
  <c r="AK65" i="245"/>
  <c r="AK67" i="245"/>
  <c r="AL67" i="245" s="1"/>
  <c r="AL43" i="245"/>
  <c r="AL47" i="245"/>
  <c r="AJ68" i="245"/>
  <c r="AK40" i="245"/>
  <c r="AK42" i="245"/>
  <c r="AL42" i="245" s="1"/>
  <c r="AK44" i="245"/>
  <c r="AL44" i="245" s="1"/>
  <c r="AK46" i="245"/>
  <c r="AL46" i="245" s="1"/>
  <c r="AK48" i="245"/>
  <c r="AL48" i="245" s="1"/>
  <c r="AK50" i="245"/>
  <c r="AL50" i="245" s="1"/>
  <c r="AK52" i="245"/>
  <c r="AL52" i="245" s="1"/>
  <c r="AK54" i="245"/>
  <c r="AL54" i="245" s="1"/>
  <c r="AK56" i="245"/>
  <c r="AL56" i="245" s="1"/>
  <c r="AK58" i="245"/>
  <c r="AL58" i="245" s="1"/>
  <c r="AK60" i="245"/>
  <c r="AK62" i="245"/>
  <c r="AL62" i="245" s="1"/>
  <c r="AK64" i="245"/>
  <c r="AK66" i="245"/>
  <c r="AL66" i="245" s="1"/>
  <c r="AM63" i="245" l="1"/>
  <c r="AM55" i="245"/>
  <c r="AN55" i="245" s="1"/>
  <c r="AO55" i="245" s="1"/>
  <c r="AM47" i="245"/>
  <c r="AM61" i="245"/>
  <c r="AN61" i="245" s="1"/>
  <c r="AO61" i="245" s="1"/>
  <c r="AM53" i="245"/>
  <c r="AN53" i="245" s="1"/>
  <c r="AO53" i="245" s="1"/>
  <c r="AL65" i="245"/>
  <c r="AM65" i="245" s="1"/>
  <c r="AN65" i="245" s="1"/>
  <c r="AO65" i="245" s="1"/>
  <c r="AL57" i="245"/>
  <c r="AM57" i="245" s="1"/>
  <c r="AN57" i="245" s="1"/>
  <c r="AO57" i="245" s="1"/>
  <c r="AL49" i="245"/>
  <c r="AM49" i="245" s="1"/>
  <c r="AL41" i="245"/>
  <c r="AM41" i="245" s="1"/>
  <c r="AN41" i="245" s="1"/>
  <c r="AO41" i="245" s="1"/>
  <c r="AM51" i="245"/>
  <c r="AN51" i="245" s="1"/>
  <c r="AO51" i="245" s="1"/>
  <c r="AM66" i="245"/>
  <c r="AN66" i="245" s="1"/>
  <c r="AO66" i="245" s="1"/>
  <c r="AM58" i="245"/>
  <c r="AN58" i="245" s="1"/>
  <c r="AM50" i="245"/>
  <c r="AM42" i="245"/>
  <c r="AM67" i="245"/>
  <c r="AN67" i="245" s="1"/>
  <c r="AM45" i="245"/>
  <c r="AN45" i="245" s="1"/>
  <c r="AO45" i="245" s="1"/>
  <c r="AK68" i="245"/>
  <c r="AL40" i="245"/>
  <c r="AM52" i="245"/>
  <c r="AM44" i="245"/>
  <c r="AN44" i="245" s="1"/>
  <c r="AO44" i="245" s="1"/>
  <c r="AL64" i="245"/>
  <c r="AM64" i="245" s="1"/>
  <c r="AL60" i="245"/>
  <c r="AM60" i="245" s="1"/>
  <c r="AN47" i="245"/>
  <c r="AO47" i="245" s="1"/>
  <c r="AM59" i="245"/>
  <c r="AN50" i="245"/>
  <c r="AN42" i="245"/>
  <c r="AO42" i="245" s="1"/>
  <c r="AM62" i="245"/>
  <c r="AN62" i="245" s="1"/>
  <c r="AM54" i="245"/>
  <c r="AN54" i="245" s="1"/>
  <c r="AO54" i="245" s="1"/>
  <c r="AM46" i="245"/>
  <c r="AN63" i="245"/>
  <c r="AO63" i="245" s="1"/>
  <c r="AM43" i="245"/>
  <c r="AM56" i="245"/>
  <c r="AN56" i="245" s="1"/>
  <c r="AM48" i="245"/>
  <c r="AM40" i="245"/>
  <c r="AO58" i="245" l="1"/>
  <c r="AN40" i="245"/>
  <c r="AO40" i="245" s="1"/>
  <c r="AN49" i="245"/>
  <c r="AO49" i="245" s="1"/>
  <c r="AO50" i="245"/>
  <c r="AN43" i="245"/>
  <c r="AO43" i="245" s="1"/>
  <c r="AN64" i="245"/>
  <c r="AO64" i="245" s="1"/>
  <c r="AO62" i="245"/>
  <c r="AL68" i="245"/>
  <c r="AN60" i="245"/>
  <c r="AO60" i="245" s="1"/>
  <c r="AO67" i="245"/>
  <c r="AN48" i="245"/>
  <c r="AO48" i="245" s="1"/>
  <c r="AN52" i="245"/>
  <c r="AO52" i="245" s="1"/>
  <c r="AN59" i="245"/>
  <c r="AO59" i="245" s="1"/>
  <c r="AO56" i="245"/>
  <c r="AN46" i="245"/>
  <c r="AO46" i="245" s="1"/>
  <c r="AO68" i="245" l="1"/>
  <c r="AM68" i="245"/>
  <c r="AN68" i="245"/>
  <c r="AJ67" i="238" l="1"/>
  <c r="AJ66" i="238"/>
  <c r="AJ65" i="238"/>
  <c r="AJ64" i="238"/>
  <c r="AJ63" i="238"/>
  <c r="AK63" i="238" l="1"/>
  <c r="AL63" i="238" s="1"/>
  <c r="AK64" i="238"/>
  <c r="AL64" i="238" s="1"/>
  <c r="AK65" i="238"/>
  <c r="AK66" i="238"/>
  <c r="AK67" i="238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38" i="242"/>
  <c r="AJ37" i="242"/>
  <c r="AJ36" i="242"/>
  <c r="AJ35" i="242"/>
  <c r="AJ34" i="242"/>
  <c r="AJ33" i="242"/>
  <c r="AJ32" i="242"/>
  <c r="AJ31" i="242"/>
  <c r="AJ65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L8" i="242"/>
  <c r="AJ8" i="242"/>
  <c r="AK8" i="242" s="1"/>
  <c r="AL7" i="242"/>
  <c r="AJ7" i="242"/>
  <c r="AK7" i="242" s="1"/>
  <c r="AL6" i="242"/>
  <c r="AJ6" i="242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J58" i="240"/>
  <c r="AJ57" i="240"/>
  <c r="AJ56" i="240"/>
  <c r="AJ55" i="240"/>
  <c r="AJ54" i="240"/>
  <c r="AJ53" i="240"/>
  <c r="AJ52" i="240"/>
  <c r="AJ51" i="240"/>
  <c r="AJ50" i="240"/>
  <c r="AJ49" i="240"/>
  <c r="AJ48" i="240"/>
  <c r="AJ47" i="240"/>
  <c r="AJ46" i="240"/>
  <c r="AJ45" i="240"/>
  <c r="AK45" i="240" s="1"/>
  <c r="AJ44" i="240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39" i="240"/>
  <c r="AJ39" i="240"/>
  <c r="AK3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38" i="240"/>
  <c r="AJ38" i="240"/>
  <c r="AK38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8" i="240"/>
  <c r="AJ8" i="240"/>
  <c r="AK8" i="240" s="1"/>
  <c r="AL7" i="240"/>
  <c r="AJ7" i="240"/>
  <c r="AK7" i="240" s="1"/>
  <c r="AL6" i="240"/>
  <c r="AJ6" i="240"/>
  <c r="AJ79" i="239"/>
  <c r="AJ78" i="239"/>
  <c r="AJ77" i="239"/>
  <c r="AJ76" i="239"/>
  <c r="AJ75" i="239"/>
  <c r="AJ74" i="239"/>
  <c r="AJ73" i="239"/>
  <c r="AJ72" i="239"/>
  <c r="AJ67" i="239"/>
  <c r="AJ66" i="239"/>
  <c r="AJ65" i="239"/>
  <c r="AJ64" i="239"/>
  <c r="AJ63" i="239"/>
  <c r="AJ62" i="239"/>
  <c r="AK62" i="239" s="1"/>
  <c r="AJ61" i="239"/>
  <c r="AK61" i="239" s="1"/>
  <c r="AJ60" i="239"/>
  <c r="AK60" i="239" s="1"/>
  <c r="AJ59" i="239"/>
  <c r="AK59" i="239" s="1"/>
  <c r="AJ58" i="239"/>
  <c r="AK58" i="239" s="1"/>
  <c r="AJ57" i="239"/>
  <c r="AK57" i="239" s="1"/>
  <c r="AJ56" i="239"/>
  <c r="AK56" i="239" s="1"/>
  <c r="AJ55" i="239"/>
  <c r="AK55" i="239" s="1"/>
  <c r="AJ54" i="239"/>
  <c r="AJ53" i="239"/>
  <c r="AJ52" i="239"/>
  <c r="AJ51" i="239"/>
  <c r="AJ50" i="239"/>
  <c r="AJ49" i="239"/>
  <c r="AJ48" i="239"/>
  <c r="AJ47" i="239"/>
  <c r="AJ46" i="239"/>
  <c r="AJ45" i="239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39" i="239"/>
  <c r="AJ39" i="239"/>
  <c r="AK39" i="239" s="1"/>
  <c r="AL9" i="239"/>
  <c r="AJ9" i="239"/>
  <c r="AK9" i="239" s="1"/>
  <c r="AL8" i="239"/>
  <c r="AJ8" i="239"/>
  <c r="AK8" i="239" s="1"/>
  <c r="AL7" i="239"/>
  <c r="AJ7" i="239"/>
  <c r="AK7" i="239" s="1"/>
  <c r="AL6" i="239"/>
  <c r="AJ6" i="239"/>
  <c r="AJ62" i="238"/>
  <c r="AJ61" i="238"/>
  <c r="AJ60" i="238"/>
  <c r="AJ59" i="238"/>
  <c r="AJ58" i="238"/>
  <c r="AJ57" i="238"/>
  <c r="AJ56" i="238"/>
  <c r="AJ55" i="238"/>
  <c r="AJ54" i="238"/>
  <c r="AJ53" i="238"/>
  <c r="AJ52" i="238"/>
  <c r="AJ51" i="238"/>
  <c r="AJ50" i="238"/>
  <c r="AJ49" i="238"/>
  <c r="AJ48" i="238"/>
  <c r="AJ47" i="238"/>
  <c r="AJ46" i="238"/>
  <c r="AJ45" i="238"/>
  <c r="AJ44" i="238"/>
  <c r="AK44" i="238" s="1"/>
  <c r="AJ43" i="238"/>
  <c r="AK43" i="238" s="1"/>
  <c r="AJ42" i="238"/>
  <c r="AK42" i="238" s="1"/>
  <c r="AJ41" i="238"/>
  <c r="AK41" i="238" s="1"/>
  <c r="AJ40" i="238"/>
  <c r="AK40" i="238" s="1"/>
  <c r="AJ39" i="238"/>
  <c r="AK39" i="238" s="1"/>
  <c r="AJ38" i="238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K9" i="238" s="1"/>
  <c r="AL8" i="238"/>
  <c r="AJ8" i="238"/>
  <c r="AK8" i="238" s="1"/>
  <c r="AL7" i="238"/>
  <c r="AJ7" i="238"/>
  <c r="AK7" i="238" s="1"/>
  <c r="AL6" i="238"/>
  <c r="AJ6" i="238"/>
  <c r="AL67" i="238" l="1"/>
  <c r="AM67" i="238" s="1"/>
  <c r="AL66" i="238"/>
  <c r="AL65" i="238"/>
  <c r="AM65" i="238" s="1"/>
  <c r="AM66" i="238"/>
  <c r="AM64" i="238"/>
  <c r="AM63" i="238"/>
  <c r="AN63" i="238" s="1"/>
  <c r="AO63" i="238" s="1"/>
  <c r="AN64" i="238"/>
  <c r="AL34" i="238"/>
  <c r="AJ68" i="238"/>
  <c r="AK38" i="238"/>
  <c r="AJ78" i="240"/>
  <c r="AJ80" i="239"/>
  <c r="AL41" i="239"/>
  <c r="AJ34" i="238"/>
  <c r="AJ41" i="239"/>
  <c r="AJ27" i="242"/>
  <c r="AL40" i="240"/>
  <c r="AL27" i="242"/>
  <c r="AJ40" i="240"/>
  <c r="AK6" i="242"/>
  <c r="AK27" i="242" s="1"/>
  <c r="AK31" i="242"/>
  <c r="AL31" i="242" s="1"/>
  <c r="AK32" i="242"/>
  <c r="AK33" i="242"/>
  <c r="AL33" i="242" s="1"/>
  <c r="AM33" i="242" s="1"/>
  <c r="AK34" i="242"/>
  <c r="AK35" i="242"/>
  <c r="AL35" i="242" s="1"/>
  <c r="AM35" i="242" s="1"/>
  <c r="AK36" i="242"/>
  <c r="AK37" i="242"/>
  <c r="AL37" i="242" s="1"/>
  <c r="AL32" i="242"/>
  <c r="AL34" i="242"/>
  <c r="AL36" i="242"/>
  <c r="AK38" i="242"/>
  <c r="AK39" i="242"/>
  <c r="AK40" i="242"/>
  <c r="AK41" i="242"/>
  <c r="AK42" i="242"/>
  <c r="AK43" i="242"/>
  <c r="AK44" i="242"/>
  <c r="AK45" i="242"/>
  <c r="AK46" i="242"/>
  <c r="AK47" i="242"/>
  <c r="AK48" i="242"/>
  <c r="AK49" i="242"/>
  <c r="AK50" i="242"/>
  <c r="AK51" i="242"/>
  <c r="AK52" i="242"/>
  <c r="AK53" i="242"/>
  <c r="AK54" i="242"/>
  <c r="AK55" i="242"/>
  <c r="AK56" i="242"/>
  <c r="AK57" i="242"/>
  <c r="AK58" i="242"/>
  <c r="AK59" i="242"/>
  <c r="AK60" i="242"/>
  <c r="AK61" i="242"/>
  <c r="AK62" i="242"/>
  <c r="AK63" i="242"/>
  <c r="AK64" i="242"/>
  <c r="AK6" i="240"/>
  <c r="AK40" i="240" s="1"/>
  <c r="AK44" i="240"/>
  <c r="AL44" i="240" s="1"/>
  <c r="AK46" i="240"/>
  <c r="AL46" i="240" s="1"/>
  <c r="AM46" i="240" s="1"/>
  <c r="AK47" i="240"/>
  <c r="AL47" i="240" s="1"/>
  <c r="AK48" i="240"/>
  <c r="AL48" i="240" s="1"/>
  <c r="AM48" i="240" s="1"/>
  <c r="AK49" i="240"/>
  <c r="AL49" i="240" s="1"/>
  <c r="AK50" i="240"/>
  <c r="AL50" i="240" s="1"/>
  <c r="AL45" i="240"/>
  <c r="AK51" i="240"/>
  <c r="AK52" i="240"/>
  <c r="AK53" i="240"/>
  <c r="AK54" i="240"/>
  <c r="AK55" i="240"/>
  <c r="AK56" i="240"/>
  <c r="AK57" i="240"/>
  <c r="AK58" i="240"/>
  <c r="AK59" i="240"/>
  <c r="AK60" i="240"/>
  <c r="AK61" i="240"/>
  <c r="AK62" i="240"/>
  <c r="AK63" i="240"/>
  <c r="AK64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6" i="239"/>
  <c r="AK41" i="239" s="1"/>
  <c r="AK45" i="239"/>
  <c r="AK46" i="239"/>
  <c r="AK47" i="239"/>
  <c r="AK48" i="239"/>
  <c r="AL55" i="239"/>
  <c r="AM53" i="239" s="1"/>
  <c r="AL56" i="239"/>
  <c r="AM54" i="239" s="1"/>
  <c r="AL57" i="239"/>
  <c r="AL58" i="239"/>
  <c r="AL59" i="239"/>
  <c r="AL60" i="239"/>
  <c r="AM58" i="239" s="1"/>
  <c r="AL61" i="239"/>
  <c r="AL62" i="239"/>
  <c r="AM60" i="239" s="1"/>
  <c r="AK49" i="239"/>
  <c r="AK50" i="239"/>
  <c r="AK51" i="239"/>
  <c r="AK52" i="239"/>
  <c r="AK53" i="239"/>
  <c r="AK54" i="239"/>
  <c r="AM55" i="239"/>
  <c r="AM56" i="239"/>
  <c r="AN56" i="239" s="1"/>
  <c r="AK63" i="239"/>
  <c r="AK64" i="239"/>
  <c r="AK65" i="239"/>
  <c r="AK66" i="239"/>
  <c r="AK67" i="239"/>
  <c r="AK72" i="239"/>
  <c r="AK73" i="239"/>
  <c r="AK74" i="239"/>
  <c r="AK75" i="239"/>
  <c r="AK76" i="239"/>
  <c r="AK77" i="239"/>
  <c r="AK78" i="239"/>
  <c r="AK79" i="239"/>
  <c r="AL38" i="238"/>
  <c r="AL39" i="238"/>
  <c r="AL40" i="238"/>
  <c r="AL41" i="238"/>
  <c r="AM41" i="238" s="1"/>
  <c r="AL42" i="238"/>
  <c r="AL43" i="238"/>
  <c r="AM43" i="238" s="1"/>
  <c r="AL44" i="238"/>
  <c r="AK6" i="238"/>
  <c r="AK34" i="238" s="1"/>
  <c r="AM38" i="238"/>
  <c r="AM39" i="238"/>
  <c r="AM40" i="238"/>
  <c r="AK45" i="238"/>
  <c r="AK46" i="238"/>
  <c r="AK47" i="238"/>
  <c r="AK48" i="238"/>
  <c r="AK49" i="238"/>
  <c r="AK50" i="238"/>
  <c r="AK51" i="238"/>
  <c r="AK52" i="238"/>
  <c r="AK53" i="238"/>
  <c r="AK54" i="238"/>
  <c r="AK55" i="238"/>
  <c r="AK56" i="238"/>
  <c r="AK57" i="238"/>
  <c r="AK58" i="238"/>
  <c r="AK59" i="238"/>
  <c r="AK60" i="238"/>
  <c r="AK61" i="238"/>
  <c r="AK62" i="238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J36" i="237"/>
  <c r="AJ35" i="237"/>
  <c r="AJ34" i="237"/>
  <c r="AJ33" i="237"/>
  <c r="AJ32" i="237"/>
  <c r="AJ31" i="237"/>
  <c r="AJ30" i="237"/>
  <c r="AL25" i="237"/>
  <c r="AJ25" i="237"/>
  <c r="AL24" i="237"/>
  <c r="AJ24" i="237"/>
  <c r="AL23" i="237"/>
  <c r="AJ23" i="237"/>
  <c r="AL22" i="237"/>
  <c r="AJ22" i="237"/>
  <c r="AL21" i="237"/>
  <c r="AJ21" i="237"/>
  <c r="AL20" i="237"/>
  <c r="AJ20" i="237"/>
  <c r="AL10" i="237"/>
  <c r="AJ10" i="237"/>
  <c r="AK10" i="237" s="1"/>
  <c r="AL9" i="237"/>
  <c r="AJ9" i="237"/>
  <c r="AK9" i="237" s="1"/>
  <c r="AL8" i="237"/>
  <c r="AJ8" i="237"/>
  <c r="AK8" i="237" s="1"/>
  <c r="AL7" i="237"/>
  <c r="AJ7" i="237"/>
  <c r="AK7" i="237" s="1"/>
  <c r="AL6" i="237"/>
  <c r="AJ6" i="237"/>
  <c r="AK6" i="237" s="1"/>
  <c r="AK31" i="237"/>
  <c r="AL31" i="237" s="1"/>
  <c r="AK32" i="237"/>
  <c r="AL32" i="237" s="1"/>
  <c r="AK33" i="237"/>
  <c r="AL33" i="237" s="1"/>
  <c r="AK35" i="237"/>
  <c r="AL35" i="237" s="1"/>
  <c r="AK36" i="237"/>
  <c r="AL36" i="237" s="1"/>
  <c r="AK37" i="237"/>
  <c r="AK40" i="237"/>
  <c r="AK41" i="237"/>
  <c r="AK43" i="237"/>
  <c r="AL43" i="237" s="1"/>
  <c r="AK44" i="237"/>
  <c r="AL44" i="237" s="1"/>
  <c r="AK45" i="237"/>
  <c r="AK47" i="237"/>
  <c r="AL47" i="237" s="1"/>
  <c r="AK48" i="237"/>
  <c r="AL48" i="237" s="1"/>
  <c r="AK49" i="237"/>
  <c r="AL49" i="237" s="1"/>
  <c r="AK51" i="237"/>
  <c r="AL51" i="237" s="1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J57" i="236"/>
  <c r="AJ56" i="236"/>
  <c r="AJ55" i="236"/>
  <c r="AJ54" i="236"/>
  <c r="AJ53" i="236"/>
  <c r="AJ52" i="236"/>
  <c r="AJ51" i="236"/>
  <c r="AJ50" i="236"/>
  <c r="AJ49" i="236"/>
  <c r="AJ48" i="236"/>
  <c r="AJ47" i="236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L8" i="236"/>
  <c r="AJ8" i="236"/>
  <c r="AK8" i="236" s="1"/>
  <c r="AL7" i="236"/>
  <c r="AJ7" i="236"/>
  <c r="AK7" i="236" s="1"/>
  <c r="AL6" i="236"/>
  <c r="AJ6" i="236"/>
  <c r="AK6" i="236" s="1"/>
  <c r="AJ75" i="234"/>
  <c r="AK75" i="234" s="1"/>
  <c r="AJ74" i="234"/>
  <c r="AK74" i="234" s="1"/>
  <c r="AJ73" i="234"/>
  <c r="AJ72" i="234"/>
  <c r="AJ71" i="234"/>
  <c r="AJ70" i="234"/>
  <c r="AK70" i="234" s="1"/>
  <c r="AJ69" i="234"/>
  <c r="AJ68" i="234"/>
  <c r="AJ67" i="234"/>
  <c r="AJ66" i="234"/>
  <c r="AK66" i="234" s="1"/>
  <c r="AJ65" i="234"/>
  <c r="AJ64" i="234"/>
  <c r="AJ63" i="234"/>
  <c r="AJ62" i="234"/>
  <c r="AK62" i="234" s="1"/>
  <c r="AJ61" i="234"/>
  <c r="AJ60" i="234"/>
  <c r="AJ59" i="234"/>
  <c r="AK59" i="234" s="1"/>
  <c r="AJ58" i="234"/>
  <c r="AK58" i="234" s="1"/>
  <c r="AJ57" i="234"/>
  <c r="AJ56" i="234"/>
  <c r="AJ55" i="234"/>
  <c r="AJ54" i="234"/>
  <c r="AK54" i="234" s="1"/>
  <c r="AJ53" i="234"/>
  <c r="AJ52" i="234"/>
  <c r="AJ51" i="234"/>
  <c r="AJ50" i="234"/>
  <c r="AK50" i="234" s="1"/>
  <c r="AJ49" i="234"/>
  <c r="AJ48" i="234"/>
  <c r="AJ47" i="234"/>
  <c r="AJ46" i="234"/>
  <c r="AK46" i="234" s="1"/>
  <c r="AJ45" i="234"/>
  <c r="AJ44" i="234"/>
  <c r="AJ43" i="234"/>
  <c r="AK43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L8" i="234"/>
  <c r="AJ8" i="234"/>
  <c r="AK8" i="234" s="1"/>
  <c r="AL7" i="234"/>
  <c r="AJ7" i="234"/>
  <c r="AK7" i="234" s="1"/>
  <c r="AL6" i="234"/>
  <c r="AJ6" i="234"/>
  <c r="AK6" i="234" s="1"/>
  <c r="AJ77" i="233"/>
  <c r="AK77" i="233" s="1"/>
  <c r="AJ76" i="233"/>
  <c r="AK76" i="233" s="1"/>
  <c r="AJ75" i="233"/>
  <c r="AJ74" i="233"/>
  <c r="AK74" i="233" s="1"/>
  <c r="AL74" i="233" s="1"/>
  <c r="AM50" i="233" s="1"/>
  <c r="AJ73" i="233"/>
  <c r="AJ72" i="233"/>
  <c r="AK72" i="233" s="1"/>
  <c r="AJ71" i="233"/>
  <c r="AJ70" i="233"/>
  <c r="AJ69" i="233"/>
  <c r="AJ68" i="233"/>
  <c r="AK68" i="233" s="1"/>
  <c r="AJ55" i="233"/>
  <c r="AJ54" i="233"/>
  <c r="AK54" i="233" s="1"/>
  <c r="AL54" i="233" s="1"/>
  <c r="AJ53" i="233"/>
  <c r="AJ52" i="233"/>
  <c r="AK52" i="233" s="1"/>
  <c r="AJ51" i="233"/>
  <c r="AJ50" i="233"/>
  <c r="AJ49" i="233"/>
  <c r="AK49" i="233" s="1"/>
  <c r="AJ48" i="233"/>
  <c r="AK48" i="233" s="1"/>
  <c r="AJ47" i="233"/>
  <c r="AJ46" i="233"/>
  <c r="AJ45" i="233"/>
  <c r="AJ44" i="233"/>
  <c r="AK44" i="233" s="1"/>
  <c r="AJ43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L8" i="233"/>
  <c r="AJ8" i="233"/>
  <c r="AK8" i="233" s="1"/>
  <c r="AL7" i="233"/>
  <c r="AJ7" i="233"/>
  <c r="AK7" i="233" s="1"/>
  <c r="AL6" i="233"/>
  <c r="AJ6" i="233"/>
  <c r="AK6" i="233" s="1"/>
  <c r="AJ58" i="232"/>
  <c r="AJ57" i="232"/>
  <c r="AJ56" i="232"/>
  <c r="AJ55" i="232"/>
  <c r="AJ54" i="232"/>
  <c r="AJ53" i="232"/>
  <c r="AJ52" i="232"/>
  <c r="AJ51" i="232"/>
  <c r="AJ50" i="232"/>
  <c r="AJ49" i="232"/>
  <c r="AJ48" i="232"/>
  <c r="AJ47" i="232"/>
  <c r="AJ46" i="232"/>
  <c r="AJ45" i="232"/>
  <c r="AJ44" i="232"/>
  <c r="AJ43" i="232"/>
  <c r="AJ42" i="232"/>
  <c r="AJ41" i="232"/>
  <c r="AJ40" i="232"/>
  <c r="AJ39" i="232"/>
  <c r="AJ38" i="232"/>
  <c r="AJ37" i="232"/>
  <c r="AJ36" i="232"/>
  <c r="AJ35" i="232"/>
  <c r="AJ34" i="232"/>
  <c r="AJ33" i="232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L8" i="232"/>
  <c r="AJ8" i="232"/>
  <c r="AK8" i="232" s="1"/>
  <c r="AL7" i="232"/>
  <c r="AJ7" i="232"/>
  <c r="AK7" i="232" s="1"/>
  <c r="AL6" i="232"/>
  <c r="AJ6" i="232"/>
  <c r="AK6" i="232" s="1"/>
  <c r="AJ64" i="231"/>
  <c r="AJ63" i="231"/>
  <c r="AJ62" i="231"/>
  <c r="AJ61" i="231"/>
  <c r="AK61" i="231" s="1"/>
  <c r="AJ60" i="231"/>
  <c r="AJ59" i="231"/>
  <c r="AJ58" i="231"/>
  <c r="AJ57" i="231"/>
  <c r="AK57" i="231" s="1"/>
  <c r="AJ56" i="231"/>
  <c r="AJ55" i="231"/>
  <c r="AJ54" i="231"/>
  <c r="AJ53" i="231"/>
  <c r="AJ52" i="231"/>
  <c r="AJ51" i="231"/>
  <c r="AJ50" i="231"/>
  <c r="AJ49" i="231"/>
  <c r="AK49" i="231" s="1"/>
  <c r="AJ48" i="231"/>
  <c r="AJ47" i="231"/>
  <c r="AJ46" i="231"/>
  <c r="AJ45" i="231"/>
  <c r="AJ44" i="231"/>
  <c r="AJ43" i="231"/>
  <c r="AJ42" i="231"/>
  <c r="AJ41" i="231"/>
  <c r="AJ40" i="231"/>
  <c r="AJ39" i="231"/>
  <c r="AJ38" i="231"/>
  <c r="AJ37" i="231"/>
  <c r="AJ36" i="23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L8" i="231"/>
  <c r="AJ8" i="231"/>
  <c r="AK8" i="231" s="1"/>
  <c r="AL7" i="231"/>
  <c r="AJ7" i="231"/>
  <c r="AK7" i="231" s="1"/>
  <c r="AL6" i="231"/>
  <c r="AJ6" i="231"/>
  <c r="AK6" i="231" s="1"/>
  <c r="AJ68" i="225"/>
  <c r="AK68" i="225" s="1"/>
  <c r="AJ67" i="225"/>
  <c r="AK67" i="225" s="1"/>
  <c r="AJ66" i="225"/>
  <c r="AK66" i="225" s="1"/>
  <c r="AJ65" i="225"/>
  <c r="AK65" i="225" s="1"/>
  <c r="AL65" i="225" s="1"/>
  <c r="AM65" i="225" s="1"/>
  <c r="AJ64" i="225"/>
  <c r="AK64" i="225" s="1"/>
  <c r="AJ63" i="225"/>
  <c r="AK63" i="225"/>
  <c r="AJ62" i="225"/>
  <c r="AK62" i="225" s="1"/>
  <c r="AJ61" i="225"/>
  <c r="AK61" i="225" s="1"/>
  <c r="AL61" i="225" s="1"/>
  <c r="AM61" i="225" s="1"/>
  <c r="AJ60" i="225"/>
  <c r="AK60" i="225" s="1"/>
  <c r="AJ59" i="225"/>
  <c r="AK59" i="225" s="1"/>
  <c r="AL59" i="225" s="1"/>
  <c r="AM59" i="225" s="1"/>
  <c r="AJ58" i="225"/>
  <c r="AK58" i="225" s="1"/>
  <c r="AJ57" i="225"/>
  <c r="AK57" i="225" s="1"/>
  <c r="AL57" i="225" s="1"/>
  <c r="AM57" i="225" s="1"/>
  <c r="AJ56" i="225"/>
  <c r="AK56" i="225" s="1"/>
  <c r="AJ55" i="225"/>
  <c r="AK55" i="225"/>
  <c r="AJ54" i="225"/>
  <c r="AK54" i="225" s="1"/>
  <c r="AJ53" i="225"/>
  <c r="AK53" i="225" s="1"/>
  <c r="AL53" i="225" s="1"/>
  <c r="AM53" i="225" s="1"/>
  <c r="AJ52" i="225"/>
  <c r="AK52" i="225" s="1"/>
  <c r="AJ51" i="225"/>
  <c r="AK51" i="225" s="1"/>
  <c r="AJ50" i="225"/>
  <c r="AK50" i="225" s="1"/>
  <c r="AJ49" i="225"/>
  <c r="AK49" i="225" s="1"/>
  <c r="AJ48" i="225"/>
  <c r="AK48" i="225" s="1"/>
  <c r="AJ47" i="225"/>
  <c r="AK47" i="225" s="1"/>
  <c r="AL47" i="225" s="1"/>
  <c r="AJ46" i="225"/>
  <c r="AK46" i="225" s="1"/>
  <c r="AJ45" i="225"/>
  <c r="AK45" i="225" s="1"/>
  <c r="AJ44" i="225"/>
  <c r="AK44" i="225" s="1"/>
  <c r="AJ43" i="225"/>
  <c r="AK43" i="225" s="1"/>
  <c r="AL43" i="225" s="1"/>
  <c r="AJ42" i="225"/>
  <c r="AK42" i="225" s="1"/>
  <c r="AJ41" i="225"/>
  <c r="AK41" i="225" s="1"/>
  <c r="AJ40" i="225"/>
  <c r="AK40" i="225" s="1"/>
  <c r="AJ39" i="225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7" i="225"/>
  <c r="AJ17" i="225"/>
  <c r="AK17" i="225" s="1"/>
  <c r="AL16" i="225"/>
  <c r="AJ16" i="225"/>
  <c r="AK16" i="225" s="1"/>
  <c r="AL15" i="225"/>
  <c r="AJ15" i="225"/>
  <c r="AK15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L8" i="225"/>
  <c r="AJ8" i="225"/>
  <c r="AK8" i="225" s="1"/>
  <c r="AL7" i="225"/>
  <c r="AJ7" i="225"/>
  <c r="AK7" i="225" s="1"/>
  <c r="AL6" i="225"/>
  <c r="AJ6" i="225"/>
  <c r="AK6" i="225" s="1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43" i="224"/>
  <c r="AJ42" i="224"/>
  <c r="AJ41" i="224"/>
  <c r="AJ40" i="224"/>
  <c r="AJ39" i="224"/>
  <c r="AJ38" i="224"/>
  <c r="AJ37" i="224"/>
  <c r="AJ36" i="224"/>
  <c r="AJ35" i="224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L8" i="224"/>
  <c r="AJ8" i="224"/>
  <c r="AK8" i="224" s="1"/>
  <c r="AL7" i="224"/>
  <c r="AJ7" i="224"/>
  <c r="AK7" i="224" s="1"/>
  <c r="AL6" i="224"/>
  <c r="AJ6" i="224"/>
  <c r="AK6" i="224" s="1"/>
  <c r="AK39" i="225"/>
  <c r="AL39" i="225" s="1"/>
  <c r="AM39" i="225" s="1"/>
  <c r="AL45" i="237"/>
  <c r="AL41" i="237"/>
  <c r="AK34" i="232"/>
  <c r="AL34" i="232" s="1"/>
  <c r="AK36" i="232"/>
  <c r="AL36" i="232" s="1"/>
  <c r="AM36" i="232" s="1"/>
  <c r="AN36" i="232" s="1"/>
  <c r="AK36" i="231"/>
  <c r="AM36" i="231" s="1"/>
  <c r="AK38" i="231"/>
  <c r="AK39" i="231"/>
  <c r="AL39" i="231" s="1"/>
  <c r="AK40" i="231"/>
  <c r="AK42" i="231"/>
  <c r="AK43" i="231"/>
  <c r="AK44" i="231"/>
  <c r="AK46" i="231"/>
  <c r="AK47" i="231"/>
  <c r="AL47" i="231" s="1"/>
  <c r="AK48" i="231"/>
  <c r="AK50" i="231"/>
  <c r="AK51" i="231"/>
  <c r="AK52" i="231"/>
  <c r="AK54" i="231"/>
  <c r="AL54" i="231" s="1"/>
  <c r="AM54" i="231" s="1"/>
  <c r="AK55" i="231"/>
  <c r="AL55" i="231" s="1"/>
  <c r="AM55" i="231" s="1"/>
  <c r="AK56" i="231"/>
  <c r="AL56" i="231" s="1"/>
  <c r="AK58" i="231"/>
  <c r="AL58" i="231" s="1"/>
  <c r="AK59" i="231"/>
  <c r="AK60" i="231"/>
  <c r="AL60" i="231" s="1"/>
  <c r="AK62" i="231"/>
  <c r="AL62" i="231" s="1"/>
  <c r="AK63" i="231"/>
  <c r="AL63" i="231" s="1"/>
  <c r="AK64" i="231"/>
  <c r="AL64" i="231" s="1"/>
  <c r="AJ59" i="232"/>
  <c r="AK33" i="232"/>
  <c r="AL33" i="232" s="1"/>
  <c r="AM33" i="232" s="1"/>
  <c r="AK35" i="232"/>
  <c r="AK37" i="232"/>
  <c r="AL37" i="232" s="1"/>
  <c r="AM37" i="232" s="1"/>
  <c r="AK38" i="232"/>
  <c r="AK39" i="232"/>
  <c r="AL39" i="232" s="1"/>
  <c r="AM39" i="232" s="1"/>
  <c r="AN39" i="232" s="1"/>
  <c r="AK40" i="232"/>
  <c r="AK41" i="232"/>
  <c r="AL41" i="232" s="1"/>
  <c r="AK42" i="232"/>
  <c r="AL42" i="232" s="1"/>
  <c r="AM42" i="232" s="1"/>
  <c r="AK43" i="232"/>
  <c r="AL43" i="232" s="1"/>
  <c r="AK44" i="232"/>
  <c r="AL44" i="232" s="1"/>
  <c r="AM44" i="232" s="1"/>
  <c r="AK45" i="232"/>
  <c r="AL45" i="232" s="1"/>
  <c r="AK46" i="232"/>
  <c r="AK47" i="232"/>
  <c r="AK48" i="232"/>
  <c r="AK49" i="232"/>
  <c r="AL49" i="232" s="1"/>
  <c r="AK50" i="232"/>
  <c r="AL50" i="232" s="1"/>
  <c r="AM50" i="232" s="1"/>
  <c r="AK51" i="232"/>
  <c r="AL51" i="232" s="1"/>
  <c r="AK52" i="232"/>
  <c r="AL52" i="232" s="1"/>
  <c r="AM52" i="232" s="1"/>
  <c r="AK53" i="232"/>
  <c r="AL53" i="232" s="1"/>
  <c r="AM53" i="232" s="1"/>
  <c r="AK54" i="232"/>
  <c r="AK55" i="232"/>
  <c r="AL55" i="232" s="1"/>
  <c r="AK56" i="232"/>
  <c r="AL56" i="232" s="1"/>
  <c r="AM56" i="232" s="1"/>
  <c r="AK57" i="232"/>
  <c r="AL57" i="232" s="1"/>
  <c r="AM57" i="232" s="1"/>
  <c r="AK58" i="232"/>
  <c r="AL58" i="232" s="1"/>
  <c r="AM58" i="232" s="1"/>
  <c r="AK43" i="233"/>
  <c r="AL43" i="233" s="1"/>
  <c r="AK45" i="233"/>
  <c r="AL45" i="233" s="1"/>
  <c r="AK46" i="233"/>
  <c r="AL46" i="233" s="1"/>
  <c r="AK47" i="233"/>
  <c r="AL47" i="233" s="1"/>
  <c r="AK50" i="233"/>
  <c r="AL50" i="233" s="1"/>
  <c r="AK51" i="233"/>
  <c r="AL51" i="233" s="1"/>
  <c r="AK53" i="233"/>
  <c r="AL53" i="233" s="1"/>
  <c r="AK55" i="233"/>
  <c r="AL55" i="233" s="1"/>
  <c r="AM43" i="233" s="1"/>
  <c r="AK69" i="233"/>
  <c r="AK70" i="233"/>
  <c r="AL70" i="233" s="1"/>
  <c r="AM46" i="233" s="1"/>
  <c r="AK71" i="233"/>
  <c r="AL71" i="233" s="1"/>
  <c r="AK73" i="233"/>
  <c r="AL73" i="233" s="1"/>
  <c r="AK75" i="233"/>
  <c r="AL75" i="233" s="1"/>
  <c r="AM51" i="233" s="1"/>
  <c r="AL38" i="232"/>
  <c r="AM38" i="232" s="1"/>
  <c r="AL40" i="232"/>
  <c r="AM40" i="232" s="1"/>
  <c r="AL46" i="232"/>
  <c r="AM46" i="232" s="1"/>
  <c r="AL48" i="232"/>
  <c r="AM48" i="232" s="1"/>
  <c r="AK44" i="234"/>
  <c r="AL44" i="234" s="1"/>
  <c r="AK45" i="234"/>
  <c r="AL45" i="234" s="1"/>
  <c r="AK47" i="234"/>
  <c r="AK48" i="234"/>
  <c r="AL48" i="234" s="1"/>
  <c r="AK49" i="234"/>
  <c r="AK52" i="234"/>
  <c r="AL52" i="234" s="1"/>
  <c r="AM52" i="234" s="1"/>
  <c r="AK53" i="234"/>
  <c r="AK56" i="234"/>
  <c r="AK57" i="234"/>
  <c r="AK60" i="234"/>
  <c r="AL60" i="234" s="1"/>
  <c r="AK61" i="234"/>
  <c r="AL61" i="234" s="1"/>
  <c r="AK63" i="234"/>
  <c r="AL63" i="234" s="1"/>
  <c r="AM63" i="234" s="1"/>
  <c r="AK64" i="234"/>
  <c r="AL64" i="234" s="1"/>
  <c r="AK65" i="234"/>
  <c r="AL65" i="234" s="1"/>
  <c r="AK68" i="234"/>
  <c r="AL68" i="234" s="1"/>
  <c r="AM68" i="234" s="1"/>
  <c r="AK69" i="234"/>
  <c r="AL69" i="234" s="1"/>
  <c r="AK71" i="234"/>
  <c r="AK72" i="234"/>
  <c r="AK73" i="234"/>
  <c r="AL47" i="234"/>
  <c r="AL71" i="234"/>
  <c r="AK47" i="236"/>
  <c r="AL47" i="236" s="1"/>
  <c r="AK48" i="236"/>
  <c r="AK49" i="236"/>
  <c r="AK50" i="236"/>
  <c r="AL50" i="236" s="1"/>
  <c r="AK51" i="236"/>
  <c r="AL51" i="236" s="1"/>
  <c r="AM51" i="236" s="1"/>
  <c r="AN51" i="236" s="1"/>
  <c r="AK52" i="236"/>
  <c r="AL52" i="236" s="1"/>
  <c r="AM52" i="236" s="1"/>
  <c r="AK53" i="236"/>
  <c r="AL53" i="236" s="1"/>
  <c r="AK54" i="236"/>
  <c r="AM54" i="236" s="1"/>
  <c r="AK55" i="236"/>
  <c r="AK56" i="236"/>
  <c r="AL56" i="236" s="1"/>
  <c r="AM56" i="236" s="1"/>
  <c r="AN56" i="236" s="1"/>
  <c r="AK57" i="236"/>
  <c r="AL57" i="236" s="1"/>
  <c r="AK58" i="236"/>
  <c r="AK59" i="236"/>
  <c r="AK60" i="236"/>
  <c r="AL60" i="236" s="1"/>
  <c r="AM60" i="236" s="1"/>
  <c r="AN60" i="236" s="1"/>
  <c r="AK61" i="236"/>
  <c r="AL61" i="236" s="1"/>
  <c r="AK62" i="236"/>
  <c r="AK63" i="236"/>
  <c r="AK64" i="236"/>
  <c r="AL64" i="236" s="1"/>
  <c r="AM64" i="236" s="1"/>
  <c r="AN64" i="236" s="1"/>
  <c r="AK65" i="236"/>
  <c r="AL65" i="236" s="1"/>
  <c r="AK66" i="236"/>
  <c r="AK67" i="236"/>
  <c r="AL67" i="236" s="1"/>
  <c r="AM67" i="236" s="1"/>
  <c r="AN67" i="236" s="1"/>
  <c r="AO67" i="236" s="1"/>
  <c r="AK68" i="236"/>
  <c r="AL68" i="236" s="1"/>
  <c r="AM68" i="236" s="1"/>
  <c r="AK69" i="236"/>
  <c r="AL69" i="236" s="1"/>
  <c r="AK70" i="236"/>
  <c r="AL70" i="236" s="1"/>
  <c r="AM70" i="236" s="1"/>
  <c r="AN70" i="236" s="1"/>
  <c r="AO70" i="236" s="1"/>
  <c r="AK71" i="236"/>
  <c r="AL71" i="236" s="1"/>
  <c r="AK72" i="236"/>
  <c r="AL72" i="236" s="1"/>
  <c r="AM72" i="236" s="1"/>
  <c r="AK73" i="236"/>
  <c r="AK74" i="236"/>
  <c r="AK75" i="236"/>
  <c r="AL75" i="236" s="1"/>
  <c r="AM75" i="236" s="1"/>
  <c r="AN75" i="236" s="1"/>
  <c r="AO75" i="236" s="1"/>
  <c r="AK76" i="236"/>
  <c r="AL76" i="236" s="1"/>
  <c r="AM76" i="236" s="1"/>
  <c r="AK77" i="236"/>
  <c r="AK78" i="236"/>
  <c r="AK79" i="236"/>
  <c r="AL55" i="225"/>
  <c r="AM55" i="225" s="1"/>
  <c r="AL63" i="225"/>
  <c r="AM63" i="225" s="1"/>
  <c r="AK43" i="224"/>
  <c r="AL43" i="224" s="1"/>
  <c r="AK35" i="224"/>
  <c r="AK36" i="224"/>
  <c r="AL36" i="224" s="1"/>
  <c r="AK37" i="224"/>
  <c r="AL37" i="224" s="1"/>
  <c r="AK38" i="224"/>
  <c r="AL38" i="224" s="1"/>
  <c r="AK39" i="224"/>
  <c r="AL39" i="224" s="1"/>
  <c r="AK40" i="224"/>
  <c r="AL40" i="224" s="1"/>
  <c r="AK41" i="224"/>
  <c r="AK42" i="224"/>
  <c r="AL42" i="224" s="1"/>
  <c r="AK44" i="224"/>
  <c r="AK45" i="224"/>
  <c r="AL45" i="224" s="1"/>
  <c r="AM45" i="224" s="1"/>
  <c r="AN45" i="224" s="1"/>
  <c r="AO45" i="224" s="1"/>
  <c r="AK46" i="224"/>
  <c r="AL46" i="224" s="1"/>
  <c r="AK47" i="224"/>
  <c r="AL47" i="224" s="1"/>
  <c r="AK48" i="224"/>
  <c r="AL48" i="224" s="1"/>
  <c r="AK49" i="224"/>
  <c r="AL49" i="224" s="1"/>
  <c r="AM49" i="224" s="1"/>
  <c r="AN49" i="224" s="1"/>
  <c r="AO49" i="224" s="1"/>
  <c r="AK50" i="224"/>
  <c r="AK51" i="224"/>
  <c r="AL51" i="224" s="1"/>
  <c r="AK52" i="224"/>
  <c r="AK53" i="224"/>
  <c r="AL53" i="224" s="1"/>
  <c r="AM53" i="224" s="1"/>
  <c r="AN53" i="224" s="1"/>
  <c r="AO53" i="224" s="1"/>
  <c r="AK54" i="224"/>
  <c r="AL54" i="224" s="1"/>
  <c r="AK55" i="224"/>
  <c r="AL55" i="224" s="1"/>
  <c r="AK56" i="224"/>
  <c r="AL56" i="224" s="1"/>
  <c r="AK57" i="224"/>
  <c r="AL57" i="224" s="1"/>
  <c r="AM57" i="224" s="1"/>
  <c r="AN57" i="224" s="1"/>
  <c r="AO57" i="224" s="1"/>
  <c r="AK58" i="224"/>
  <c r="AK59" i="224"/>
  <c r="AL59" i="224" s="1"/>
  <c r="AK60" i="224"/>
  <c r="AK61" i="224"/>
  <c r="AL61" i="224" s="1"/>
  <c r="AM61" i="224" s="1"/>
  <c r="AN61" i="224" s="1"/>
  <c r="AO61" i="224" s="1"/>
  <c r="AK62" i="224"/>
  <c r="AL62" i="224" s="1"/>
  <c r="AL78" i="236"/>
  <c r="AM78" i="236" s="1"/>
  <c r="AL74" i="236"/>
  <c r="AM74" i="236" s="1"/>
  <c r="AN74" i="236" s="1"/>
  <c r="AO74" i="236" s="1"/>
  <c r="AL73" i="236"/>
  <c r="AM73" i="236" s="1"/>
  <c r="AL66" i="236"/>
  <c r="AM66" i="236" s="1"/>
  <c r="AN66" i="236" s="1"/>
  <c r="AO66" i="236" s="1"/>
  <c r="AL62" i="236"/>
  <c r="AM62" i="236" s="1"/>
  <c r="AL58" i="236"/>
  <c r="AM58" i="236" s="1"/>
  <c r="AN58" i="236" s="1"/>
  <c r="AO58" i="236" s="1"/>
  <c r="AL54" i="236"/>
  <c r="AL48" i="236"/>
  <c r="AM48" i="236" s="1"/>
  <c r="AN48" i="236" s="1"/>
  <c r="AO48" i="236" s="1"/>
  <c r="AM41" i="232"/>
  <c r="AL59" i="231"/>
  <c r="AL52" i="231"/>
  <c r="AM52" i="231" s="1"/>
  <c r="AL51" i="231"/>
  <c r="AL48" i="231"/>
  <c r="AM48" i="231" s="1"/>
  <c r="AL44" i="231"/>
  <c r="AM44" i="231" s="1"/>
  <c r="AL43" i="231"/>
  <c r="AL40" i="231"/>
  <c r="AM40" i="231" s="1"/>
  <c r="AL36" i="231"/>
  <c r="AL35" i="232"/>
  <c r="AL60" i="224"/>
  <c r="AL58" i="224"/>
  <c r="AL52" i="224"/>
  <c r="AL50" i="224"/>
  <c r="AL44" i="224"/>
  <c r="AL41" i="224"/>
  <c r="AM41" i="224" s="1"/>
  <c r="AN41" i="224" s="1"/>
  <c r="AO41" i="224" s="1"/>
  <c r="AL35" i="224"/>
  <c r="AM35" i="224" s="1"/>
  <c r="AL35" i="225" l="1"/>
  <c r="AK24" i="225"/>
  <c r="AK35" i="225" s="1"/>
  <c r="AJ35" i="225"/>
  <c r="AM59" i="231"/>
  <c r="AN59" i="231" s="1"/>
  <c r="AM63" i="231"/>
  <c r="AO63" i="231" s="1"/>
  <c r="AM49" i="232"/>
  <c r="AM51" i="232"/>
  <c r="AN51" i="232" s="1"/>
  <c r="AO51" i="232" s="1"/>
  <c r="AM43" i="232"/>
  <c r="AN43" i="232" s="1"/>
  <c r="AO43" i="232" s="1"/>
  <c r="AM45" i="232"/>
  <c r="AL47" i="232"/>
  <c r="AM47" i="232" s="1"/>
  <c r="AN47" i="232" s="1"/>
  <c r="AO47" i="232" s="1"/>
  <c r="AL55" i="236"/>
  <c r="AM55" i="236" s="1"/>
  <c r="AN55" i="236" s="1"/>
  <c r="AO55" i="236" s="1"/>
  <c r="AL79" i="236"/>
  <c r="AN67" i="238"/>
  <c r="AO67" i="238" s="1"/>
  <c r="AN54" i="236"/>
  <c r="AO54" i="236" s="1"/>
  <c r="AM61" i="236"/>
  <c r="AM79" i="236"/>
  <c r="AN79" i="236" s="1"/>
  <c r="AO79" i="236" s="1"/>
  <c r="AK80" i="236"/>
  <c r="AL59" i="236"/>
  <c r="AM59" i="236" s="1"/>
  <c r="AL63" i="236"/>
  <c r="AM63" i="236" s="1"/>
  <c r="AN63" i="236" s="1"/>
  <c r="AO63" i="236" s="1"/>
  <c r="AM50" i="236"/>
  <c r="AN50" i="236" s="1"/>
  <c r="AO50" i="236" s="1"/>
  <c r="AN61" i="236"/>
  <c r="AM53" i="236"/>
  <c r="AN53" i="236" s="1"/>
  <c r="AN76" i="236"/>
  <c r="AO76" i="236" s="1"/>
  <c r="AO64" i="236"/>
  <c r="AN52" i="236"/>
  <c r="AO52" i="236" s="1"/>
  <c r="AN78" i="236"/>
  <c r="AO78" i="236" s="1"/>
  <c r="AM57" i="236"/>
  <c r="AN57" i="236" s="1"/>
  <c r="AO57" i="236" s="1"/>
  <c r="AM65" i="236"/>
  <c r="AL49" i="236"/>
  <c r="AM49" i="236" s="1"/>
  <c r="AO60" i="236"/>
  <c r="AM69" i="236"/>
  <c r="AL77" i="236"/>
  <c r="AO56" i="236"/>
  <c r="AN62" i="236"/>
  <c r="AO62" i="236" s="1"/>
  <c r="AM47" i="236"/>
  <c r="AN47" i="236" s="1"/>
  <c r="AM47" i="234"/>
  <c r="AM71" i="234"/>
  <c r="AN71" i="234" s="1"/>
  <c r="AL75" i="234"/>
  <c r="AM75" i="234" s="1"/>
  <c r="AN75" i="234" s="1"/>
  <c r="AO75" i="234" s="1"/>
  <c r="AL59" i="234"/>
  <c r="AM59" i="234" s="1"/>
  <c r="AL43" i="234"/>
  <c r="AM43" i="234" s="1"/>
  <c r="AN43" i="234" s="1"/>
  <c r="AO43" i="234" s="1"/>
  <c r="AK67" i="234"/>
  <c r="AL67" i="234" s="1"/>
  <c r="AM67" i="234" s="1"/>
  <c r="AN67" i="234" s="1"/>
  <c r="AO67" i="234" s="1"/>
  <c r="AK51" i="234"/>
  <c r="AL51" i="234" s="1"/>
  <c r="AM51" i="234" s="1"/>
  <c r="AN51" i="234" s="1"/>
  <c r="AO51" i="234" s="1"/>
  <c r="AK55" i="234"/>
  <c r="AL55" i="234"/>
  <c r="AM35" i="232"/>
  <c r="AN35" i="232" s="1"/>
  <c r="AN63" i="231"/>
  <c r="AL49" i="231"/>
  <c r="AM49" i="231" s="1"/>
  <c r="AL57" i="231"/>
  <c r="AM57" i="231" s="1"/>
  <c r="AN57" i="231" s="1"/>
  <c r="AO57" i="231" s="1"/>
  <c r="AL61" i="231"/>
  <c r="AK53" i="231"/>
  <c r="AL53" i="231" s="1"/>
  <c r="AK45" i="231"/>
  <c r="AL45" i="231" s="1"/>
  <c r="AM45" i="231" s="1"/>
  <c r="AK41" i="231"/>
  <c r="AK37" i="231"/>
  <c r="AL37" i="231" s="1"/>
  <c r="AJ65" i="231"/>
  <c r="AL38" i="231"/>
  <c r="AM38" i="231" s="1"/>
  <c r="AN38" i="231" s="1"/>
  <c r="AO38" i="231" s="1"/>
  <c r="AL42" i="231"/>
  <c r="AM42" i="231" s="1"/>
  <c r="AL46" i="231"/>
  <c r="AM46" i="231" s="1"/>
  <c r="AL50" i="231"/>
  <c r="AM50" i="231" s="1"/>
  <c r="AK65" i="231"/>
  <c r="AM67" i="225"/>
  <c r="AL67" i="225"/>
  <c r="AN67" i="225" s="1"/>
  <c r="AO67" i="225" s="1"/>
  <c r="AL51" i="225"/>
  <c r="AM51" i="225" s="1"/>
  <c r="AN55" i="225"/>
  <c r="AO55" i="225" s="1"/>
  <c r="AJ63" i="224"/>
  <c r="AO64" i="238"/>
  <c r="AM55" i="232"/>
  <c r="AN55" i="232" s="1"/>
  <c r="AL49" i="225"/>
  <c r="AN53" i="225"/>
  <c r="AO53" i="225" s="1"/>
  <c r="AN61" i="225"/>
  <c r="AO61" i="225" s="1"/>
  <c r="AJ69" i="225"/>
  <c r="AM36" i="224"/>
  <c r="AN36" i="224" s="1"/>
  <c r="AN63" i="234"/>
  <c r="AO63" i="234" s="1"/>
  <c r="AN47" i="234"/>
  <c r="AO47" i="234" s="1"/>
  <c r="AK30" i="237"/>
  <c r="AL30" i="237" s="1"/>
  <c r="AN32" i="237"/>
  <c r="AO32" i="237" s="1"/>
  <c r="AK34" i="237"/>
  <c r="AL34" i="237" s="1"/>
  <c r="AN36" i="237"/>
  <c r="AO36" i="237" s="1"/>
  <c r="AK46" i="237"/>
  <c r="AN48" i="237"/>
  <c r="AO48" i="237" s="1"/>
  <c r="AK50" i="237"/>
  <c r="AL50" i="237" s="1"/>
  <c r="AN31" i="237"/>
  <c r="AO31" i="237" s="1"/>
  <c r="AN33" i="237"/>
  <c r="AO33" i="237" s="1"/>
  <c r="AN35" i="237"/>
  <c r="AO35" i="237" s="1"/>
  <c r="AK39" i="237"/>
  <c r="AM52" i="237"/>
  <c r="AN45" i="237"/>
  <c r="AO45" i="237" s="1"/>
  <c r="AN49" i="237"/>
  <c r="AO49" i="237" s="1"/>
  <c r="AM34" i="232"/>
  <c r="AN34" i="232" s="1"/>
  <c r="AN33" i="232"/>
  <c r="AO33" i="232" s="1"/>
  <c r="AK59" i="232"/>
  <c r="AM62" i="231"/>
  <c r="AN62" i="231" s="1"/>
  <c r="AO62" i="231" s="1"/>
  <c r="AM58" i="231"/>
  <c r="AM64" i="231"/>
  <c r="AN64" i="231" s="1"/>
  <c r="AM60" i="231"/>
  <c r="AN60" i="231" s="1"/>
  <c r="AM56" i="231"/>
  <c r="AN56" i="231" s="1"/>
  <c r="AO56" i="231" s="1"/>
  <c r="AN36" i="231"/>
  <c r="AO36" i="231" s="1"/>
  <c r="AN52" i="231"/>
  <c r="AO52" i="231" s="1"/>
  <c r="AN48" i="231"/>
  <c r="AO48" i="231" s="1"/>
  <c r="AN44" i="231"/>
  <c r="AO44" i="231" s="1"/>
  <c r="AN40" i="231"/>
  <c r="AO40" i="231" s="1"/>
  <c r="AN58" i="231"/>
  <c r="AL45" i="225"/>
  <c r="AL41" i="225"/>
  <c r="AN39" i="225"/>
  <c r="AO39" i="225" s="1"/>
  <c r="AN59" i="225"/>
  <c r="AO59" i="225" s="1"/>
  <c r="AN63" i="225"/>
  <c r="AO63" i="225" s="1"/>
  <c r="AM62" i="224"/>
  <c r="AN62" i="224" s="1"/>
  <c r="AO62" i="224" s="1"/>
  <c r="AM60" i="224"/>
  <c r="AN60" i="224" s="1"/>
  <c r="AO60" i="224" s="1"/>
  <c r="AM58" i="224"/>
  <c r="AN58" i="224" s="1"/>
  <c r="AO58" i="224" s="1"/>
  <c r="AM56" i="224"/>
  <c r="AN56" i="224" s="1"/>
  <c r="AO56" i="224" s="1"/>
  <c r="AM54" i="224"/>
  <c r="AN54" i="224" s="1"/>
  <c r="AO54" i="224" s="1"/>
  <c r="AM52" i="224"/>
  <c r="AN52" i="224" s="1"/>
  <c r="AM50" i="224"/>
  <c r="AN50" i="224" s="1"/>
  <c r="AO50" i="224" s="1"/>
  <c r="AM48" i="224"/>
  <c r="AN48" i="224" s="1"/>
  <c r="AM46" i="224"/>
  <c r="AN46" i="224" s="1"/>
  <c r="AO46" i="224" s="1"/>
  <c r="AM44" i="224"/>
  <c r="AN44" i="224" s="1"/>
  <c r="AM37" i="224"/>
  <c r="AN37" i="224" s="1"/>
  <c r="AO37" i="224" s="1"/>
  <c r="AM40" i="224"/>
  <c r="AN40" i="224" s="1"/>
  <c r="AO40" i="224" s="1"/>
  <c r="AK63" i="224"/>
  <c r="AM69" i="234"/>
  <c r="AN69" i="234" s="1"/>
  <c r="AO69" i="234" s="1"/>
  <c r="AM61" i="234"/>
  <c r="AM45" i="234"/>
  <c r="AN45" i="234" s="1"/>
  <c r="AO45" i="234" s="1"/>
  <c r="AL46" i="234"/>
  <c r="AL50" i="234"/>
  <c r="AM50" i="234" s="1"/>
  <c r="AL54" i="234"/>
  <c r="AL58" i="234"/>
  <c r="AL62" i="234"/>
  <c r="AL66" i="234"/>
  <c r="AL70" i="234"/>
  <c r="AL74" i="234"/>
  <c r="AM74" i="234" s="1"/>
  <c r="AM64" i="234"/>
  <c r="AN64" i="234" s="1"/>
  <c r="AO64" i="234" s="1"/>
  <c r="AL73" i="234"/>
  <c r="AM73" i="234" s="1"/>
  <c r="AL57" i="234"/>
  <c r="AL53" i="234"/>
  <c r="AM53" i="234" s="1"/>
  <c r="AL49" i="234"/>
  <c r="AJ76" i="234"/>
  <c r="AM65" i="234"/>
  <c r="AN65" i="234" s="1"/>
  <c r="AO65" i="234" s="1"/>
  <c r="AM48" i="234"/>
  <c r="AN48" i="234" s="1"/>
  <c r="AO48" i="234" s="1"/>
  <c r="AM58" i="234"/>
  <c r="AN59" i="234"/>
  <c r="AO59" i="234" s="1"/>
  <c r="AN52" i="234"/>
  <c r="AO52" i="234" s="1"/>
  <c r="AN68" i="234"/>
  <c r="AO68" i="234" s="1"/>
  <c r="AM44" i="234"/>
  <c r="AN44" i="234" s="1"/>
  <c r="AO44" i="234" s="1"/>
  <c r="AM54" i="234"/>
  <c r="AM60" i="234"/>
  <c r="AN60" i="234" s="1"/>
  <c r="AO60" i="234" s="1"/>
  <c r="AM70" i="234"/>
  <c r="AN70" i="234" s="1"/>
  <c r="AL72" i="234"/>
  <c r="AL56" i="234"/>
  <c r="AM56" i="234" s="1"/>
  <c r="AK76" i="234"/>
  <c r="AK20" i="237"/>
  <c r="AM37" i="237" s="1"/>
  <c r="AK22" i="237"/>
  <c r="AM39" i="237" s="1"/>
  <c r="AK24" i="237"/>
  <c r="AM41" i="237" s="1"/>
  <c r="AK21" i="237"/>
  <c r="AM38" i="237" s="1"/>
  <c r="AK23" i="237"/>
  <c r="AM40" i="237" s="1"/>
  <c r="AK25" i="237"/>
  <c r="AM42" i="237" s="1"/>
  <c r="AM44" i="237"/>
  <c r="AM55" i="224"/>
  <c r="AN55" i="224" s="1"/>
  <c r="AO55" i="224" s="1"/>
  <c r="AM51" i="224"/>
  <c r="AN51" i="224" s="1"/>
  <c r="AO51" i="224" s="1"/>
  <c r="AM47" i="224"/>
  <c r="AN47" i="224" s="1"/>
  <c r="AO47" i="224" s="1"/>
  <c r="AM42" i="224"/>
  <c r="AN42" i="224" s="1"/>
  <c r="AO42" i="224" s="1"/>
  <c r="AM38" i="224"/>
  <c r="AN38" i="224" s="1"/>
  <c r="AM59" i="224"/>
  <c r="AN59" i="224" s="1"/>
  <c r="AO59" i="224" s="1"/>
  <c r="AO44" i="224"/>
  <c r="AM39" i="224"/>
  <c r="AN35" i="224"/>
  <c r="AO35" i="224" s="1"/>
  <c r="AL54" i="232"/>
  <c r="AM54" i="232" s="1"/>
  <c r="AN61" i="234"/>
  <c r="AM43" i="237"/>
  <c r="AN65" i="238"/>
  <c r="AO65" i="238" s="1"/>
  <c r="AN66" i="238"/>
  <c r="AO66" i="238" s="1"/>
  <c r="AN55" i="239"/>
  <c r="AO55" i="239" s="1"/>
  <c r="AN58" i="239"/>
  <c r="AO58" i="239" s="1"/>
  <c r="AL72" i="233"/>
  <c r="AM48" i="233" s="1"/>
  <c r="AL52" i="233"/>
  <c r="AL68" i="233"/>
  <c r="AM44" i="233" s="1"/>
  <c r="AN44" i="233" s="1"/>
  <c r="AO44" i="233" s="1"/>
  <c r="AL44" i="233"/>
  <c r="AK78" i="233"/>
  <c r="AL76" i="233"/>
  <c r="AM52" i="233" s="1"/>
  <c r="AN52" i="233" s="1"/>
  <c r="AO52" i="233" s="1"/>
  <c r="AL48" i="233"/>
  <c r="AJ78" i="233"/>
  <c r="AK38" i="237"/>
  <c r="AK42" i="237"/>
  <c r="AL42" i="237" s="1"/>
  <c r="AN57" i="225"/>
  <c r="AO57" i="225" s="1"/>
  <c r="AL40" i="225"/>
  <c r="AM40" i="225" s="1"/>
  <c r="AN40" i="225" s="1"/>
  <c r="AM43" i="225"/>
  <c r="AN43" i="225" s="1"/>
  <c r="AL48" i="225"/>
  <c r="AM48" i="225" s="1"/>
  <c r="AL56" i="225"/>
  <c r="AL64" i="225"/>
  <c r="AM64" i="225" s="1"/>
  <c r="AL54" i="225"/>
  <c r="AM54" i="225" s="1"/>
  <c r="AN54" i="225" s="1"/>
  <c r="AL62" i="225"/>
  <c r="AM62" i="225" s="1"/>
  <c r="AL44" i="225"/>
  <c r="AM47" i="225"/>
  <c r="AN47" i="225" s="1"/>
  <c r="AL52" i="225"/>
  <c r="AM52" i="225"/>
  <c r="AL60" i="225"/>
  <c r="AM60" i="225" s="1"/>
  <c r="AL68" i="225"/>
  <c r="AM68" i="225" s="1"/>
  <c r="AN68" i="225" s="1"/>
  <c r="AL50" i="225"/>
  <c r="AL58" i="225"/>
  <c r="AL66" i="225"/>
  <c r="AN65" i="225"/>
  <c r="AO65" i="225" s="1"/>
  <c r="AL46" i="225"/>
  <c r="AM46" i="225" s="1"/>
  <c r="AN46" i="225" s="1"/>
  <c r="AL42" i="225"/>
  <c r="AM42" i="225" s="1"/>
  <c r="AN42" i="225" s="1"/>
  <c r="AK69" i="225"/>
  <c r="AN72" i="236"/>
  <c r="AO72" i="236" s="1"/>
  <c r="AN73" i="236"/>
  <c r="AO73" i="236" s="1"/>
  <c r="AM71" i="236"/>
  <c r="AN71" i="236" s="1"/>
  <c r="AO71" i="236" s="1"/>
  <c r="AJ80" i="236"/>
  <c r="AN68" i="236"/>
  <c r="AO68" i="236" s="1"/>
  <c r="AN54" i="231"/>
  <c r="AO54" i="231" s="1"/>
  <c r="AN55" i="231"/>
  <c r="AO55" i="231" s="1"/>
  <c r="AN52" i="232"/>
  <c r="AO52" i="232" s="1"/>
  <c r="AN44" i="232"/>
  <c r="AO44" i="232" s="1"/>
  <c r="AN48" i="232"/>
  <c r="AO48" i="232" s="1"/>
  <c r="AN40" i="232"/>
  <c r="AO40" i="232" s="1"/>
  <c r="AO39" i="232"/>
  <c r="AN56" i="232"/>
  <c r="AO56" i="232" s="1"/>
  <c r="AO51" i="236"/>
  <c r="AO36" i="224"/>
  <c r="AO35" i="232"/>
  <c r="AO36" i="232"/>
  <c r="AN37" i="232"/>
  <c r="AM39" i="231"/>
  <c r="AN39" i="231" s="1"/>
  <c r="AM43" i="231"/>
  <c r="AN43" i="231" s="1"/>
  <c r="AM47" i="231"/>
  <c r="AN47" i="231" s="1"/>
  <c r="AM51" i="231"/>
  <c r="AN51" i="231" s="1"/>
  <c r="AN58" i="232"/>
  <c r="AO58" i="232" s="1"/>
  <c r="AN50" i="232"/>
  <c r="AO50" i="232" s="1"/>
  <c r="AN46" i="232"/>
  <c r="AO46" i="232" s="1"/>
  <c r="AN42" i="232"/>
  <c r="AO42" i="232" s="1"/>
  <c r="AN38" i="232"/>
  <c r="AO38" i="232" s="1"/>
  <c r="AN57" i="232"/>
  <c r="AO57" i="232" s="1"/>
  <c r="AN53" i="232"/>
  <c r="AO53" i="232" s="1"/>
  <c r="AN49" i="232"/>
  <c r="AO49" i="232" s="1"/>
  <c r="AN45" i="232"/>
  <c r="AO45" i="232" s="1"/>
  <c r="AN41" i="232"/>
  <c r="AO41" i="232" s="1"/>
  <c r="AM43" i="224"/>
  <c r="AM49" i="233"/>
  <c r="AN38" i="238"/>
  <c r="AO38" i="238" s="1"/>
  <c r="AN70" i="233"/>
  <c r="AO70" i="233" s="1"/>
  <c r="AL77" i="233"/>
  <c r="AM53" i="233" s="1"/>
  <c r="AN50" i="233"/>
  <c r="AO50" i="233" s="1"/>
  <c r="AL69" i="233"/>
  <c r="AM45" i="233" s="1"/>
  <c r="AL49" i="233"/>
  <c r="AK68" i="238"/>
  <c r="AM37" i="242"/>
  <c r="AM50" i="240"/>
  <c r="AN50" i="240" s="1"/>
  <c r="AO50" i="240" s="1"/>
  <c r="AL43" i="236"/>
  <c r="AN46" i="233"/>
  <c r="AO46" i="233" s="1"/>
  <c r="AN75" i="233"/>
  <c r="AO75" i="233" s="1"/>
  <c r="AN55" i="233"/>
  <c r="AM47" i="233"/>
  <c r="AN47" i="233" s="1"/>
  <c r="AO47" i="233" s="1"/>
  <c r="AN74" i="233"/>
  <c r="AO74" i="233" s="1"/>
  <c r="AN43" i="233"/>
  <c r="AO43" i="233" s="1"/>
  <c r="AN51" i="233"/>
  <c r="AO51" i="233" s="1"/>
  <c r="AN71" i="233"/>
  <c r="AO71" i="233" s="1"/>
  <c r="AL40" i="237"/>
  <c r="AL37" i="237"/>
  <c r="AJ52" i="237"/>
  <c r="AJ31" i="224"/>
  <c r="AJ43" i="236"/>
  <c r="AJ39" i="234"/>
  <c r="AN35" i="242"/>
  <c r="AO35" i="242" s="1"/>
  <c r="AN33" i="242"/>
  <c r="AL64" i="242"/>
  <c r="AN64" i="242" s="1"/>
  <c r="AL63" i="242"/>
  <c r="AL62" i="242"/>
  <c r="AL61" i="242"/>
  <c r="AL60" i="242"/>
  <c r="AN60" i="242" s="1"/>
  <c r="AL59" i="242"/>
  <c r="AL58" i="242"/>
  <c r="AL57" i="242"/>
  <c r="AL56" i="242"/>
  <c r="AN56" i="242" s="1"/>
  <c r="AL55" i="242"/>
  <c r="AL54" i="242"/>
  <c r="AL53" i="242"/>
  <c r="AL52" i="242"/>
  <c r="AN52" i="242" s="1"/>
  <c r="AL51" i="242"/>
  <c r="AL50" i="242"/>
  <c r="AL49" i="242"/>
  <c r="AL48" i="242"/>
  <c r="AL47" i="242"/>
  <c r="AL46" i="242"/>
  <c r="AL45" i="242"/>
  <c r="AL44" i="242"/>
  <c r="AL43" i="242"/>
  <c r="AL42" i="242"/>
  <c r="AL41" i="242"/>
  <c r="AL40" i="242"/>
  <c r="AL39" i="242"/>
  <c r="AL38" i="242"/>
  <c r="AN37" i="242"/>
  <c r="AO37" i="242" s="1"/>
  <c r="AM36" i="242"/>
  <c r="AM34" i="242"/>
  <c r="AN34" i="242" s="1"/>
  <c r="AO33" i="242"/>
  <c r="AM32" i="242"/>
  <c r="AK65" i="242"/>
  <c r="AM64" i="242"/>
  <c r="AM63" i="242"/>
  <c r="AM62" i="242"/>
  <c r="AM61" i="242"/>
  <c r="AM60" i="242"/>
  <c r="AM59" i="242"/>
  <c r="AM58" i="242"/>
  <c r="AM57" i="242"/>
  <c r="AM56" i="242"/>
  <c r="AM55" i="242"/>
  <c r="AM54" i="242"/>
  <c r="AM53" i="242"/>
  <c r="AM52" i="242"/>
  <c r="AM51" i="242"/>
  <c r="AM50" i="242"/>
  <c r="AM49" i="242"/>
  <c r="AM48" i="242"/>
  <c r="AN48" i="242" s="1"/>
  <c r="AM47" i="242"/>
  <c r="AM46" i="242"/>
  <c r="AM45" i="242"/>
  <c r="AM44" i="242"/>
  <c r="AN44" i="242" s="1"/>
  <c r="AM43" i="242"/>
  <c r="AM42" i="242"/>
  <c r="AM41" i="242"/>
  <c r="AM40" i="242"/>
  <c r="AN40" i="242" s="1"/>
  <c r="AM39" i="242"/>
  <c r="AM38" i="242"/>
  <c r="AN63" i="242"/>
  <c r="AN59" i="242"/>
  <c r="AN55" i="242"/>
  <c r="AN51" i="242"/>
  <c r="AN47" i="242"/>
  <c r="AN43" i="242"/>
  <c r="AN39" i="242"/>
  <c r="AM31" i="242"/>
  <c r="AN48" i="240"/>
  <c r="AN46" i="240"/>
  <c r="AO46" i="240" s="1"/>
  <c r="AL77" i="240"/>
  <c r="AL76" i="240"/>
  <c r="AM76" i="240" s="1"/>
  <c r="AL75" i="240"/>
  <c r="AL74" i="240"/>
  <c r="AM74" i="240" s="1"/>
  <c r="AL73" i="240"/>
  <c r="AL72" i="240"/>
  <c r="AM72" i="240" s="1"/>
  <c r="AN72" i="240" s="1"/>
  <c r="AL71" i="240"/>
  <c r="AL70" i="240"/>
  <c r="AM70" i="240" s="1"/>
  <c r="AL69" i="240"/>
  <c r="AL68" i="240"/>
  <c r="AM68" i="240" s="1"/>
  <c r="AL67" i="240"/>
  <c r="AM67" i="240" s="1"/>
  <c r="AL66" i="240"/>
  <c r="AM66" i="240" s="1"/>
  <c r="AL65" i="240"/>
  <c r="AL64" i="240"/>
  <c r="AL63" i="240"/>
  <c r="AM63" i="240" s="1"/>
  <c r="AL62" i="240"/>
  <c r="AM62" i="240" s="1"/>
  <c r="AL61" i="240"/>
  <c r="AL60" i="240"/>
  <c r="AM60" i="240" s="1"/>
  <c r="AN60" i="240" s="1"/>
  <c r="AL59" i="240"/>
  <c r="AM59" i="240" s="1"/>
  <c r="AL58" i="240"/>
  <c r="AM58" i="240" s="1"/>
  <c r="AL57" i="240"/>
  <c r="AM57" i="240" s="1"/>
  <c r="AN57" i="240" s="1"/>
  <c r="AL56" i="240"/>
  <c r="AM56" i="240" s="1"/>
  <c r="AL55" i="240"/>
  <c r="AM55" i="240" s="1"/>
  <c r="AL54" i="240"/>
  <c r="AM54" i="240" s="1"/>
  <c r="AL53" i="240"/>
  <c r="AL52" i="240"/>
  <c r="AM52" i="240" s="1"/>
  <c r="AL51" i="240"/>
  <c r="AM51" i="240" s="1"/>
  <c r="AM49" i="240"/>
  <c r="AO48" i="240"/>
  <c r="AM47" i="240"/>
  <c r="AN47" i="240" s="1"/>
  <c r="AM45" i="240"/>
  <c r="AK78" i="240"/>
  <c r="AM77" i="240"/>
  <c r="AN77" i="240" s="1"/>
  <c r="AM75" i="240"/>
  <c r="AM73" i="240"/>
  <c r="AN73" i="240" s="1"/>
  <c r="AM71" i="240"/>
  <c r="AM69" i="240"/>
  <c r="AN69" i="240" s="1"/>
  <c r="AM65" i="240"/>
  <c r="AN65" i="240" s="1"/>
  <c r="AM61" i="240"/>
  <c r="AN61" i="240" s="1"/>
  <c r="AM53" i="240"/>
  <c r="AN53" i="240" s="1"/>
  <c r="AM44" i="240"/>
  <c r="AO56" i="239"/>
  <c r="AL79" i="239"/>
  <c r="AL78" i="239"/>
  <c r="AM76" i="239" s="1"/>
  <c r="AL77" i="239"/>
  <c r="AM71" i="239" s="1"/>
  <c r="AL76" i="239"/>
  <c r="AL75" i="239"/>
  <c r="AM73" i="239" s="1"/>
  <c r="AL74" i="239"/>
  <c r="AM72" i="239" s="1"/>
  <c r="AL73" i="239"/>
  <c r="AM67" i="239" s="1"/>
  <c r="AL72" i="239"/>
  <c r="AM66" i="239" s="1"/>
  <c r="AL67" i="239"/>
  <c r="AM65" i="239" s="1"/>
  <c r="AL66" i="239"/>
  <c r="AM64" i="239" s="1"/>
  <c r="AL65" i="239"/>
  <c r="AM63" i="239" s="1"/>
  <c r="AL64" i="239"/>
  <c r="AM62" i="239" s="1"/>
  <c r="AL63" i="239"/>
  <c r="AM61" i="239" s="1"/>
  <c r="AN61" i="239" s="1"/>
  <c r="AL54" i="239"/>
  <c r="AN54" i="239" s="1"/>
  <c r="AO54" i="239" s="1"/>
  <c r="AL53" i="239"/>
  <c r="AN53" i="239" s="1"/>
  <c r="AL52" i="239"/>
  <c r="AM50" i="239" s="1"/>
  <c r="AL51" i="239"/>
  <c r="AM49" i="239" s="1"/>
  <c r="AL50" i="239"/>
  <c r="AM48" i="239" s="1"/>
  <c r="AL49" i="239"/>
  <c r="AM47" i="239" s="1"/>
  <c r="AM59" i="239"/>
  <c r="AN59" i="239" s="1"/>
  <c r="AM57" i="239"/>
  <c r="AN57" i="239" s="1"/>
  <c r="AK80" i="239"/>
  <c r="AL48" i="239"/>
  <c r="AM46" i="239" s="1"/>
  <c r="AL47" i="239"/>
  <c r="AL46" i="239"/>
  <c r="AL45" i="239"/>
  <c r="AN60" i="239"/>
  <c r="AO60" i="239" s="1"/>
  <c r="AL62" i="238"/>
  <c r="AM62" i="238" s="1"/>
  <c r="AN62" i="238" s="1"/>
  <c r="AL61" i="238"/>
  <c r="AL60" i="238"/>
  <c r="AM60" i="238" s="1"/>
  <c r="AL59" i="238"/>
  <c r="AL58" i="238"/>
  <c r="AM58" i="238" s="1"/>
  <c r="AN58" i="238" s="1"/>
  <c r="AL57" i="238"/>
  <c r="AL56" i="238"/>
  <c r="AM56" i="238" s="1"/>
  <c r="AL55" i="238"/>
  <c r="AL54" i="238"/>
  <c r="AM54" i="238" s="1"/>
  <c r="AN54" i="238" s="1"/>
  <c r="AL53" i="238"/>
  <c r="AL52" i="238"/>
  <c r="AM52" i="238" s="1"/>
  <c r="AL51" i="238"/>
  <c r="AL50" i="238"/>
  <c r="AM50" i="238" s="1"/>
  <c r="AL49" i="238"/>
  <c r="AL48" i="238"/>
  <c r="AM48" i="238" s="1"/>
  <c r="AL47" i="238"/>
  <c r="AL46" i="238"/>
  <c r="AM46" i="238" s="1"/>
  <c r="AN46" i="238" s="1"/>
  <c r="AL45" i="238"/>
  <c r="AM44" i="238"/>
  <c r="AN44" i="238" s="1"/>
  <c r="AN43" i="238"/>
  <c r="AN41" i="238"/>
  <c r="AN40" i="238"/>
  <c r="AO40" i="238" s="1"/>
  <c r="AN39" i="238"/>
  <c r="AO43" i="238"/>
  <c r="AO41" i="238"/>
  <c r="AM42" i="238"/>
  <c r="AM61" i="238"/>
  <c r="AM59" i="238"/>
  <c r="AN59" i="238" s="1"/>
  <c r="AM57" i="238"/>
  <c r="AM55" i="238"/>
  <c r="AN55" i="238" s="1"/>
  <c r="AM53" i="238"/>
  <c r="AM51" i="238"/>
  <c r="AN51" i="238" s="1"/>
  <c r="AM49" i="238"/>
  <c r="AM47" i="238"/>
  <c r="AN47" i="238" s="1"/>
  <c r="AM45" i="238"/>
  <c r="AL29" i="232"/>
  <c r="AJ29" i="232"/>
  <c r="AL39" i="234"/>
  <c r="AJ26" i="237"/>
  <c r="AK29" i="232"/>
  <c r="AK43" i="236"/>
  <c r="AL32" i="231"/>
  <c r="AJ32" i="231"/>
  <c r="AL26" i="237"/>
  <c r="AK32" i="231"/>
  <c r="AK31" i="224"/>
  <c r="AL31" i="224"/>
  <c r="AK39" i="234"/>
  <c r="AL39" i="233"/>
  <c r="AK39" i="233"/>
  <c r="AJ39" i="233"/>
  <c r="AO59" i="231" l="1"/>
  <c r="AN54" i="232"/>
  <c r="AO54" i="232" s="1"/>
  <c r="AL80" i="236"/>
  <c r="AO61" i="236"/>
  <c r="AL68" i="238"/>
  <c r="AO52" i="224"/>
  <c r="AN30" i="237"/>
  <c r="AO30" i="237" s="1"/>
  <c r="AN64" i="239"/>
  <c r="AL65" i="242"/>
  <c r="AN76" i="239"/>
  <c r="AN59" i="236"/>
  <c r="AO59" i="236" s="1"/>
  <c r="AM77" i="236"/>
  <c r="AN77" i="236" s="1"/>
  <c r="AN65" i="236"/>
  <c r="AO65" i="236" s="1"/>
  <c r="AN69" i="236"/>
  <c r="AO69" i="236" s="1"/>
  <c r="AN49" i="236"/>
  <c r="AO47" i="236"/>
  <c r="AO53" i="236"/>
  <c r="AM55" i="234"/>
  <c r="AN55" i="234" s="1"/>
  <c r="AO55" i="234" s="1"/>
  <c r="AM66" i="234"/>
  <c r="AN66" i="234" s="1"/>
  <c r="AO71" i="234"/>
  <c r="AM37" i="231"/>
  <c r="AM53" i="231"/>
  <c r="AN53" i="231" s="1"/>
  <c r="AL41" i="231"/>
  <c r="AM41" i="231" s="1"/>
  <c r="AN50" i="231"/>
  <c r="AO50" i="231" s="1"/>
  <c r="AN45" i="231"/>
  <c r="AO45" i="231" s="1"/>
  <c r="AN49" i="231"/>
  <c r="AO49" i="231" s="1"/>
  <c r="AN42" i="231"/>
  <c r="AO42" i="231" s="1"/>
  <c r="AN37" i="231"/>
  <c r="AO37" i="231" s="1"/>
  <c r="AM61" i="231"/>
  <c r="AN61" i="231" s="1"/>
  <c r="AO61" i="231" s="1"/>
  <c r="AO60" i="231"/>
  <c r="AO58" i="231"/>
  <c r="AN46" i="231"/>
  <c r="AO46" i="231" s="1"/>
  <c r="AN50" i="237"/>
  <c r="AO50" i="237" s="1"/>
  <c r="AN51" i="225"/>
  <c r="AO51" i="225" s="1"/>
  <c r="AM63" i="224"/>
  <c r="AN56" i="240"/>
  <c r="AO56" i="240" s="1"/>
  <c r="AM64" i="240"/>
  <c r="AN64" i="240" s="1"/>
  <c r="AO64" i="240" s="1"/>
  <c r="AN76" i="240"/>
  <c r="AN68" i="240"/>
  <c r="AO68" i="240" s="1"/>
  <c r="AN50" i="238"/>
  <c r="AL59" i="232"/>
  <c r="AO55" i="232"/>
  <c r="AM51" i="237"/>
  <c r="AN51" i="237" s="1"/>
  <c r="AM49" i="225"/>
  <c r="AN49" i="225" s="1"/>
  <c r="AL39" i="237"/>
  <c r="AN39" i="237" s="1"/>
  <c r="AO39" i="237" s="1"/>
  <c r="AN50" i="234"/>
  <c r="AO50" i="234" s="1"/>
  <c r="AN74" i="234"/>
  <c r="AO74" i="234" s="1"/>
  <c r="AN54" i="234"/>
  <c r="AO54" i="234" s="1"/>
  <c r="AN58" i="234"/>
  <c r="AO58" i="234" s="1"/>
  <c r="AL76" i="234"/>
  <c r="AN46" i="237"/>
  <c r="AO51" i="237"/>
  <c r="AL46" i="237"/>
  <c r="AN34" i="237"/>
  <c r="AO34" i="237" s="1"/>
  <c r="AO34" i="232"/>
  <c r="AO64" i="231"/>
  <c r="AO68" i="225"/>
  <c r="AN52" i="225"/>
  <c r="AO52" i="225" s="1"/>
  <c r="AO47" i="225"/>
  <c r="AM56" i="225"/>
  <c r="AN56" i="225" s="1"/>
  <c r="AM41" i="225"/>
  <c r="AN41" i="225" s="1"/>
  <c r="AM45" i="225"/>
  <c r="AN45" i="225" s="1"/>
  <c r="AO45" i="225" s="1"/>
  <c r="AO43" i="225"/>
  <c r="AO48" i="224"/>
  <c r="AL63" i="224"/>
  <c r="AN39" i="224"/>
  <c r="AO39" i="224" s="1"/>
  <c r="AO38" i="224"/>
  <c r="AM62" i="234"/>
  <c r="AN62" i="234" s="1"/>
  <c r="AN53" i="234"/>
  <c r="AO53" i="234" s="1"/>
  <c r="AO70" i="234"/>
  <c r="AM57" i="234"/>
  <c r="AN57" i="234" s="1"/>
  <c r="AO57" i="234" s="1"/>
  <c r="AM72" i="234"/>
  <c r="AN72" i="234" s="1"/>
  <c r="AN73" i="234"/>
  <c r="AO73" i="234" s="1"/>
  <c r="AN56" i="234"/>
  <c r="AO56" i="234" s="1"/>
  <c r="AM46" i="234"/>
  <c r="AM49" i="234"/>
  <c r="AN49" i="234" s="1"/>
  <c r="AO49" i="234" s="1"/>
  <c r="AN44" i="237"/>
  <c r="AO44" i="237" s="1"/>
  <c r="AN41" i="237"/>
  <c r="AO41" i="237" s="1"/>
  <c r="AN42" i="237"/>
  <c r="AO42" i="237" s="1"/>
  <c r="AN40" i="237"/>
  <c r="AO40" i="237" s="1"/>
  <c r="AN37" i="237"/>
  <c r="AO37" i="237" s="1"/>
  <c r="AO61" i="234"/>
  <c r="AN65" i="239"/>
  <c r="AM77" i="239"/>
  <c r="AN77" i="239" s="1"/>
  <c r="AO77" i="239" s="1"/>
  <c r="AN79" i="239"/>
  <c r="AO79" i="239" s="1"/>
  <c r="AM51" i="239"/>
  <c r="AN51" i="239" s="1"/>
  <c r="AO51" i="239" s="1"/>
  <c r="AM75" i="239"/>
  <c r="AN43" i="237"/>
  <c r="AO43" i="237" s="1"/>
  <c r="AK26" i="237"/>
  <c r="AM47" i="237" s="1"/>
  <c r="AN47" i="237" s="1"/>
  <c r="AO47" i="237" s="1"/>
  <c r="AN52" i="240"/>
  <c r="AO52" i="240" s="1"/>
  <c r="AN71" i="239"/>
  <c r="AO71" i="239" s="1"/>
  <c r="AN48" i="239"/>
  <c r="AO48" i="239" s="1"/>
  <c r="AN73" i="239"/>
  <c r="AO73" i="239" s="1"/>
  <c r="AM69" i="239"/>
  <c r="AM74" i="239"/>
  <c r="AN74" i="239" s="1"/>
  <c r="AO74" i="239" s="1"/>
  <c r="AM70" i="239"/>
  <c r="AM68" i="239"/>
  <c r="AM52" i="239"/>
  <c r="AN52" i="239" s="1"/>
  <c r="AN46" i="239"/>
  <c r="AO53" i="239"/>
  <c r="AN72" i="239"/>
  <c r="AO72" i="239" s="1"/>
  <c r="AM54" i="233"/>
  <c r="AN54" i="233" s="1"/>
  <c r="AO54" i="233" s="1"/>
  <c r="AN69" i="233"/>
  <c r="AO69" i="233" s="1"/>
  <c r="AN49" i="233"/>
  <c r="AO49" i="233" s="1"/>
  <c r="AL78" i="233"/>
  <c r="AN48" i="233"/>
  <c r="AO48" i="233" s="1"/>
  <c r="AN76" i="233"/>
  <c r="AO76" i="233" s="1"/>
  <c r="AN68" i="233"/>
  <c r="AO68" i="233" s="1"/>
  <c r="AN72" i="233"/>
  <c r="AO72" i="233" s="1"/>
  <c r="AK52" i="237"/>
  <c r="AL38" i="237"/>
  <c r="AN62" i="225"/>
  <c r="AO62" i="225" s="1"/>
  <c r="AN64" i="225"/>
  <c r="AO64" i="225" s="1"/>
  <c r="AN60" i="225"/>
  <c r="AO60" i="225" s="1"/>
  <c r="AM44" i="225"/>
  <c r="AN44" i="225" s="1"/>
  <c r="AO54" i="225"/>
  <c r="AN48" i="225"/>
  <c r="AO48" i="225" s="1"/>
  <c r="AL69" i="225"/>
  <c r="AM66" i="225"/>
  <c r="AM58" i="225"/>
  <c r="AN58" i="225" s="1"/>
  <c r="AM50" i="225"/>
  <c r="AN50" i="225" s="1"/>
  <c r="AO50" i="225" s="1"/>
  <c r="AO46" i="225"/>
  <c r="AO40" i="225"/>
  <c r="AO42" i="225"/>
  <c r="AN45" i="233"/>
  <c r="AO45" i="233" s="1"/>
  <c r="AN53" i="233"/>
  <c r="AO53" i="233" s="1"/>
  <c r="AN73" i="233"/>
  <c r="AO73" i="233" s="1"/>
  <c r="AO47" i="238"/>
  <c r="AN49" i="238"/>
  <c r="AO49" i="238" s="1"/>
  <c r="AO51" i="238"/>
  <c r="AN53" i="238"/>
  <c r="AO53" i="238" s="1"/>
  <c r="AO55" i="238"/>
  <c r="AN57" i="238"/>
  <c r="AO57" i="238" s="1"/>
  <c r="AO59" i="238"/>
  <c r="AN61" i="238"/>
  <c r="AO61" i="238" s="1"/>
  <c r="AN54" i="240"/>
  <c r="AO54" i="240" s="1"/>
  <c r="AN58" i="240"/>
  <c r="AO58" i="240" s="1"/>
  <c r="AO60" i="240"/>
  <c r="AN62" i="240"/>
  <c r="AO62" i="240" s="1"/>
  <c r="AN66" i="240"/>
  <c r="AO66" i="240" s="1"/>
  <c r="AN70" i="240"/>
  <c r="AO72" i="240"/>
  <c r="AN74" i="240"/>
  <c r="AO74" i="240" s="1"/>
  <c r="AO76" i="240"/>
  <c r="AN38" i="242"/>
  <c r="AO40" i="242"/>
  <c r="AN42" i="242"/>
  <c r="AO44" i="242"/>
  <c r="AN46" i="242"/>
  <c r="AO48" i="242"/>
  <c r="AN50" i="242"/>
  <c r="AO52" i="242"/>
  <c r="AN54" i="242"/>
  <c r="AO56" i="242"/>
  <c r="AN58" i="242"/>
  <c r="AO60" i="242"/>
  <c r="AN62" i="242"/>
  <c r="AO64" i="242"/>
  <c r="AO37" i="232"/>
  <c r="AM59" i="232"/>
  <c r="AN45" i="238"/>
  <c r="AO45" i="238" s="1"/>
  <c r="AO44" i="238"/>
  <c r="AO46" i="238"/>
  <c r="AN48" i="238"/>
  <c r="AO48" i="238" s="1"/>
  <c r="AO50" i="238"/>
  <c r="AN52" i="238"/>
  <c r="AO52" i="238" s="1"/>
  <c r="AO54" i="238"/>
  <c r="AN56" i="238"/>
  <c r="AO56" i="238" s="1"/>
  <c r="AO58" i="238"/>
  <c r="AN60" i="238"/>
  <c r="AO60" i="238" s="1"/>
  <c r="AO62" i="238"/>
  <c r="AO70" i="240"/>
  <c r="AL78" i="240"/>
  <c r="AN51" i="240"/>
  <c r="AO51" i="240" s="1"/>
  <c r="AO53" i="240"/>
  <c r="AN55" i="240"/>
  <c r="AO55" i="240" s="1"/>
  <c r="AO57" i="240"/>
  <c r="AN59" i="240"/>
  <c r="AO59" i="240" s="1"/>
  <c r="AO61" i="240"/>
  <c r="AN63" i="240"/>
  <c r="AO63" i="240" s="1"/>
  <c r="AO65" i="240"/>
  <c r="AN67" i="240"/>
  <c r="AO67" i="240" s="1"/>
  <c r="AO69" i="240"/>
  <c r="AN71" i="240"/>
  <c r="AO71" i="240" s="1"/>
  <c r="AO73" i="240"/>
  <c r="AN75" i="240"/>
  <c r="AO75" i="240" s="1"/>
  <c r="AO77" i="240"/>
  <c r="AO38" i="242"/>
  <c r="AO42" i="242"/>
  <c r="AO46" i="242"/>
  <c r="AO50" i="242"/>
  <c r="AO54" i="242"/>
  <c r="AO58" i="242"/>
  <c r="AO62" i="242"/>
  <c r="AO39" i="242"/>
  <c r="AN41" i="242"/>
  <c r="AO41" i="242" s="1"/>
  <c r="AO43" i="242"/>
  <c r="AN45" i="242"/>
  <c r="AO45" i="242" s="1"/>
  <c r="AO47" i="242"/>
  <c r="AN49" i="242"/>
  <c r="AO49" i="242" s="1"/>
  <c r="AO51" i="242"/>
  <c r="AN53" i="242"/>
  <c r="AO53" i="242" s="1"/>
  <c r="AO55" i="242"/>
  <c r="AN57" i="242"/>
  <c r="AO57" i="242" s="1"/>
  <c r="AO59" i="242"/>
  <c r="AN61" i="242"/>
  <c r="AO61" i="242" s="1"/>
  <c r="AO63" i="242"/>
  <c r="AO55" i="233"/>
  <c r="AO51" i="231"/>
  <c r="AO47" i="231"/>
  <c r="AO43" i="231"/>
  <c r="AO39" i="231"/>
  <c r="AN43" i="224"/>
  <c r="AN47" i="239"/>
  <c r="AO47" i="239" s="1"/>
  <c r="AO61" i="239"/>
  <c r="AN63" i="239"/>
  <c r="AO63" i="239" s="1"/>
  <c r="AO65" i="239"/>
  <c r="AN67" i="239"/>
  <c r="AO67" i="239" s="1"/>
  <c r="AN75" i="239"/>
  <c r="AO75" i="239" s="1"/>
  <c r="AN49" i="239"/>
  <c r="AO49" i="239" s="1"/>
  <c r="AN50" i="239"/>
  <c r="AO50" i="239" s="1"/>
  <c r="AN62" i="239"/>
  <c r="AO62" i="239" s="1"/>
  <c r="AO64" i="239"/>
  <c r="AN66" i="239"/>
  <c r="AO66" i="239" s="1"/>
  <c r="AO76" i="239"/>
  <c r="AN32" i="242"/>
  <c r="AO32" i="242" s="1"/>
  <c r="AN36" i="242"/>
  <c r="AO36" i="242" s="1"/>
  <c r="AO34" i="242"/>
  <c r="AM65" i="242"/>
  <c r="AN31" i="242"/>
  <c r="AN45" i="240"/>
  <c r="AO45" i="240" s="1"/>
  <c r="AN49" i="240"/>
  <c r="AO49" i="240" s="1"/>
  <c r="AO47" i="240"/>
  <c r="AN44" i="240"/>
  <c r="AL80" i="239"/>
  <c r="AM78" i="239" s="1"/>
  <c r="AN78" i="239" s="1"/>
  <c r="AM45" i="239"/>
  <c r="AN45" i="239" s="1"/>
  <c r="AO45" i="239" s="1"/>
  <c r="AO46" i="239"/>
  <c r="AO59" i="239"/>
  <c r="AO57" i="239"/>
  <c r="AN42" i="238"/>
  <c r="AO42" i="238" s="1"/>
  <c r="AM68" i="238"/>
  <c r="AO39" i="238"/>
  <c r="AM65" i="231" l="1"/>
  <c r="AO53" i="231"/>
  <c r="AN59" i="232"/>
  <c r="AN80" i="236"/>
  <c r="AO49" i="236"/>
  <c r="AO77" i="236"/>
  <c r="AM80" i="236"/>
  <c r="AO66" i="234"/>
  <c r="AN41" i="231"/>
  <c r="AL65" i="231"/>
  <c r="AO49" i="225"/>
  <c r="AM78" i="240"/>
  <c r="AN63" i="224"/>
  <c r="AN38" i="237"/>
  <c r="AO38" i="237" s="1"/>
  <c r="AO46" i="237"/>
  <c r="AO59" i="232"/>
  <c r="AO44" i="225"/>
  <c r="AO41" i="225"/>
  <c r="AO56" i="225"/>
  <c r="AM76" i="234"/>
  <c r="AO72" i="234"/>
  <c r="AN46" i="234"/>
  <c r="AN76" i="234" s="1"/>
  <c r="AO62" i="234"/>
  <c r="AO78" i="239"/>
  <c r="AN68" i="239"/>
  <c r="AO68" i="239" s="1"/>
  <c r="AN70" i="239"/>
  <c r="AO70" i="239" s="1"/>
  <c r="AN69" i="239"/>
  <c r="AO69" i="239" s="1"/>
  <c r="AO52" i="239"/>
  <c r="AN77" i="233"/>
  <c r="AO77" i="233"/>
  <c r="AL52" i="237"/>
  <c r="AN52" i="237" s="1"/>
  <c r="AO58" i="225"/>
  <c r="AN66" i="225"/>
  <c r="AO66" i="225" s="1"/>
  <c r="AM69" i="225"/>
  <c r="AN65" i="242"/>
  <c r="AO43" i="224"/>
  <c r="AO63" i="224" s="1"/>
  <c r="AN78" i="240"/>
  <c r="AO31" i="242"/>
  <c r="AO65" i="242" s="1"/>
  <c r="AO44" i="240"/>
  <c r="AO78" i="240" s="1"/>
  <c r="AO68" i="238"/>
  <c r="AN68" i="238"/>
  <c r="AO80" i="236" l="1"/>
  <c r="AO41" i="231"/>
  <c r="AO65" i="231" s="1"/>
  <c r="AN65" i="231"/>
  <c r="AO52" i="237"/>
  <c r="AO69" i="225"/>
  <c r="AN69" i="225"/>
  <c r="AO46" i="234"/>
  <c r="AO76" i="234" s="1"/>
</calcChain>
</file>

<file path=xl/comments1.xml><?xml version="1.0" encoding="utf-8"?>
<comments xmlns="http://schemas.openxmlformats.org/spreadsheetml/2006/main">
  <authors>
    <author>anhtuan</author>
  </authors>
  <commentList>
    <comment ref="AF5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VẮNG 0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S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N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AB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AB13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5.xml><?xml version="1.0" encoding="utf-8"?>
<comments xmlns="http://schemas.openxmlformats.org/spreadsheetml/2006/main">
  <authors>
    <author>win7</author>
  </authors>
  <commentList>
    <comment ref="S2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TIET 2</t>
        </r>
      </text>
    </comment>
    <comment ref="S3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TIET 2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O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  <comment ref="V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sharedStrings.xml><?xml version="1.0" encoding="utf-8"?>
<sst xmlns="http://schemas.openxmlformats.org/spreadsheetml/2006/main" count="3558" uniqueCount="900">
  <si>
    <t>TRƯỜNG TRUNG CẤP KINH TẾ - KỸ THUẬT NGUYỄN HỮU CẢNH</t>
  </si>
  <si>
    <t>CỘNG HÒA XÃ HỘI CHỦ NGHĨA VIỆT NAM</t>
  </si>
  <si>
    <t>Độc lập - Tự do - Hạnh phúc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</si>
  <si>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</si>
  <si>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</si>
  <si>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</si>
  <si>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</si>
  <si>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</si>
  <si>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</si>
  <si>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</si>
  <si>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</si>
  <si>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</si>
  <si>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</si>
  <si>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</si>
  <si>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</si>
  <si>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</si>
  <si>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</si>
  <si>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</si>
  <si>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</si>
  <si>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</si>
  <si>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</si>
  <si>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</si>
  <si>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</si>
  <si>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</si>
  <si>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</si>
  <si>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</si>
  <si>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</si>
  <si>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</si>
  <si>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</si>
  <si>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</si>
  <si>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</si>
  <si>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</si>
  <si>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</si>
  <si>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</si>
  <si>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</si>
  <si>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</si>
  <si>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</si>
  <si>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</si>
  <si>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</si>
  <si>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</si>
  <si>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</si>
  <si>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</si>
  <si>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</si>
  <si>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</si>
  <si>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</si>
  <si>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</si>
  <si>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</si>
  <si>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</si>
  <si>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</si>
  <si>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</si>
  <si>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</si>
  <si>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</si>
  <si>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</si>
  <si>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</si>
  <si>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</si>
  <si>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</si>
  <si>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</si>
  <si>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</si>
  <si>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</si>
  <si>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</si>
  <si>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</si>
  <si>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</si>
  <si>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</si>
  <si>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</si>
  <si>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</si>
  <si>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</si>
  <si>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</si>
  <si>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</si>
  <si>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</si>
  <si>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</si>
  <si>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</si>
  <si>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</si>
  <si>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</si>
  <si>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</si>
  <si>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</si>
  <si>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</si>
  <si>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</si>
  <si>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</si>
  <si>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</si>
  <si>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</si>
  <si>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</si>
  <si>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</si>
  <si>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</si>
  <si>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</si>
  <si>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</si>
  <si>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</si>
  <si>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</si>
  <si>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</si>
  <si>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</si>
  <si>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</si>
  <si>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</si>
  <si>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</si>
  <si>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</si>
  <si>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</si>
  <si>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</si>
  <si>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</si>
  <si>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</si>
  <si>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</si>
  <si>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</si>
  <si>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</si>
  <si>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</si>
  <si>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</si>
  <si>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</si>
  <si>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</si>
  <si>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</si>
  <si>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</si>
  <si>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</si>
  <si>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</si>
  <si>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</si>
  <si>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</si>
  <si>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</si>
  <si>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</si>
  <si>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</si>
  <si>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</si>
  <si>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</si>
  <si>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</si>
  <si>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</si>
  <si>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</si>
  <si>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</si>
  <si>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</si>
  <si>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</si>
  <si>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</si>
  <si>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</si>
  <si>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</si>
  <si>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</si>
  <si>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</si>
  <si>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</si>
  <si>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</si>
  <si>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</si>
  <si>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</si>
  <si>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</si>
  <si>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</si>
  <si>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</si>
  <si>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</si>
  <si>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</si>
  <si>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</si>
  <si>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</si>
  <si>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</si>
  <si>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</si>
  <si>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</si>
  <si>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</si>
  <si>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</si>
  <si>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</si>
  <si>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</si>
  <si>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</si>
  <si>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</si>
  <si>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</si>
  <si>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</si>
  <si>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</si>
  <si>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</si>
  <si>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</si>
  <si>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</si>
  <si>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</si>
  <si>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</si>
  <si>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</si>
  <si>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</si>
  <si>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</si>
  <si>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</si>
  <si>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</si>
  <si>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</si>
  <si>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</si>
  <si>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</si>
  <si>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</si>
  <si>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</si>
  <si>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</si>
  <si>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</si>
  <si>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</si>
  <si>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</si>
  <si>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</si>
  <si>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</si>
  <si>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</si>
  <si>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</si>
  <si>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</si>
  <si>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</si>
  <si>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</si>
  <si>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</si>
  <si>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</si>
  <si>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</si>
  <si>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</si>
  <si>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</si>
  <si>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</si>
  <si>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</si>
  <si>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</si>
  <si>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</si>
  <si>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</si>
  <si>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</si>
  <si>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</si>
  <si>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</si>
  <si>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</si>
  <si>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</si>
  <si>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</si>
  <si>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</si>
  <si>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</si>
  <si>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</si>
  <si>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</si>
  <si>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</si>
  <si>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</si>
  <si>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</si>
  <si>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</si>
  <si>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</si>
  <si>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</si>
  <si>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</si>
  <si>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</si>
  <si>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</si>
  <si>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</si>
  <si>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</si>
  <si>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</si>
  <si>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</si>
  <si>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</si>
  <si>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</si>
  <si>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</si>
  <si>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</si>
  <si>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</si>
  <si>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</si>
  <si>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</si>
  <si>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</si>
  <si>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</si>
  <si>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</si>
  <si>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</si>
  <si>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</si>
  <si>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</si>
  <si>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</si>
  <si>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</si>
  <si>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</si>
  <si>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</si>
  <si>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</si>
  <si>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</si>
  <si>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</si>
  <si>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</si>
  <si>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</si>
  <si>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</si>
  <si>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</si>
  <si>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</si>
  <si>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</si>
  <si>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</si>
  <si>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</si>
  <si>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</si>
  <si>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</si>
  <si>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</si>
  <si>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</si>
  <si>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</si>
  <si>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</si>
  <si>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</si>
  <si>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</si>
  <si>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</si>
  <si>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</si>
  <si>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</si>
  <si>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</si>
  <si>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</si>
  <si>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</si>
  <si>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</si>
  <si>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</si>
  <si>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</si>
  <si>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</si>
  <si>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</si>
  <si>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</si>
  <si>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</si>
  <si>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</si>
  <si>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</si>
  <si>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</si>
  <si>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</si>
  <si>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</si>
  <si>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</si>
  <si>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</si>
  <si>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</si>
  <si>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</si>
  <si>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</si>
  <si>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</si>
  <si>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</si>
  <si>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</si>
  <si>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</si>
  <si>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</si>
  <si>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</si>
  <si>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</si>
  <si>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</si>
  <si>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</si>
  <si>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</si>
  <si>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</si>
  <si>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</si>
  <si>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</si>
  <si>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</si>
  <si>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</si>
  <si>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</si>
  <si>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</si>
  <si>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</si>
  <si>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</si>
  <si>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</si>
  <si>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</si>
  <si>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</si>
  <si>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</si>
  <si>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</si>
  <si>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</si>
  <si>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</si>
  <si>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</si>
  <si>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</si>
  <si>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</si>
  <si>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</si>
  <si>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</si>
  <si>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</si>
  <si>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</si>
  <si>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</si>
  <si>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</si>
  <si>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</si>
  <si>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</si>
  <si>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</si>
  <si>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</si>
  <si>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</si>
  <si>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</si>
  <si>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</si>
  <si>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</si>
  <si>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</si>
  <si>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</si>
  <si>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</si>
  <si>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</si>
  <si>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</si>
  <si>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</si>
  <si>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</si>
  <si>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</si>
  <si>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</si>
  <si>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</si>
  <si>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</si>
  <si>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</si>
  <si>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</si>
  <si>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</si>
  <si>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</si>
  <si>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</si>
  <si>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</si>
  <si>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</si>
  <si>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</si>
  <si>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</si>
  <si>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</si>
  <si>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</si>
  <si>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</si>
  <si>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</si>
  <si>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</si>
  <si>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</si>
  <si>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</si>
  <si>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</si>
  <si>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</si>
  <si>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</si>
  <si>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</si>
  <si>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</si>
  <si>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</si>
  <si>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</si>
  <si>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</si>
  <si>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</si>
  <si>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</si>
  <si>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</si>
  <si>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</si>
  <si>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</si>
  <si>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</si>
  <si>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</si>
  <si>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</si>
  <si>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</si>
  <si>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</si>
  <si>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</si>
  <si>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</si>
  <si>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</si>
  <si>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</si>
  <si>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</si>
  <si>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</si>
  <si>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</si>
  <si>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</si>
  <si>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</si>
  <si>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</si>
  <si>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</si>
  <si>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</si>
  <si>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</si>
  <si>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</si>
  <si>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</si>
  <si>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</si>
  <si>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</si>
  <si>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</si>
  <si>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</si>
  <si>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</si>
  <si>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</si>
  <si>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</si>
  <si>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</si>
  <si>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</si>
  <si>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</si>
  <si>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</si>
  <si>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</si>
  <si>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</si>
  <si>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</si>
  <si>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</si>
  <si>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</si>
  <si>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</si>
  <si>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</si>
  <si>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</si>
  <si>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</si>
  <si>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</si>
  <si>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</si>
  <si>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</si>
  <si>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</si>
  <si>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</si>
  <si>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</si>
  <si>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</si>
  <si>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</si>
  <si>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</si>
  <si>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</si>
  <si>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</si>
  <si>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</si>
  <si>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</si>
  <si>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</si>
  <si>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</si>
  <si>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</si>
  <si>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</si>
  <si>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</si>
  <si>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</si>
  <si>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</si>
  <si>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</si>
  <si>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</si>
  <si>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</si>
  <si>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</si>
  <si>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</si>
  <si>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</si>
  <si>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</si>
  <si>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</si>
  <si>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</si>
  <si>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</si>
  <si>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</si>
  <si>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</si>
  <si>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</si>
  <si>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</si>
  <si>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</si>
  <si>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</si>
  <si>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</si>
  <si>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</si>
  <si>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</si>
  <si>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</si>
  <si>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</si>
  <si>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</si>
  <si>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</si>
  <si>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</si>
  <si>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</si>
  <si>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</si>
  <si>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</si>
  <si>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</si>
  <si>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</si>
  <si>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</si>
  <si>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</si>
  <si>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</si>
  <si>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</si>
  <si>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</si>
  <si>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</si>
  <si>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</si>
  <si>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</si>
  <si>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</si>
  <si>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</si>
  <si>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</si>
  <si>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</si>
  <si>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</si>
  <si>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</si>
  <si>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</si>
  <si>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</si>
  <si>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</si>
  <si>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</si>
  <si>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</si>
  <si>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</si>
  <si>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</si>
  <si>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</si>
  <si>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</si>
  <si>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</si>
  <si>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</si>
  <si>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</si>
  <si>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</si>
  <si>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</si>
  <si>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</si>
  <si>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</si>
  <si>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</si>
  <si>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</si>
  <si>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</si>
  <si>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</si>
  <si>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</si>
  <si>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</si>
  <si>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</si>
  <si>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</si>
  <si>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</si>
  <si>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</si>
  <si>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</si>
  <si>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</si>
  <si>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</si>
  <si>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</si>
  <si>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</si>
  <si>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</si>
  <si>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</si>
  <si>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</si>
  <si>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</si>
  <si>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</si>
  <si>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</si>
  <si>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</si>
  <si>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</si>
  <si>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</si>
  <si>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</si>
  <si>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</si>
  <si>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</si>
  <si>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</si>
  <si>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</si>
  <si>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</si>
  <si>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</si>
  <si>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</si>
  <si>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</si>
  <si>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</si>
  <si>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</si>
  <si>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</si>
  <si>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</si>
  <si>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</si>
  <si>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</si>
  <si>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</si>
  <si>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</si>
  <si>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</si>
  <si>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</si>
  <si>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</si>
  <si>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</si>
  <si>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</si>
  <si>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</si>
  <si>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</si>
  <si>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</si>
  <si>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</si>
  <si>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</si>
  <si>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</si>
  <si>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</si>
  <si>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</si>
  <si>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</si>
  <si>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</si>
  <si>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</si>
  <si>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</si>
  <si>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</si>
  <si>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</si>
  <si>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</si>
  <si>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</si>
  <si>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</si>
  <si>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</si>
  <si>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</si>
  <si>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</si>
  <si>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</si>
  <si>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</si>
  <si>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</si>
  <si>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</si>
  <si>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</si>
  <si>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</si>
  <si>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</si>
  <si>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</si>
  <si>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</si>
  <si>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</si>
  <si>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</si>
  <si>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</si>
  <si>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</si>
  <si>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</si>
  <si>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</si>
  <si>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</si>
  <si>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</si>
  <si>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</si>
  <si>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</si>
  <si>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</si>
  <si>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</si>
  <si>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</si>
  <si>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</si>
  <si>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</si>
  <si>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</si>
  <si>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</si>
  <si>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</si>
  <si>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</si>
  <si>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</si>
  <si>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</si>
  <si>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</si>
  <si>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</si>
  <si>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</si>
  <si>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</si>
  <si>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</si>
  <si>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</si>
  <si>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</si>
  <si>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</si>
  <si>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</si>
  <si>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</si>
  <si>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</si>
  <si>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</si>
  <si>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</si>
  <si>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</si>
  <si>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</si>
  <si>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</si>
  <si>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</si>
  <si>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</si>
  <si>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</si>
  <si>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</si>
  <si>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</si>
  <si>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</si>
  <si>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</si>
  <si>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</si>
  <si>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</si>
  <si>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</si>
  <si>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</si>
  <si>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</si>
  <si>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</si>
  <si>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</si>
  <si>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</si>
  <si>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</si>
  <si>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</si>
  <si>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</si>
  <si>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</si>
  <si>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</si>
  <si>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</si>
  <si>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</si>
  <si>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</si>
  <si>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</si>
  <si>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</si>
  <si>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</si>
  <si>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</si>
  <si>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</si>
  <si>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</si>
  <si>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</si>
  <si>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</si>
  <si>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</si>
  <si>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</si>
  <si>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</si>
  <si>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</si>
  <si>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</si>
  <si>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</si>
  <si>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</si>
  <si>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</si>
  <si>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</si>
  <si>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</si>
  <si>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</si>
  <si>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</si>
  <si>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</si>
  <si>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</si>
  <si>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</si>
  <si>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</si>
  <si>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</si>
  <si>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</si>
  <si>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</si>
  <si>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</si>
  <si>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</si>
  <si>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</si>
  <si>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</si>
  <si>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</si>
  <si>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</si>
  <si>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</si>
  <si>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</si>
  <si>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</si>
  <si>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</si>
  <si>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</si>
  <si>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</si>
  <si>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</si>
  <si>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</si>
  <si>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</si>
  <si>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</si>
  <si>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</si>
  <si>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</si>
  <si>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</si>
  <si>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</si>
  <si>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</si>
  <si>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</si>
  <si>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</si>
  <si>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</si>
  <si>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</si>
  <si>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</si>
  <si>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</si>
  <si>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</si>
  <si>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</si>
  <si>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</si>
  <si>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</si>
  <si>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</si>
  <si>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</si>
  <si>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</si>
  <si>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</si>
  <si>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</si>
  <si>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</si>
  <si>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</si>
  <si>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</si>
  <si>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</si>
  <si>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</si>
  <si>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</si>
  <si>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</si>
  <si>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</si>
  <si>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</si>
  <si>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</si>
  <si>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</si>
  <si>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</si>
  <si>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</si>
  <si>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</si>
  <si>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</si>
  <si>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</si>
  <si>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</si>
  <si>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</si>
  <si>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</si>
  <si>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</si>
  <si>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</si>
  <si>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</si>
  <si>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</si>
  <si>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</si>
  <si>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</si>
  <si>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</si>
  <si>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</si>
  <si>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</si>
  <si>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</si>
  <si>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</si>
  <si>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</si>
  <si>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</si>
  <si>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</si>
  <si>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</si>
  <si>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</si>
  <si>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</si>
  <si>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</si>
  <si>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</si>
  <si>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</si>
  <si>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</si>
  <si>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</si>
  <si>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</si>
  <si>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</si>
  <si>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</si>
  <si>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</si>
  <si>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</si>
  <si>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</si>
  <si>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</si>
  <si>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</si>
  <si>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</si>
  <si>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</si>
  <si>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</si>
  <si>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</si>
  <si>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</si>
  <si>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</si>
  <si>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</si>
  <si>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</si>
  <si>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</si>
  <si>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</si>
  <si>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</si>
  <si>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</si>
  <si>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</si>
  <si>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</si>
  <si>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</si>
  <si>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</si>
  <si>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</si>
  <si>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</si>
  <si>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</si>
  <si>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</si>
  <si>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</si>
  <si>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</si>
  <si>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</si>
  <si>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</si>
  <si>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</si>
  <si>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</si>
  <si>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</si>
  <si>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</si>
  <si>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</si>
  <si>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</si>
  <si>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</si>
  <si>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</si>
  <si>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</si>
  <si>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</si>
  <si>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</si>
  <si>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</si>
  <si>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</si>
  <si>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</si>
  <si>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</si>
  <si>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</si>
  <si>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</si>
  <si>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</si>
  <si>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</si>
  <si>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</si>
  <si>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</si>
  <si>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</si>
  <si>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</si>
  <si>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</si>
  <si>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</si>
  <si>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</si>
  <si>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</si>
  <si>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</si>
  <si>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</si>
  <si>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</si>
  <si>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</si>
  <si>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</si>
  <si>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</si>
  <si>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</si>
  <si>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</si>
  <si>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</si>
  <si>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</si>
  <si>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</si>
  <si>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</si>
  <si>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</si>
  <si>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</si>
  <si>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</si>
  <si>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</si>
  <si>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</si>
  <si>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</si>
  <si>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</si>
  <si>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</si>
  <si>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</si>
  <si>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</si>
  <si>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</si>
  <si>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</si>
  <si>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</si>
  <si>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</si>
  <si>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</si>
  <si>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</si>
  <si>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</si>
  <si>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</si>
  <si>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</si>
  <si>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</si>
  <si>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</si>
  <si>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</si>
  <si>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</si>
  <si>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</si>
  <si>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</si>
  <si>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</si>
  <si>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</si>
  <si>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</si>
  <si>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</si>
  <si>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</si>
  <si>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</si>
  <si>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</si>
  <si>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</si>
  <si>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</si>
  <si>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</si>
  <si>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</si>
  <si>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</si>
  <si>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</si>
  <si>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</si>
  <si>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</si>
  <si>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</si>
  <si>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</si>
  <si>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</si>
  <si>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</si>
  <si>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</si>
  <si>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</si>
  <si>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</si>
  <si>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</si>
  <si>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</si>
  <si>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</si>
  <si>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</si>
  <si>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</si>
  <si>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</si>
  <si>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</si>
  <si>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</si>
  <si>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</si>
  <si>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</si>
  <si>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</si>
  <si>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</si>
  <si>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</si>
  <si>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</si>
  <si>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</si>
  <si>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</si>
  <si>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</si>
  <si>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</si>
  <si>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</si>
  <si>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</si>
  <si>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</si>
  <si>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</si>
  <si>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</si>
  <si>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</si>
  <si>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</si>
  <si>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</si>
  <si>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</si>
  <si>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</si>
  <si>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</si>
  <si>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</si>
  <si>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</si>
  <si>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</si>
  <si>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</si>
  <si>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Nguyễn Huỳnh Gia</t>
  </si>
  <si>
    <t>2010190004</t>
  </si>
  <si>
    <t>Bùi Quang</t>
  </si>
  <si>
    <t>Tháng 12  Năm học 2020  -  2021</t>
  </si>
  <si>
    <t>2010060042</t>
  </si>
  <si>
    <t>Nguyễn Đoàn Mộng</t>
  </si>
  <si>
    <t>Trịnh Thanh</t>
  </si>
  <si>
    <t xml:space="preserve">Trịnh Xuân </t>
  </si>
  <si>
    <t xml:space="preserve">Nguyễn Văn </t>
  </si>
  <si>
    <t>Ổn</t>
  </si>
  <si>
    <t>Nguyễn Khang</t>
  </si>
  <si>
    <t>Hy</t>
  </si>
  <si>
    <t>Lê Nguyễn Phước</t>
  </si>
  <si>
    <t>2010120027</t>
  </si>
  <si>
    <t>Trịnh Gia</t>
  </si>
  <si>
    <t>Bùi Minh</t>
  </si>
  <si>
    <t>Phụng</t>
  </si>
  <si>
    <t>K.P</t>
  </si>
  <si>
    <t xml:space="preserve">   </t>
  </si>
  <si>
    <t>2K</t>
  </si>
  <si>
    <t xml:space="preserve"> </t>
  </si>
  <si>
    <t>2P</t>
  </si>
  <si>
    <t>P,K</t>
  </si>
  <si>
    <t>VẮNG</t>
  </si>
  <si>
    <t xml:space="preserve">Như </t>
  </si>
  <si>
    <t>Phòng Tuyển sinh - Công tác học sinh</t>
  </si>
  <si>
    <t xml:space="preserve">NGHỈ HỌC LUÔN </t>
  </si>
  <si>
    <r>
      <t>BẢNG ĐIỂM DANH LỚP</t>
    </r>
    <r>
      <rPr>
        <b/>
        <sz val="18"/>
        <rFont val="Times New Roman"/>
        <family val="1"/>
      </rPr>
      <t xml:space="preserve"> </t>
    </r>
    <r>
      <rPr>
        <b/>
        <sz val="18"/>
        <color rgb="FFFF0000"/>
        <rFont val="Times New Roman"/>
        <family val="1"/>
      </rPr>
      <t>TKTT19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</si>
  <si>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TBN19.2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</si>
  <si>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 xml:space="preserve">TBN19.1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</si>
  <si>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ĐCN19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</si>
  <si>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TBN20.3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</si>
  <si>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TBN20.2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</si>
  <si>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TBN20.1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</si>
  <si>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ĐCN20.2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</si>
  <si>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ĐCN20.1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</si>
  <si>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TKTT20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</rPr>
      <t>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</si>
  <si>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CSSĐ20.3</t>
    </r>
    <r>
      <rPr>
        <b/>
        <sz val="14"/>
        <rFont val="Times New Roman"/>
        <family val="1"/>
      </rPr>
      <t xml:space="preserve"> 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</si>
  <si>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CSSĐ20.2</t>
    </r>
    <r>
      <rPr>
        <b/>
        <sz val="14"/>
        <rFont val="Times New Roman"/>
        <family val="1"/>
      </rPr>
      <t xml:space="preserve"> HÀNG NGÀY</t>
    </r>
  </si>
  <si>
    <r>
      <t xml:space="preserve">BẢNG ĐIỂM DANH LỚP </t>
    </r>
    <r>
      <rPr>
        <b/>
        <sz val="18"/>
        <color rgb="FFFF0000"/>
        <rFont val="Times New Roman"/>
        <family val="1"/>
      </rPr>
      <t>CSSĐ20.1</t>
    </r>
    <r>
      <rPr>
        <b/>
        <sz val="14"/>
        <rFont val="Times New Roman"/>
        <family val="1"/>
      </rPr>
      <t xml:space="preserve"> HÀNG NGÀY</t>
    </r>
  </si>
  <si>
    <t>Như (T11)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</si>
</sst>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8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VNI-Times"/>
    </font>
    <font>
      <b/>
      <sz val="11"/>
      <name val="VNI-Times"/>
    </font>
    <font>
      <b/>
      <sz val="11"/>
      <color theme="1"/>
      <name val="VNI-Times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Tahoma"/>
      <family val="2"/>
    </font>
    <font>
      <b/>
      <sz val="11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VNI-Times"/>
    </font>
    <font>
      <sz val="10"/>
      <color rgb="FFFF0000"/>
      <name val="Times New Roman"/>
      <family val="1"/>
    </font>
    <font>
      <b/>
      <sz val="18"/>
      <color rgb="FFFF0000"/>
      <name val="Times New Roman"/>
      <family val="1"/>
    </font>
    <font>
      <sz val="10"/>
      <color indexed="8"/>
      <name val="Times New Roman"/>
      <family val="1"/>
    </font>
    <font>
      <sz val="12"/>
      <name val="Tahoma"/>
      <family val="2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2" fillId="3" borderId="8" applyNumberFormat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22" fillId="0" borderId="0"/>
    <xf numFmtId="0" fontId="23" fillId="0" borderId="0"/>
    <xf numFmtId="0" fontId="24" fillId="5" borderId="0" applyNumberFormat="0" applyBorder="0" applyAlignment="0" applyProtection="0"/>
    <xf numFmtId="0" fontId="25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3" fillId="0" borderId="0"/>
    <xf numFmtId="0" fontId="23" fillId="0" borderId="0"/>
    <xf numFmtId="0" fontId="14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4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7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1" fillId="0" borderId="11" applyNumberFormat="0" applyFill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0" applyNumberFormat="0" applyBorder="0" applyAlignment="0" applyProtection="0"/>
    <xf numFmtId="0" fontId="13" fillId="13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27" fillId="13" borderId="0" applyNumberFormat="0" applyBorder="0" applyAlignment="0" applyProtection="0"/>
    <xf numFmtId="0" fontId="13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3" fillId="0" borderId="0"/>
    <xf numFmtId="0" fontId="23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3" borderId="0" applyNumberFormat="0" applyBorder="0" applyAlignment="0" applyProtection="0"/>
    <xf numFmtId="0" fontId="23" fillId="0" borderId="0"/>
    <xf numFmtId="0" fontId="13" fillId="8" borderId="0" applyNumberFormat="0" applyBorder="0" applyAlignment="0" applyProtection="0"/>
    <xf numFmtId="0" fontId="25" fillId="13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21" borderId="12" applyNumberFormat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5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30" fillId="23" borderId="13" applyNumberFormat="0" applyAlignment="0" applyProtection="0"/>
    <xf numFmtId="0" fontId="13" fillId="15" borderId="0" applyNumberFormat="0" applyBorder="0" applyAlignment="0" applyProtection="0"/>
    <xf numFmtId="0" fontId="14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6" fillId="0" borderId="9" applyNumberFormat="0" applyFill="0" applyAlignment="0" applyProtection="0"/>
    <xf numFmtId="0" fontId="13" fillId="4" borderId="0" applyNumberFormat="0" applyBorder="0" applyAlignment="0" applyProtection="0"/>
    <xf numFmtId="0" fontId="13" fillId="1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4" borderId="0" applyNumberFormat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21" fillId="0" borderId="11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0" borderId="10" applyNumberFormat="0" applyFill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7" fillId="16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25" fillId="13" borderId="0" applyNumberFormat="0" applyBorder="0" applyAlignment="0" applyProtection="0"/>
    <xf numFmtId="0" fontId="13" fillId="4" borderId="0" applyNumberFormat="0" applyBorder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13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7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30" fillId="23" borderId="13" applyNumberFormat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7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30" fillId="23" borderId="13" applyNumberFormat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9" fillId="21" borderId="12" applyNumberFormat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29" fillId="21" borderId="12" applyNumberFormat="0" applyAlignment="0" applyProtection="0"/>
    <xf numFmtId="0" fontId="13" fillId="8" borderId="0" applyNumberFormat="0" applyBorder="0" applyAlignment="0" applyProtection="0"/>
    <xf numFmtId="0" fontId="13" fillId="22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4" fillId="19" borderId="0" applyNumberFormat="0" applyBorder="0" applyAlignment="0" applyProtection="0"/>
    <xf numFmtId="0" fontId="13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3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3" fillId="8" borderId="0" applyNumberFormat="0" applyBorder="0" applyAlignment="0" applyProtection="0"/>
    <xf numFmtId="0" fontId="23" fillId="0" borderId="0"/>
    <xf numFmtId="0" fontId="23" fillId="0" borderId="0"/>
    <xf numFmtId="0" fontId="13" fillId="8" borderId="0" applyNumberFormat="0" applyBorder="0" applyAlignment="0" applyProtection="0"/>
    <xf numFmtId="0" fontId="23" fillId="24" borderId="14" applyNumberFormat="0" applyFont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30" fillId="23" borderId="13" applyNumberFormat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7" fillId="8" borderId="0" applyNumberFormat="0" applyBorder="0" applyAlignment="0" applyProtection="0"/>
    <xf numFmtId="0" fontId="13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9" borderId="0" applyNumberFormat="0" applyBorder="0" applyAlignment="0" applyProtection="0"/>
    <xf numFmtId="0" fontId="13" fillId="8" borderId="0" applyNumberFormat="0" applyBorder="0" applyAlignment="0" applyProtection="0"/>
    <xf numFmtId="0" fontId="14" fillId="1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3" borderId="8" applyNumberFormat="0" applyAlignment="0" applyProtection="0"/>
    <xf numFmtId="0" fontId="13" fillId="10" borderId="0" applyNumberFormat="0" applyBorder="0" applyAlignment="0" applyProtection="0"/>
    <xf numFmtId="0" fontId="17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9" borderId="0" applyNumberFormat="0" applyBorder="0" applyAlignment="0" applyProtection="0"/>
    <xf numFmtId="0" fontId="13" fillId="10" borderId="0" applyNumberFormat="0" applyBorder="0" applyAlignment="0" applyProtection="0"/>
    <xf numFmtId="0" fontId="14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2" fillId="0" borderId="15" applyNumberFormat="0" applyFill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7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29" fillId="21" borderId="12" applyNumberFormat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3" fillId="24" borderId="14" applyNumberFormat="0" applyFont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30" fillId="23" borderId="13" applyNumberFormat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0" fillId="23" borderId="13" applyNumberFormat="0" applyAlignment="0" applyProtection="0"/>
    <xf numFmtId="0" fontId="13" fillId="15" borderId="0" applyNumberFormat="0" applyBorder="0" applyAlignment="0" applyProtection="0"/>
    <xf numFmtId="0" fontId="30" fillId="23" borderId="13" applyNumberFormat="0" applyAlignment="0" applyProtection="0"/>
    <xf numFmtId="0" fontId="13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5" borderId="0" applyNumberFormat="0" applyBorder="0" applyAlignment="0" applyProtection="0"/>
    <xf numFmtId="0" fontId="30" fillId="23" borderId="1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30" fillId="23" borderId="13" applyNumberFormat="0" applyAlignment="0" applyProtection="0"/>
    <xf numFmtId="0" fontId="13" fillId="15" borderId="0" applyNumberFormat="0" applyBorder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7" fillId="14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3" fillId="0" borderId="16" applyNumberFormat="0" applyFill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2" fillId="0" borderId="15" applyNumberFormat="0" applyFill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35" fillId="23" borderId="8" applyNumberFormat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3" borderId="8" applyNumberFormat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6" fillId="0" borderId="9" applyNumberFormat="0" applyFill="0" applyAlignment="0" applyProtection="0"/>
    <xf numFmtId="0" fontId="13" fillId="22" borderId="0" applyNumberFormat="0" applyBorder="0" applyAlignment="0" applyProtection="0"/>
    <xf numFmtId="0" fontId="23" fillId="0" borderId="0"/>
    <xf numFmtId="0" fontId="13" fillId="22" borderId="0" applyNumberFormat="0" applyBorder="0" applyAlignment="0" applyProtection="0"/>
    <xf numFmtId="0" fontId="14" fillId="9" borderId="0" applyNumberFormat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13" fillId="22" borderId="0" applyNumberFormat="0" applyBorder="0" applyAlignment="0" applyProtection="0"/>
    <xf numFmtId="0" fontId="23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7" fillId="22" borderId="0" applyNumberFormat="0" applyBorder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13" fillId="22" borderId="0" applyNumberFormat="0" applyBorder="0" applyAlignment="0" applyProtection="0"/>
    <xf numFmtId="0" fontId="19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2" fillId="0" borderId="15" applyNumberFormat="0" applyFill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21" fillId="0" borderId="11" applyNumberFormat="0" applyFill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9" borderId="0" applyNumberFormat="0" applyBorder="0" applyAlignment="0" applyProtection="0"/>
    <xf numFmtId="0" fontId="2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8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8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5" fillId="23" borderId="8" applyNumberFormat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21" borderId="12" applyNumberFormat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9" borderId="0" applyNumberFormat="0" applyBorder="0" applyAlignment="0" applyProtection="0"/>
    <xf numFmtId="0" fontId="2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2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5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2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6" fillId="0" borderId="9" applyNumberFormat="0" applyFill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25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9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2" fillId="0" borderId="0"/>
    <xf numFmtId="0" fontId="22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5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0" fillId="0" borderId="10" applyNumberFormat="0" applyFill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2" fillId="0" borderId="0"/>
    <xf numFmtId="0" fontId="22" fillId="0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6" fillId="0" borderId="9" applyNumberFormat="0" applyFill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3" fillId="0" borderId="0"/>
    <xf numFmtId="0" fontId="22" fillId="0" borderId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5" fillId="1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3" fillId="0" borderId="0"/>
    <xf numFmtId="0" fontId="23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3" fillId="0" borderId="0"/>
    <xf numFmtId="0" fontId="23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5" fillId="13" borderId="0" applyNumberFormat="0" applyBorder="0" applyAlignment="0" applyProtection="0"/>
    <xf numFmtId="0" fontId="14" fillId="9" borderId="0" applyNumberFormat="0" applyBorder="0" applyAlignment="0" applyProtection="0"/>
    <xf numFmtId="0" fontId="2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1" fillId="0" borderId="11" applyNumberFormat="0" applyFill="0" applyAlignment="0" applyProtection="0"/>
    <xf numFmtId="0" fontId="14" fillId="20" borderId="0" applyNumberFormat="0" applyBorder="0" applyAlignment="0" applyProtection="0"/>
    <xf numFmtId="0" fontId="24" fillId="20" borderId="0" applyNumberFormat="0" applyBorder="0" applyAlignment="0" applyProtection="0"/>
    <xf numFmtId="0" fontId="14" fillId="20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3" fillId="0" borderId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2" fillId="0" borderId="0"/>
    <xf numFmtId="0" fontId="12" fillId="3" borderId="8" applyNumberFormat="0" applyAlignment="0" applyProtection="0"/>
    <xf numFmtId="0" fontId="19" fillId="6" borderId="0" applyNumberFormat="0" applyBorder="0" applyAlignment="0" applyProtection="0"/>
    <xf numFmtId="0" fontId="12" fillId="3" borderId="8" applyNumberFormat="0" applyAlignment="0" applyProtection="0"/>
    <xf numFmtId="0" fontId="19" fillId="6" borderId="0" applyNumberFormat="0" applyBorder="0" applyAlignment="0" applyProtection="0"/>
    <xf numFmtId="0" fontId="12" fillId="3" borderId="8" applyNumberFormat="0" applyAlignment="0" applyProtection="0"/>
    <xf numFmtId="0" fontId="19" fillId="6" borderId="0" applyNumberFormat="0" applyBorder="0" applyAlignment="0" applyProtection="0"/>
    <xf numFmtId="0" fontId="12" fillId="3" borderId="8" applyNumberFormat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3" fillId="0" borderId="0"/>
    <xf numFmtId="0" fontId="19" fillId="6" borderId="0" applyNumberFormat="0" applyBorder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9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22" fillId="0" borderId="0"/>
    <xf numFmtId="0" fontId="23" fillId="0" borderId="0"/>
    <xf numFmtId="0" fontId="21" fillId="0" borderId="0" applyNumberFormat="0" applyFill="0" applyBorder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35" fillId="23" borderId="8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3" fillId="0" borderId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3" fillId="0" borderId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3" fillId="0" borderId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3" fillId="0" borderId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3" fillId="0" borderId="0"/>
    <xf numFmtId="0" fontId="29" fillId="21" borderId="12" applyNumberFormat="0" applyAlignment="0" applyProtection="0"/>
    <xf numFmtId="0" fontId="23" fillId="0" borderId="0"/>
    <xf numFmtId="0" fontId="40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9" fillId="21" borderId="12" applyNumberFormat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3" fillId="0" borderId="0"/>
    <xf numFmtId="0" fontId="23" fillId="0" borderId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2" fillId="0" borderId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2" fillId="3" borderId="8" applyNumberFormat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2" fillId="3" borderId="8" applyNumberFormat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2" fillId="3" borderId="8" applyNumberFormat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2" fillId="3" borderId="8" applyNumberFormat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3" fillId="0" borderId="0"/>
    <xf numFmtId="0" fontId="23" fillId="0" borderId="0"/>
    <xf numFmtId="0" fontId="33" fillId="0" borderId="16" applyNumberFormat="0" applyFill="0" applyAlignment="0" applyProtection="0"/>
    <xf numFmtId="0" fontId="12" fillId="3" borderId="8" applyNumberFormat="0" applyAlignment="0" applyProtection="0"/>
    <xf numFmtId="0" fontId="41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1" fillId="0" borderId="11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4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12" borderId="0" applyNumberFormat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6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5" fillId="0" borderId="0" applyNumberFormat="0" applyFill="0" applyBorder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43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12" fillId="3" borderId="8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38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4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4" borderId="14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47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23" fillId="24" borderId="14" applyNumberFormat="0" applyFon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45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3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55" fillId="0" borderId="0"/>
  </cellStyleXfs>
  <cellXfs count="295">
    <xf numFmtId="0" fontId="0" fillId="0" borderId="0" xfId="0"/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4" fillId="25" borderId="1" xfId="0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" fillId="25" borderId="1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0" fontId="51" fillId="25" borderId="1" xfId="0" applyFont="1" applyFill="1" applyBorder="1" applyAlignment="1">
      <alignment horizontal="center" vertical="center"/>
    </xf>
    <xf numFmtId="0" fontId="52" fillId="25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vertical="center"/>
    </xf>
    <xf numFmtId="0" fontId="4" fillId="25" borderId="0" xfId="0" applyFont="1" applyFill="1" applyAlignment="1">
      <alignment horizontal="center"/>
    </xf>
    <xf numFmtId="0" fontId="4" fillId="25" borderId="6" xfId="0" applyFont="1" applyFill="1" applyBorder="1" applyAlignment="1">
      <alignment vertical="center"/>
    </xf>
    <xf numFmtId="0" fontId="4" fillId="25" borderId="0" xfId="0" applyFont="1" applyFill="1" applyAlignment="1">
      <alignment vertical="center"/>
    </xf>
    <xf numFmtId="0" fontId="4" fillId="25" borderId="0" xfId="0" applyFont="1" applyFill="1" applyAlignment="1">
      <alignment horizontal="center" vertical="center"/>
    </xf>
    <xf numFmtId="0" fontId="48" fillId="25" borderId="1" xfId="0" applyFont="1" applyFill="1" applyBorder="1" applyAlignment="1">
      <alignment horizontal="center" vertical="center"/>
    </xf>
    <xf numFmtId="0" fontId="48" fillId="25" borderId="6" xfId="0" applyFont="1" applyFill="1" applyBorder="1" applyAlignment="1">
      <alignment vertical="center"/>
    </xf>
    <xf numFmtId="0" fontId="48" fillId="25" borderId="0" xfId="0" applyFont="1" applyFill="1" applyAlignment="1">
      <alignment vertical="center"/>
    </xf>
    <xf numFmtId="0" fontId="48" fillId="25" borderId="0" xfId="0" applyFont="1" applyFill="1" applyAlignment="1">
      <alignment horizontal="center" vertical="center"/>
    </xf>
    <xf numFmtId="0" fontId="48" fillId="25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5" borderId="19" xfId="0" applyFont="1" applyFill="1" applyBorder="1" applyAlignment="1">
      <alignment horizontal="center" vertical="center"/>
    </xf>
    <xf numFmtId="0" fontId="5" fillId="25" borderId="19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>
      <alignment vertical="center"/>
    </xf>
    <xf numFmtId="0" fontId="53" fillId="0" borderId="17" xfId="0" applyNumberFormat="1" applyFont="1" applyFill="1" applyBorder="1" applyAlignment="1" applyProtection="1">
      <alignment horizontal="left" vertical="center" wrapText="1"/>
    </xf>
    <xf numFmtId="0" fontId="53" fillId="0" borderId="21" xfId="0" applyNumberFormat="1" applyFont="1" applyFill="1" applyBorder="1" applyAlignment="1" applyProtection="1">
      <alignment horizontal="left" vertical="center" wrapText="1"/>
    </xf>
    <xf numFmtId="0" fontId="53" fillId="0" borderId="22" xfId="0" applyNumberFormat="1" applyFont="1" applyFill="1" applyBorder="1" applyAlignment="1" applyProtection="1">
      <alignment horizontal="left" vertical="center" wrapText="1"/>
    </xf>
    <xf numFmtId="0" fontId="53" fillId="0" borderId="23" xfId="0" applyNumberFormat="1" applyFont="1" applyFill="1" applyBorder="1" applyAlignment="1" applyProtection="1">
      <alignment horizontal="left" vertical="center" wrapText="1"/>
    </xf>
    <xf numFmtId="0" fontId="53" fillId="0" borderId="25" xfId="0" applyNumberFormat="1" applyFont="1" applyFill="1" applyBorder="1" applyAlignment="1" applyProtection="1">
      <alignment horizontal="left" vertical="center" wrapText="1"/>
    </xf>
    <xf numFmtId="0" fontId="53" fillId="0" borderId="26" xfId="0" applyNumberFormat="1" applyFont="1" applyFill="1" applyBorder="1" applyAlignment="1" applyProtection="1">
      <alignment horizontal="left" vertical="center" wrapText="1"/>
    </xf>
    <xf numFmtId="0" fontId="53" fillId="0" borderId="27" xfId="0" applyNumberFormat="1" applyFont="1" applyFill="1" applyBorder="1" applyAlignment="1" applyProtection="1">
      <alignment horizontal="left" vertical="center" wrapText="1"/>
    </xf>
    <xf numFmtId="0" fontId="53" fillId="0" borderId="21" xfId="0" applyNumberFormat="1" applyFont="1" applyFill="1" applyBorder="1" applyAlignment="1" applyProtection="1">
      <alignment horizontal="center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3" fillId="0" borderId="22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3" fillId="0" borderId="3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8" xfId="0" applyNumberFormat="1" applyFont="1" applyFill="1" applyBorder="1" applyAlignment="1" applyProtection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wrapText="1"/>
    </xf>
    <xf numFmtId="0" fontId="54" fillId="0" borderId="17" xfId="0" applyNumberFormat="1" applyFont="1" applyFill="1" applyBorder="1" applyAlignment="1" applyProtection="1">
      <alignment horizontal="left" vertical="center" wrapText="1"/>
    </xf>
    <xf numFmtId="0" fontId="54" fillId="0" borderId="18" xfId="0" applyNumberFormat="1" applyFont="1" applyFill="1" applyBorder="1" applyAlignment="1" applyProtection="1">
      <alignment horizontal="left" vertical="center" wrapText="1"/>
    </xf>
    <xf numFmtId="0" fontId="56" fillId="0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48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3" fillId="25" borderId="19" xfId="0" applyFont="1" applyFill="1" applyBorder="1" applyAlignment="1">
      <alignment horizontal="center" vertical="center"/>
    </xf>
    <xf numFmtId="0" fontId="47" fillId="25" borderId="19" xfId="0" applyFont="1" applyFill="1" applyBorder="1" applyAlignment="1">
      <alignment horizontal="center" vertical="center"/>
    </xf>
    <xf numFmtId="0" fontId="47" fillId="25" borderId="19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 vertical="center"/>
    </xf>
    <xf numFmtId="0" fontId="64" fillId="25" borderId="19" xfId="0" applyFont="1" applyFill="1" applyBorder="1" applyAlignment="1">
      <alignment horizontal="center" vertical="center"/>
    </xf>
    <xf numFmtId="0" fontId="65" fillId="25" borderId="19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3" fillId="25" borderId="19" xfId="0" applyFont="1" applyFill="1" applyBorder="1" applyAlignment="1">
      <alignment vertical="center"/>
    </xf>
    <xf numFmtId="0" fontId="47" fillId="25" borderId="19" xfId="0" applyFont="1" applyFill="1" applyBorder="1" applyAlignment="1">
      <alignment horizontal="center"/>
    </xf>
    <xf numFmtId="0" fontId="63" fillId="0" borderId="1" xfId="0" applyFont="1" applyBorder="1" applyAlignment="1">
      <alignment vertical="center"/>
    </xf>
    <xf numFmtId="0" fontId="63" fillId="0" borderId="1" xfId="0" applyFont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70" fillId="0" borderId="20" xfId="0" applyNumberFormat="1" applyFont="1" applyFill="1" applyBorder="1" applyAlignment="1" applyProtection="1">
      <alignment horizontal="left" vertical="center" wrapText="1"/>
    </xf>
    <xf numFmtId="0" fontId="47" fillId="0" borderId="0" xfId="0" applyFont="1"/>
    <xf numFmtId="0" fontId="69" fillId="0" borderId="0" xfId="0" applyFont="1" applyBorder="1" applyAlignment="1">
      <alignment horizontal="center" vertical="center"/>
    </xf>
    <xf numFmtId="0" fontId="66" fillId="0" borderId="0" xfId="0" applyFont="1"/>
    <xf numFmtId="0" fontId="63" fillId="0" borderId="19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2" fillId="26" borderId="1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0" fontId="69" fillId="2" borderId="19" xfId="0" applyFont="1" applyFill="1" applyBorder="1" applyAlignment="1">
      <alignment horizontal="center" vertical="center"/>
    </xf>
    <xf numFmtId="0" fontId="74" fillId="26" borderId="1" xfId="0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63" fillId="0" borderId="19" xfId="0" applyFont="1" applyBorder="1" applyAlignment="1">
      <alignment vertical="center"/>
    </xf>
    <xf numFmtId="0" fontId="47" fillId="0" borderId="19" xfId="0" applyFont="1" applyFill="1" applyBorder="1" applyAlignment="1">
      <alignment vertical="center"/>
    </xf>
    <xf numFmtId="0" fontId="76" fillId="0" borderId="19" xfId="0" applyFont="1" applyFill="1" applyBorder="1" applyAlignment="1">
      <alignment horizontal="center" vertical="center"/>
    </xf>
    <xf numFmtId="0" fontId="77" fillId="0" borderId="19" xfId="0" applyFont="1" applyBorder="1" applyAlignment="1">
      <alignment vertical="center"/>
    </xf>
    <xf numFmtId="0" fontId="47" fillId="0" borderId="19" xfId="0" applyFont="1" applyBorder="1" applyAlignment="1">
      <alignment horizont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54" fillId="0" borderId="21" xfId="0" applyNumberFormat="1" applyFont="1" applyFill="1" applyBorder="1" applyAlignment="1" applyProtection="1">
      <alignment horizontal="center" vertical="center" wrapText="1"/>
    </xf>
    <xf numFmtId="0" fontId="54" fillId="0" borderId="22" xfId="0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6" fillId="0" borderId="21" xfId="0" applyNumberFormat="1" applyFont="1" applyFill="1" applyBorder="1" applyAlignment="1" applyProtection="1">
      <alignment horizontal="center" vertical="center" wrapText="1"/>
    </xf>
    <xf numFmtId="0" fontId="56" fillId="0" borderId="22" xfId="0" applyNumberFormat="1" applyFont="1" applyFill="1" applyBorder="1" applyAlignment="1" applyProtection="1">
      <alignment horizontal="left" vertical="center" wrapText="1"/>
    </xf>
    <xf numFmtId="0" fontId="56" fillId="0" borderId="23" xfId="0" applyNumberFormat="1" applyFont="1" applyFill="1" applyBorder="1" applyAlignment="1" applyProtection="1">
      <alignment horizontal="left" vertical="center" wrapText="1"/>
    </xf>
    <xf numFmtId="0" fontId="63" fillId="25" borderId="1" xfId="0" applyFont="1" applyFill="1" applyBorder="1" applyAlignment="1">
      <alignment horizontal="center" vertical="center"/>
    </xf>
    <xf numFmtId="0" fontId="47" fillId="25" borderId="1" xfId="0" applyFont="1" applyFill="1" applyBorder="1" applyAlignment="1">
      <alignment horizontal="center" vertical="center"/>
    </xf>
    <xf numFmtId="0" fontId="64" fillId="25" borderId="1" xfId="0" applyFont="1" applyFill="1" applyBorder="1" applyAlignment="1">
      <alignment horizontal="center" vertical="center"/>
    </xf>
    <xf numFmtId="0" fontId="65" fillId="25" borderId="1" xfId="0" applyFont="1" applyFill="1" applyBorder="1" applyAlignment="1">
      <alignment horizontal="center" vertical="center"/>
    </xf>
    <xf numFmtId="0" fontId="63" fillId="25" borderId="1" xfId="0" applyFont="1" applyFill="1" applyBorder="1" applyAlignment="1">
      <alignment vertical="center"/>
    </xf>
    <xf numFmtId="0" fontId="47" fillId="25" borderId="0" xfId="0" applyFont="1" applyFill="1" applyAlignment="1">
      <alignment horizontal="center"/>
    </xf>
    <xf numFmtId="0" fontId="77" fillId="25" borderId="1" xfId="0" applyFont="1" applyFill="1" applyBorder="1" applyAlignment="1">
      <alignment horizontal="center" vertical="center"/>
    </xf>
    <xf numFmtId="0" fontId="76" fillId="25" borderId="1" xfId="0" applyFont="1" applyFill="1" applyBorder="1" applyAlignment="1">
      <alignment horizontal="center" vertical="center"/>
    </xf>
    <xf numFmtId="0" fontId="76" fillId="25" borderId="19" xfId="0" applyFont="1" applyFill="1" applyBorder="1" applyAlignment="1">
      <alignment horizontal="center" vertical="center"/>
    </xf>
    <xf numFmtId="0" fontId="77" fillId="0" borderId="19" xfId="0" applyFont="1" applyBorder="1" applyAlignment="1">
      <alignment horizontal="center" vertical="center"/>
    </xf>
    <xf numFmtId="0" fontId="77" fillId="25" borderId="19" xfId="0" applyFont="1" applyFill="1" applyBorder="1" applyAlignment="1">
      <alignment horizontal="center" vertical="center"/>
    </xf>
    <xf numFmtId="0" fontId="76" fillId="25" borderId="19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2" fillId="0" borderId="6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75" fillId="0" borderId="1" xfId="0" applyFont="1" applyBorder="1" applyAlignment="1">
      <alignment vertical="center"/>
    </xf>
    <xf numFmtId="0" fontId="65" fillId="0" borderId="0" xfId="0" applyFont="1" applyAlignment="1">
      <alignment horizontal="center"/>
    </xf>
    <xf numFmtId="0" fontId="75" fillId="0" borderId="1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/>
    </xf>
    <xf numFmtId="0" fontId="77" fillId="25" borderId="19" xfId="0" applyFont="1" applyFill="1" applyBorder="1" applyAlignment="1">
      <alignment vertical="center"/>
    </xf>
    <xf numFmtId="0" fontId="79" fillId="0" borderId="0" xfId="0" applyNumberFormat="1" applyFont="1" applyFill="1" applyBorder="1" applyAlignment="1" applyProtection="1">
      <alignment horizontal="center" vertical="center" wrapText="1"/>
    </xf>
    <xf numFmtId="0" fontId="63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68" fillId="0" borderId="19" xfId="0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68" fillId="0" borderId="0" xfId="0" applyFont="1" applyAlignment="1">
      <alignment horizontal="center"/>
    </xf>
    <xf numFmtId="0" fontId="76" fillId="0" borderId="1" xfId="0" applyFont="1" applyBorder="1" applyAlignment="1">
      <alignment horizontal="center" vertical="center"/>
    </xf>
    <xf numFmtId="0" fontId="51" fillId="0" borderId="19" xfId="0" applyNumberFormat="1" applyFont="1" applyFill="1" applyBorder="1" applyAlignment="1" applyProtection="1">
      <alignment horizontal="center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3" xfId="0" applyNumberFormat="1" applyFont="1" applyFill="1" applyBorder="1" applyAlignment="1" applyProtection="1">
      <alignment horizontal="left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left" vertical="center" wrapText="1"/>
    </xf>
    <xf numFmtId="0" fontId="5" fillId="0" borderId="23" xfId="0" applyNumberFormat="1" applyFont="1" applyFill="1" applyBorder="1" applyAlignment="1" applyProtection="1">
      <alignment horizontal="left" vertical="center" wrapText="1"/>
    </xf>
    <xf numFmtId="0" fontId="5" fillId="0" borderId="20" xfId="0" applyNumberFormat="1" applyFont="1" applyFill="1" applyBorder="1" applyAlignment="1" applyProtection="1">
      <alignment horizontal="left" vertical="center" wrapText="1"/>
    </xf>
    <xf numFmtId="0" fontId="80" fillId="0" borderId="20" xfId="0" applyNumberFormat="1" applyFont="1" applyFill="1" applyBorder="1" applyAlignment="1" applyProtection="1">
      <alignment horizontal="center" vertical="center" wrapText="1"/>
    </xf>
    <xf numFmtId="0" fontId="80" fillId="0" borderId="20" xfId="0" applyNumberFormat="1" applyFont="1" applyFill="1" applyBorder="1" applyAlignment="1" applyProtection="1">
      <alignment horizontal="left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1" fillId="25" borderId="19" xfId="0" applyNumberFormat="1" applyFont="1" applyFill="1" applyBorder="1" applyAlignment="1" applyProtection="1">
      <alignment horizontal="left" vertical="center" wrapText="1"/>
    </xf>
    <xf numFmtId="0" fontId="5" fillId="25" borderId="19" xfId="0" applyNumberFormat="1" applyFont="1" applyFill="1" applyBorder="1" applyAlignment="1" applyProtection="1">
      <alignment horizontal="left" vertical="center" wrapText="1"/>
    </xf>
    <xf numFmtId="0" fontId="51" fillId="25" borderId="17" xfId="0" applyNumberFormat="1" applyFont="1" applyFill="1" applyBorder="1" applyAlignment="1" applyProtection="1">
      <alignment horizontal="center" vertical="center" wrapText="1"/>
    </xf>
    <xf numFmtId="0" fontId="5" fillId="25" borderId="17" xfId="0" applyNumberFormat="1" applyFont="1" applyFill="1" applyBorder="1" applyAlignment="1" applyProtection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4" xfId="0" applyFont="1" applyBorder="1" applyAlignment="1">
      <alignment horizontal="left" vertical="center"/>
    </xf>
    <xf numFmtId="0" fontId="48" fillId="0" borderId="7" xfId="0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69" fillId="0" borderId="24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73" fillId="0" borderId="4" xfId="0" applyFont="1" applyBorder="1" applyAlignment="1">
      <alignment horizontal="left" vertical="center"/>
    </xf>
    <xf numFmtId="0" fontId="73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3" fillId="25" borderId="17" xfId="0" applyFont="1" applyFill="1" applyBorder="1" applyAlignment="1">
      <alignment horizontal="center" vertical="center"/>
    </xf>
    <xf numFmtId="0" fontId="73" fillId="25" borderId="24" xfId="0" applyFont="1" applyFill="1" applyBorder="1" applyAlignment="1">
      <alignment horizontal="center" vertical="center"/>
    </xf>
    <xf numFmtId="0" fontId="73" fillId="25" borderId="18" xfId="0" applyFont="1" applyFill="1" applyBorder="1" applyAlignment="1">
      <alignment horizontal="center" vertical="center"/>
    </xf>
    <xf numFmtId="0" fontId="76" fillId="25" borderId="17" xfId="0" applyFont="1" applyFill="1" applyBorder="1" applyAlignment="1">
      <alignment horizontal="center" vertical="center"/>
    </xf>
    <xf numFmtId="0" fontId="76" fillId="25" borderId="24" xfId="0" applyFont="1" applyFill="1" applyBorder="1" applyAlignment="1">
      <alignment horizontal="center" vertical="center"/>
    </xf>
    <xf numFmtId="0" fontId="76" fillId="25" borderId="18" xfId="0" applyFon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center" vertical="center"/>
    </xf>
    <xf numFmtId="0" fontId="76" fillId="0" borderId="24" xfId="0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160426</xdr:colOff>
      <xdr:row>3</xdr:row>
      <xdr:rowOff>245386</xdr:rowOff>
    </xdr:from>
    <xdr:to>
      <xdr:col>14</xdr:col>
      <xdr:colOff>203968</xdr:colOff>
      <xdr:row>3</xdr:row>
      <xdr:rowOff>245386</xdr:rowOff>
    </xdr:to>
    <xdr:cxnSp macro="">
      <xdr:nvCxnSpPr>
        <xdr:cNvPr id="3" name="Straight Connector 2"/>
        <xdr:cNvCxnSpPr/>
      </xdr:nvCxnSpPr>
      <xdr:spPr>
        <a:xfrm>
          <a:off x="5332501" y="1026436"/>
          <a:ext cx="957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28575</xdr:colOff>
      <xdr:row>2</xdr:row>
      <xdr:rowOff>0</xdr:rowOff>
    </xdr:from>
    <xdr:to>
      <xdr:col>31</xdr:col>
      <xdr:colOff>0</xdr:colOff>
      <xdr:row>2</xdr:row>
      <xdr:rowOff>7261</xdr:rowOff>
    </xdr:to>
    <xdr:cxnSp macro="">
      <xdr:nvCxnSpPr>
        <xdr:cNvPr id="6" name="Straight Connector 5"/>
        <xdr:cNvCxnSpPr/>
      </xdr:nvCxnSpPr>
      <xdr:spPr>
        <a:xfrm flipV="1">
          <a:off x="8172450" y="438150"/>
          <a:ext cx="1800225" cy="72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8" name="Straight Connector 7"/>
        <xdr:cNvCxnSpPr/>
      </xdr:nvCxnSpPr>
      <xdr:spPr>
        <a:xfrm>
          <a:off x="2543175" y="464461"/>
          <a:ext cx="962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49553</xdr:colOff>
      <xdr:row>3</xdr:row>
      <xdr:rowOff>255443</xdr:rowOff>
    </xdr:from>
    <xdr:to>
      <xdr:col>14</xdr:col>
      <xdr:colOff>115113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326403" y="1226993"/>
          <a:ext cx="9418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144264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924175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49553</xdr:colOff>
      <xdr:row>3</xdr:row>
      <xdr:rowOff>255443</xdr:rowOff>
    </xdr:from>
    <xdr:to>
      <xdr:col>14</xdr:col>
      <xdr:colOff>115113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259728" y="1226993"/>
          <a:ext cx="9418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077589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57500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49553</xdr:colOff>
      <xdr:row>3</xdr:row>
      <xdr:rowOff>255443</xdr:rowOff>
    </xdr:from>
    <xdr:to>
      <xdr:col>14</xdr:col>
      <xdr:colOff>115113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450228" y="1226993"/>
          <a:ext cx="9418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268089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76550" y="597811"/>
          <a:ext cx="1219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49553</xdr:colOff>
      <xdr:row>3</xdr:row>
      <xdr:rowOff>255443</xdr:rowOff>
    </xdr:from>
    <xdr:to>
      <xdr:col>14</xdr:col>
      <xdr:colOff>115113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307353" y="1226993"/>
          <a:ext cx="9418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125214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905125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134184</xdr:colOff>
      <xdr:row>3</xdr:row>
      <xdr:rowOff>225364</xdr:rowOff>
    </xdr:from>
    <xdr:to>
      <xdr:col>15</xdr:col>
      <xdr:colOff>177726</xdr:colOff>
      <xdr:row>3</xdr:row>
      <xdr:rowOff>225364</xdr:rowOff>
    </xdr:to>
    <xdr:cxnSp macro="">
      <xdr:nvCxnSpPr>
        <xdr:cNvPr id="5" name="Straight Connector 4"/>
        <xdr:cNvCxnSpPr/>
      </xdr:nvCxnSpPr>
      <xdr:spPr>
        <a:xfrm>
          <a:off x="5168827" y="1070951"/>
          <a:ext cx="93772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542245" y="570985"/>
          <a:ext cx="17786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543175" y="464461"/>
          <a:ext cx="962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134184</xdr:colOff>
      <xdr:row>3</xdr:row>
      <xdr:rowOff>225364</xdr:rowOff>
    </xdr:from>
    <xdr:to>
      <xdr:col>15</xdr:col>
      <xdr:colOff>177726</xdr:colOff>
      <xdr:row>3</xdr:row>
      <xdr:rowOff>225364</xdr:rowOff>
    </xdr:to>
    <xdr:cxnSp macro="">
      <xdr:nvCxnSpPr>
        <xdr:cNvPr id="5" name="Straight Connector 4"/>
        <xdr:cNvCxnSpPr/>
      </xdr:nvCxnSpPr>
      <xdr:spPr>
        <a:xfrm>
          <a:off x="4944309" y="1082614"/>
          <a:ext cx="9198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458464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581275" y="597811"/>
          <a:ext cx="704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134184</xdr:colOff>
      <xdr:row>3</xdr:row>
      <xdr:rowOff>225364</xdr:rowOff>
    </xdr:from>
    <xdr:to>
      <xdr:col>15</xdr:col>
      <xdr:colOff>177726</xdr:colOff>
      <xdr:row>3</xdr:row>
      <xdr:rowOff>225364</xdr:rowOff>
    </xdr:to>
    <xdr:cxnSp macro="">
      <xdr:nvCxnSpPr>
        <xdr:cNvPr id="5" name="Straight Connector 4"/>
        <xdr:cNvCxnSpPr/>
      </xdr:nvCxnSpPr>
      <xdr:spPr>
        <a:xfrm>
          <a:off x="4982409" y="1082614"/>
          <a:ext cx="9198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496564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514600" y="597811"/>
          <a:ext cx="809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214394</xdr:colOff>
      <xdr:row>3</xdr:row>
      <xdr:rowOff>255443</xdr:rowOff>
    </xdr:from>
    <xdr:to>
      <xdr:col>15</xdr:col>
      <xdr:colOff>37357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257631" y="1238022"/>
          <a:ext cx="9258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344164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552700" y="597811"/>
          <a:ext cx="619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49553</xdr:colOff>
      <xdr:row>3</xdr:row>
      <xdr:rowOff>255443</xdr:rowOff>
    </xdr:from>
    <xdr:to>
      <xdr:col>14</xdr:col>
      <xdr:colOff>115113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268864" y="1217662"/>
          <a:ext cx="9597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7934714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714625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49553</xdr:colOff>
      <xdr:row>3</xdr:row>
      <xdr:rowOff>255443</xdr:rowOff>
    </xdr:from>
    <xdr:to>
      <xdr:col>14</xdr:col>
      <xdr:colOff>115113</xdr:colOff>
      <xdr:row>3</xdr:row>
      <xdr:rowOff>255443</xdr:rowOff>
    </xdr:to>
    <xdr:cxnSp macro="">
      <xdr:nvCxnSpPr>
        <xdr:cNvPr id="5" name="Straight Connector 4"/>
        <xdr:cNvCxnSpPr/>
      </xdr:nvCxnSpPr>
      <xdr:spPr>
        <a:xfrm>
          <a:off x="5240678" y="1226993"/>
          <a:ext cx="9418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058539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1012954</xdr:colOff>
      <xdr:row>2</xdr:row>
      <xdr:rowOff>6872</xdr:rowOff>
    </xdr:from>
    <xdr:to>
      <xdr:col>3</xdr:col>
      <xdr:colOff>369141</xdr:colOff>
      <xdr:row>2</xdr:row>
      <xdr:rowOff>6872</xdr:rowOff>
    </xdr:to>
    <xdr:cxnSp macro="">
      <xdr:nvCxnSpPr>
        <xdr:cNvPr id="7" name="Straight Connector 6"/>
        <xdr:cNvCxnSpPr/>
      </xdr:nvCxnSpPr>
      <xdr:spPr>
        <a:xfrm>
          <a:off x="3044306" y="570596"/>
          <a:ext cx="10473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169868</xdr:colOff>
      <xdr:row>3</xdr:row>
      <xdr:rowOff>245417</xdr:rowOff>
    </xdr:from>
    <xdr:to>
      <xdr:col>15</xdr:col>
      <xdr:colOff>235428</xdr:colOff>
      <xdr:row>3</xdr:row>
      <xdr:rowOff>245417</xdr:rowOff>
    </xdr:to>
    <xdr:cxnSp macro="">
      <xdr:nvCxnSpPr>
        <xdr:cNvPr id="5" name="Straight Connector 4"/>
        <xdr:cNvCxnSpPr/>
      </xdr:nvCxnSpPr>
      <xdr:spPr>
        <a:xfrm>
          <a:off x="5674315" y="1227996"/>
          <a:ext cx="10681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058539" y="578761"/>
          <a:ext cx="17428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1323975</xdr:colOff>
      <xdr:row>2</xdr:row>
      <xdr:rowOff>26311</xdr:rowOff>
    </xdr:from>
    <xdr:to>
      <xdr:col>4</xdr:col>
      <xdr:colOff>9525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38450" y="597811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20978</xdr:colOff>
      <xdr:row>3</xdr:row>
      <xdr:rowOff>226868</xdr:rowOff>
    </xdr:from>
    <xdr:to>
      <xdr:col>15</xdr:col>
      <xdr:colOff>86538</xdr:colOff>
      <xdr:row>3</xdr:row>
      <xdr:rowOff>226868</xdr:rowOff>
    </xdr:to>
    <xdr:cxnSp macro="">
      <xdr:nvCxnSpPr>
        <xdr:cNvPr id="5" name="Straight Connector 4"/>
        <xdr:cNvCxnSpPr/>
      </xdr:nvCxnSpPr>
      <xdr:spPr>
        <a:xfrm>
          <a:off x="5316878" y="1198418"/>
          <a:ext cx="9799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19439</xdr:colOff>
      <xdr:row>2</xdr:row>
      <xdr:rowOff>7261</xdr:rowOff>
    </xdr:from>
    <xdr:to>
      <xdr:col>31</xdr:col>
      <xdr:colOff>9720</xdr:colOff>
      <xdr:row>2</xdr:row>
      <xdr:rowOff>7261</xdr:rowOff>
    </xdr:to>
    <xdr:cxnSp macro="">
      <xdr:nvCxnSpPr>
        <xdr:cNvPr id="6" name="Straight Connector 5"/>
        <xdr:cNvCxnSpPr/>
      </xdr:nvCxnSpPr>
      <xdr:spPr>
        <a:xfrm>
          <a:off x="8363339" y="578761"/>
          <a:ext cx="197148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1264443</xdr:colOff>
      <xdr:row>2</xdr:row>
      <xdr:rowOff>26311</xdr:rowOff>
    </xdr:from>
    <xdr:to>
      <xdr:col>3</xdr:col>
      <xdr:colOff>614758</xdr:colOff>
      <xdr:row>2</xdr:row>
      <xdr:rowOff>26311</xdr:rowOff>
    </xdr:to>
    <xdr:cxnSp macro="">
      <xdr:nvCxnSpPr>
        <xdr:cNvPr id="7" name="Straight Connector 6"/>
        <xdr:cNvCxnSpPr/>
      </xdr:nvCxnSpPr>
      <xdr:spPr>
        <a:xfrm>
          <a:off x="2861865" y="601780"/>
          <a:ext cx="10469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6" zoomScaleNormal="100" workbookViewId="0">
      <selection activeCell="AH29" sqref="AH29"/>
    </sheetView>
  </sheetViews>
  <sheetFormatPr defaultColWidth="9.33203125" defaultRowHeight="18"/>
  <cols>
    <col min="1" max="1" width="7.6640625" style="33" customWidth="1"/>
    <col min="2" max="2" width="18.5" style="33" bestFit="1" customWidth="1"/>
    <col min="3" max="3" width="31.1640625" style="33" customWidth="1"/>
    <col min="4" max="4" width="9.1640625" style="33" customWidth="1"/>
    <col min="5" max="38" width="4" style="33" customWidth="1"/>
    <col min="39" max="39" width="10.83203125" style="33" customWidth="1"/>
    <col min="40" max="40" width="12.1640625" style="33" customWidth="1"/>
    <col min="41" max="41" width="10.83203125" style="33" customWidth="1"/>
    <col min="42" max="16384" width="9.33203125" style="33"/>
  </cols>
  <sheetData>
    <row r="1" spans="1:41" ht="17.25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1" ht="17.25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1" ht="27" customHeight="1">
      <c r="A3" s="253" t="s">
        <v>898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1" ht="26.2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1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168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1" s="35" customFormat="1" ht="21" customHeight="1">
      <c r="A6" s="216">
        <v>1</v>
      </c>
      <c r="B6" s="74" t="s">
        <v>361</v>
      </c>
      <c r="C6" s="124" t="s">
        <v>362</v>
      </c>
      <c r="D6" s="125" t="s">
        <v>75</v>
      </c>
      <c r="E6" s="140"/>
      <c r="F6" s="141"/>
      <c r="G6" s="141"/>
      <c r="H6" s="142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 t="s">
        <v>6</v>
      </c>
      <c r="AI6" s="143"/>
      <c r="AJ6" s="60">
        <f>COUNTIF(E6:AI6,"K")+2*COUNTIF(E6:AI6,"2K")+COUNTIF(E6:AI6,"TK")+COUNTIF(E6:AI6,"KT")</f>
        <v>1</v>
      </c>
      <c r="AK6" s="60">
        <f t="shared" ref="AK6:AK30" si="0">COUNTIF(E6:AI6,"P")+2*COUNTIF(F6:AJ6,"2P")</f>
        <v>0</v>
      </c>
      <c r="AL6" s="60">
        <f t="shared" ref="AL6:AL30" si="1">COUNTIF(E6:AI6,"T")+2*COUNTIF(E6:AI6,"2T")+COUNTIF(E6:AI6,"TK")+COUNTIF(E6:AI6,"KT")</f>
        <v>0</v>
      </c>
      <c r="AM6" s="36"/>
      <c r="AN6" s="37"/>
      <c r="AO6" s="59"/>
    </row>
    <row r="7" spans="1:41" s="35" customFormat="1" ht="21" customHeight="1">
      <c r="A7" s="216">
        <v>2</v>
      </c>
      <c r="B7" s="74" t="s">
        <v>363</v>
      </c>
      <c r="C7" s="124" t="s">
        <v>364</v>
      </c>
      <c r="D7" s="125" t="s">
        <v>56</v>
      </c>
      <c r="E7" s="140"/>
      <c r="F7" s="141"/>
      <c r="G7" s="141"/>
      <c r="H7" s="142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3"/>
      <c r="AJ7" s="60">
        <f t="shared" ref="AJ7:AJ30" si="2">COUNTIF(E7:AI7,"K")+2*COUNTIF(E7:AI7,"2K")+COUNTIF(E7:AI7,"TK")+COUNTIF(E7:AI7,"KT")</f>
        <v>0</v>
      </c>
      <c r="AK7" s="60">
        <f t="shared" si="0"/>
        <v>0</v>
      </c>
      <c r="AL7" s="60">
        <f t="shared" si="1"/>
        <v>0</v>
      </c>
      <c r="AM7" s="59"/>
      <c r="AN7" s="59"/>
      <c r="AO7" s="59"/>
    </row>
    <row r="8" spans="1:41" s="35" customFormat="1" ht="21" customHeight="1">
      <c r="A8" s="216">
        <v>3</v>
      </c>
      <c r="B8" s="74" t="s">
        <v>365</v>
      </c>
      <c r="C8" s="124" t="s">
        <v>366</v>
      </c>
      <c r="D8" s="125" t="s">
        <v>367</v>
      </c>
      <c r="E8" s="140"/>
      <c r="F8" s="141"/>
      <c r="G8" s="141"/>
      <c r="H8" s="142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 t="s">
        <v>6</v>
      </c>
      <c r="AA8" s="141" t="s">
        <v>7</v>
      </c>
      <c r="AB8" s="141"/>
      <c r="AC8" s="141"/>
      <c r="AD8" s="141"/>
      <c r="AE8" s="141"/>
      <c r="AF8" s="141" t="s">
        <v>6</v>
      </c>
      <c r="AG8" s="141" t="s">
        <v>6</v>
      </c>
      <c r="AH8" s="141" t="s">
        <v>6</v>
      </c>
      <c r="AI8" s="143"/>
      <c r="AJ8" s="60">
        <f t="shared" si="2"/>
        <v>4</v>
      </c>
      <c r="AK8" s="60">
        <f t="shared" si="0"/>
        <v>1</v>
      </c>
      <c r="AL8" s="60">
        <f t="shared" si="1"/>
        <v>0</v>
      </c>
      <c r="AM8" s="59"/>
      <c r="AN8" s="59"/>
      <c r="AO8" s="59"/>
    </row>
    <row r="9" spans="1:41" s="35" customFormat="1" ht="21" customHeight="1">
      <c r="A9" s="216">
        <v>4</v>
      </c>
      <c r="B9" s="74" t="s">
        <v>368</v>
      </c>
      <c r="C9" s="124" t="s">
        <v>369</v>
      </c>
      <c r="D9" s="125" t="s">
        <v>370</v>
      </c>
      <c r="E9" s="140"/>
      <c r="F9" s="141"/>
      <c r="G9" s="141"/>
      <c r="H9" s="142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3"/>
      <c r="AJ9" s="60">
        <f t="shared" si="2"/>
        <v>0</v>
      </c>
      <c r="AK9" s="60">
        <f t="shared" si="0"/>
        <v>0</v>
      </c>
      <c r="AL9" s="60">
        <f t="shared" si="1"/>
        <v>0</v>
      </c>
      <c r="AM9" s="59"/>
      <c r="AN9" s="59"/>
      <c r="AO9" s="59"/>
    </row>
    <row r="10" spans="1:41" s="35" customFormat="1" ht="21" customHeight="1">
      <c r="A10" s="216">
        <v>5</v>
      </c>
      <c r="B10" s="74" t="s">
        <v>371</v>
      </c>
      <c r="C10" s="124" t="s">
        <v>372</v>
      </c>
      <c r="D10" s="125" t="s">
        <v>110</v>
      </c>
      <c r="E10" s="144"/>
      <c r="F10" s="145"/>
      <c r="G10" s="145"/>
      <c r="H10" s="142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1"/>
      <c r="AI10" s="146"/>
      <c r="AJ10" s="60">
        <f t="shared" si="2"/>
        <v>0</v>
      </c>
      <c r="AK10" s="60">
        <f t="shared" si="0"/>
        <v>0</v>
      </c>
      <c r="AL10" s="60">
        <f t="shared" si="1"/>
        <v>0</v>
      </c>
      <c r="AM10" s="59"/>
      <c r="AN10" s="59"/>
      <c r="AO10" s="59"/>
    </row>
    <row r="11" spans="1:41" s="35" customFormat="1" ht="21" customHeight="1">
      <c r="A11" s="216">
        <v>6</v>
      </c>
      <c r="B11" s="74" t="s">
        <v>375</v>
      </c>
      <c r="C11" s="124" t="s">
        <v>376</v>
      </c>
      <c r="D11" s="125" t="s">
        <v>25</v>
      </c>
      <c r="E11" s="140"/>
      <c r="F11" s="141"/>
      <c r="G11" s="141"/>
      <c r="H11" s="142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3"/>
      <c r="AJ11" s="60">
        <f t="shared" si="2"/>
        <v>0</v>
      </c>
      <c r="AK11" s="60">
        <f t="shared" si="0"/>
        <v>0</v>
      </c>
      <c r="AL11" s="60">
        <f t="shared" si="1"/>
        <v>0</v>
      </c>
      <c r="AM11" s="59"/>
      <c r="AN11" s="59"/>
      <c r="AO11" s="59"/>
    </row>
    <row r="12" spans="1:41" s="35" customFormat="1" ht="21" customHeight="1">
      <c r="A12" s="216">
        <v>7</v>
      </c>
      <c r="B12" s="74" t="s">
        <v>377</v>
      </c>
      <c r="C12" s="124" t="s">
        <v>378</v>
      </c>
      <c r="D12" s="125" t="s">
        <v>25</v>
      </c>
      <c r="E12" s="140"/>
      <c r="F12" s="141"/>
      <c r="G12" s="141"/>
      <c r="H12" s="142"/>
      <c r="I12" s="141"/>
      <c r="J12" s="141"/>
      <c r="K12" s="141" t="s">
        <v>6</v>
      </c>
      <c r="L12" s="141" t="s">
        <v>7</v>
      </c>
      <c r="M12" s="141" t="s">
        <v>6</v>
      </c>
      <c r="N12" s="141"/>
      <c r="O12" s="141"/>
      <c r="P12" s="141"/>
      <c r="Q12" s="141"/>
      <c r="R12" s="141" t="s">
        <v>7</v>
      </c>
      <c r="S12" s="141" t="s">
        <v>6</v>
      </c>
      <c r="T12" s="141" t="s">
        <v>6</v>
      </c>
      <c r="U12" s="141"/>
      <c r="V12" s="141"/>
      <c r="W12" s="141"/>
      <c r="X12" s="141"/>
      <c r="Y12" s="141" t="s">
        <v>6</v>
      </c>
      <c r="Z12" s="141" t="s">
        <v>6</v>
      </c>
      <c r="AA12" s="141" t="s">
        <v>7</v>
      </c>
      <c r="AB12" s="141"/>
      <c r="AC12" s="141"/>
      <c r="AD12" s="141"/>
      <c r="AE12" s="141"/>
      <c r="AF12" s="141" t="s">
        <v>7</v>
      </c>
      <c r="AG12" s="141" t="s">
        <v>7</v>
      </c>
      <c r="AH12" s="141" t="s">
        <v>7</v>
      </c>
      <c r="AI12" s="143"/>
      <c r="AJ12" s="60">
        <f t="shared" si="2"/>
        <v>6</v>
      </c>
      <c r="AK12" s="60">
        <f t="shared" si="0"/>
        <v>6</v>
      </c>
      <c r="AL12" s="60">
        <f t="shared" si="1"/>
        <v>0</v>
      </c>
      <c r="AM12" s="59"/>
      <c r="AN12" s="59"/>
      <c r="AO12" s="59"/>
    </row>
    <row r="13" spans="1:41" s="35" customFormat="1" ht="21" customHeight="1">
      <c r="A13" s="216">
        <v>8</v>
      </c>
      <c r="B13" s="74" t="s">
        <v>379</v>
      </c>
      <c r="C13" s="124" t="s">
        <v>380</v>
      </c>
      <c r="D13" s="125" t="s">
        <v>381</v>
      </c>
      <c r="E13" s="140"/>
      <c r="F13" s="141"/>
      <c r="G13" s="141"/>
      <c r="H13" s="142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3"/>
      <c r="AJ13" s="60">
        <f t="shared" si="2"/>
        <v>0</v>
      </c>
      <c r="AK13" s="60">
        <f t="shared" si="0"/>
        <v>0</v>
      </c>
      <c r="AL13" s="60">
        <f t="shared" si="1"/>
        <v>0</v>
      </c>
      <c r="AM13" s="59"/>
      <c r="AN13" s="59"/>
      <c r="AO13" s="59"/>
    </row>
    <row r="14" spans="1:41" s="35" customFormat="1" ht="21" customHeight="1">
      <c r="A14" s="216">
        <v>9</v>
      </c>
      <c r="B14" s="74" t="s">
        <v>382</v>
      </c>
      <c r="C14" s="124" t="s">
        <v>383</v>
      </c>
      <c r="D14" s="125" t="s">
        <v>381</v>
      </c>
      <c r="E14" s="140"/>
      <c r="F14" s="141"/>
      <c r="G14" s="141"/>
      <c r="H14" s="142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3"/>
      <c r="AJ14" s="60">
        <f t="shared" si="2"/>
        <v>0</v>
      </c>
      <c r="AK14" s="60">
        <f t="shared" si="0"/>
        <v>0</v>
      </c>
      <c r="AL14" s="60">
        <f t="shared" si="1"/>
        <v>0</v>
      </c>
      <c r="AM14" s="59"/>
      <c r="AN14" s="59"/>
      <c r="AO14" s="59"/>
    </row>
    <row r="15" spans="1:41" s="35" customFormat="1" ht="21" customHeight="1">
      <c r="A15" s="216">
        <v>10</v>
      </c>
      <c r="B15" s="74" t="s">
        <v>384</v>
      </c>
      <c r="C15" s="124" t="s">
        <v>385</v>
      </c>
      <c r="D15" s="125" t="s">
        <v>95</v>
      </c>
      <c r="E15" s="140"/>
      <c r="F15" s="141"/>
      <c r="G15" s="141"/>
      <c r="H15" s="142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 t="s">
        <v>6</v>
      </c>
      <c r="AA15" s="141"/>
      <c r="AB15" s="141"/>
      <c r="AC15" s="141"/>
      <c r="AD15" s="141"/>
      <c r="AE15" s="141"/>
      <c r="AF15" s="141"/>
      <c r="AG15" s="141"/>
      <c r="AH15" s="141"/>
      <c r="AI15" s="143"/>
      <c r="AJ15" s="60">
        <f t="shared" si="2"/>
        <v>1</v>
      </c>
      <c r="AK15" s="60">
        <f t="shared" si="0"/>
        <v>0</v>
      </c>
      <c r="AL15" s="60">
        <f t="shared" si="1"/>
        <v>0</v>
      </c>
      <c r="AM15" s="59"/>
      <c r="AN15" s="59"/>
      <c r="AO15" s="59"/>
    </row>
    <row r="16" spans="1:41" s="35" customFormat="1" ht="21" customHeight="1">
      <c r="A16" s="216">
        <v>11</v>
      </c>
      <c r="B16" s="74" t="s">
        <v>386</v>
      </c>
      <c r="C16" s="124" t="s">
        <v>387</v>
      </c>
      <c r="D16" s="125" t="s">
        <v>95</v>
      </c>
      <c r="E16" s="147"/>
      <c r="F16" s="147"/>
      <c r="G16" s="147"/>
      <c r="H16" s="142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8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9"/>
      <c r="AJ16" s="60">
        <f t="shared" si="2"/>
        <v>0</v>
      </c>
      <c r="AK16" s="60">
        <f t="shared" si="0"/>
        <v>0</v>
      </c>
      <c r="AL16" s="60">
        <f t="shared" si="1"/>
        <v>0</v>
      </c>
      <c r="AM16" s="59"/>
      <c r="AN16" s="59"/>
      <c r="AO16" s="59"/>
    </row>
    <row r="17" spans="1:44" s="35" customFormat="1" ht="21" customHeight="1">
      <c r="A17" s="216">
        <v>12</v>
      </c>
      <c r="B17" s="74" t="s">
        <v>388</v>
      </c>
      <c r="C17" s="124" t="s">
        <v>389</v>
      </c>
      <c r="D17" s="125" t="s">
        <v>390</v>
      </c>
      <c r="E17" s="150"/>
      <c r="F17" s="143"/>
      <c r="G17" s="143"/>
      <c r="H17" s="143"/>
      <c r="I17" s="143"/>
      <c r="J17" s="143"/>
      <c r="K17" s="143"/>
      <c r="L17" s="143"/>
      <c r="M17" s="151"/>
      <c r="N17" s="143"/>
      <c r="O17" s="143"/>
      <c r="P17" s="143"/>
      <c r="Q17" s="143"/>
      <c r="R17" s="143"/>
      <c r="S17" s="149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60">
        <f t="shared" si="2"/>
        <v>0</v>
      </c>
      <c r="AK17" s="60">
        <f t="shared" si="0"/>
        <v>0</v>
      </c>
      <c r="AL17" s="60">
        <f t="shared" si="1"/>
        <v>0</v>
      </c>
      <c r="AM17" s="254"/>
      <c r="AN17" s="255"/>
      <c r="AO17" s="59"/>
    </row>
    <row r="18" spans="1:44" s="35" customFormat="1" ht="21" customHeight="1">
      <c r="A18" s="216">
        <v>13</v>
      </c>
      <c r="B18" s="74" t="s">
        <v>391</v>
      </c>
      <c r="C18" s="124" t="s">
        <v>392</v>
      </c>
      <c r="D18" s="125" t="s">
        <v>390</v>
      </c>
      <c r="E18" s="150"/>
      <c r="F18" s="143"/>
      <c r="G18" s="143"/>
      <c r="H18" s="143"/>
      <c r="I18" s="143"/>
      <c r="J18" s="143"/>
      <c r="K18" s="143" t="s">
        <v>6</v>
      </c>
      <c r="L18" s="143"/>
      <c r="M18" s="151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2">
        <f t="shared" si="2"/>
        <v>1</v>
      </c>
      <c r="AK18" s="2">
        <f t="shared" si="0"/>
        <v>0</v>
      </c>
      <c r="AL18" s="2">
        <f t="shared" si="1"/>
        <v>0</v>
      </c>
      <c r="AM18" s="38"/>
      <c r="AN18" s="38"/>
      <c r="AO18" s="38"/>
    </row>
    <row r="19" spans="1:44" s="35" customFormat="1" ht="21" customHeight="1">
      <c r="A19" s="216">
        <v>14</v>
      </c>
      <c r="B19" s="74" t="s">
        <v>393</v>
      </c>
      <c r="C19" s="124" t="s">
        <v>394</v>
      </c>
      <c r="D19" s="125" t="s">
        <v>390</v>
      </c>
      <c r="E19" s="150"/>
      <c r="F19" s="143"/>
      <c r="G19" s="143"/>
      <c r="H19" s="143"/>
      <c r="I19" s="143"/>
      <c r="J19" s="143"/>
      <c r="K19" s="143"/>
      <c r="L19" s="143"/>
      <c r="M19" s="151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2">
        <f t="shared" si="2"/>
        <v>0</v>
      </c>
      <c r="AK19" s="2">
        <f t="shared" si="0"/>
        <v>0</v>
      </c>
      <c r="AL19" s="2">
        <f t="shared" si="1"/>
        <v>0</v>
      </c>
      <c r="AM19" s="38"/>
      <c r="AN19" s="38"/>
      <c r="AO19" s="38"/>
    </row>
    <row r="20" spans="1:44" s="35" customFormat="1" ht="21" customHeight="1">
      <c r="A20" s="216">
        <v>15</v>
      </c>
      <c r="B20" s="74" t="s">
        <v>395</v>
      </c>
      <c r="C20" s="124" t="s">
        <v>119</v>
      </c>
      <c r="D20" s="125" t="s">
        <v>40</v>
      </c>
      <c r="E20" s="150"/>
      <c r="F20" s="143"/>
      <c r="G20" s="143"/>
      <c r="H20" s="143"/>
      <c r="I20" s="143"/>
      <c r="J20" s="143"/>
      <c r="K20" s="143"/>
      <c r="L20" s="143"/>
      <c r="M20" s="151"/>
      <c r="N20" s="143"/>
      <c r="O20" s="143"/>
      <c r="P20" s="143"/>
      <c r="Q20" s="143"/>
      <c r="R20" s="143" t="s">
        <v>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2">
        <f t="shared" si="2"/>
        <v>0</v>
      </c>
      <c r="AK20" s="2">
        <f t="shared" si="0"/>
        <v>1</v>
      </c>
      <c r="AL20" s="2">
        <f t="shared" si="1"/>
        <v>0</v>
      </c>
      <c r="AM20" s="38"/>
      <c r="AN20" s="38"/>
      <c r="AO20" s="38"/>
    </row>
    <row r="21" spans="1:44" s="35" customFormat="1" ht="21" customHeight="1">
      <c r="A21" s="216">
        <v>16</v>
      </c>
      <c r="B21" s="74" t="s">
        <v>396</v>
      </c>
      <c r="C21" s="124" t="s">
        <v>397</v>
      </c>
      <c r="D21" s="125" t="s">
        <v>98</v>
      </c>
      <c r="E21" s="150"/>
      <c r="F21" s="143"/>
      <c r="G21" s="143"/>
      <c r="H21" s="143"/>
      <c r="I21" s="143"/>
      <c r="J21" s="143"/>
      <c r="K21" s="143" t="s">
        <v>6</v>
      </c>
      <c r="L21" s="143" t="s">
        <v>8</v>
      </c>
      <c r="M21" s="151" t="s">
        <v>8</v>
      </c>
      <c r="N21" s="143"/>
      <c r="O21" s="143"/>
      <c r="P21" s="143"/>
      <c r="Q21" s="143"/>
      <c r="R21" s="143"/>
      <c r="S21" s="143" t="s">
        <v>7</v>
      </c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 t="s">
        <v>6</v>
      </c>
      <c r="AH21" s="143"/>
      <c r="AI21" s="143"/>
      <c r="AJ21" s="2">
        <f t="shared" si="2"/>
        <v>2</v>
      </c>
      <c r="AK21" s="2">
        <f t="shared" si="0"/>
        <v>1</v>
      </c>
      <c r="AL21" s="2">
        <f t="shared" si="1"/>
        <v>2</v>
      </c>
      <c r="AM21" s="38"/>
      <c r="AN21" s="38"/>
      <c r="AO21" s="38"/>
    </row>
    <row r="22" spans="1:44" s="35" customFormat="1" ht="21" customHeight="1">
      <c r="A22" s="216">
        <v>17</v>
      </c>
      <c r="B22" s="74" t="s">
        <v>398</v>
      </c>
      <c r="C22" s="124" t="s">
        <v>399</v>
      </c>
      <c r="D22" s="125" t="s">
        <v>117</v>
      </c>
      <c r="E22" s="150"/>
      <c r="F22" s="143"/>
      <c r="G22" s="143"/>
      <c r="H22" s="143"/>
      <c r="I22" s="143"/>
      <c r="J22" s="143"/>
      <c r="K22" s="143"/>
      <c r="L22" s="143"/>
      <c r="M22" s="151" t="s">
        <v>7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 t="s">
        <v>7</v>
      </c>
      <c r="AB22" s="143"/>
      <c r="AC22" s="143"/>
      <c r="AD22" s="143"/>
      <c r="AE22" s="143"/>
      <c r="AF22" s="143" t="s">
        <v>8</v>
      </c>
      <c r="AG22" s="143"/>
      <c r="AH22" s="143" t="s">
        <v>6</v>
      </c>
      <c r="AI22" s="143"/>
      <c r="AJ22" s="2">
        <f t="shared" si="2"/>
        <v>1</v>
      </c>
      <c r="AK22" s="2">
        <f t="shared" si="0"/>
        <v>2</v>
      </c>
      <c r="AL22" s="2">
        <f t="shared" si="1"/>
        <v>1</v>
      </c>
      <c r="AM22" s="38"/>
      <c r="AN22" s="38"/>
      <c r="AO22" s="38"/>
    </row>
    <row r="23" spans="1:44" s="35" customFormat="1" ht="21" customHeight="1">
      <c r="A23" s="216">
        <v>18</v>
      </c>
      <c r="B23" s="74" t="s">
        <v>400</v>
      </c>
      <c r="C23" s="124" t="s">
        <v>401</v>
      </c>
      <c r="D23" s="125" t="s">
        <v>402</v>
      </c>
      <c r="E23" s="152"/>
      <c r="F23" s="143"/>
      <c r="G23" s="143"/>
      <c r="H23" s="143"/>
      <c r="I23" s="143"/>
      <c r="J23" s="143"/>
      <c r="K23" s="143"/>
      <c r="L23" s="143"/>
      <c r="M23" s="151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 t="s">
        <v>6</v>
      </c>
      <c r="AB23" s="143"/>
      <c r="AC23" s="143"/>
      <c r="AD23" s="143"/>
      <c r="AE23" s="143"/>
      <c r="AF23" s="143" t="s">
        <v>6</v>
      </c>
      <c r="AG23" s="143"/>
      <c r="AH23" s="143" t="s">
        <v>7</v>
      </c>
      <c r="AI23" s="143"/>
      <c r="AJ23" s="2">
        <f t="shared" si="2"/>
        <v>2</v>
      </c>
      <c r="AK23" s="2">
        <f t="shared" si="0"/>
        <v>1</v>
      </c>
      <c r="AL23" s="2">
        <f t="shared" si="1"/>
        <v>0</v>
      </c>
      <c r="AM23" s="38"/>
      <c r="AN23" s="38"/>
      <c r="AO23" s="38"/>
    </row>
    <row r="24" spans="1:44" s="35" customFormat="1" ht="21" customHeight="1">
      <c r="A24" s="216">
        <v>19</v>
      </c>
      <c r="B24" s="74" t="s">
        <v>403</v>
      </c>
      <c r="C24" s="124" t="s">
        <v>404</v>
      </c>
      <c r="D24" s="125" t="s">
        <v>402</v>
      </c>
      <c r="E24" s="152"/>
      <c r="F24" s="143"/>
      <c r="G24" s="143"/>
      <c r="H24" s="143"/>
      <c r="I24" s="143"/>
      <c r="J24" s="143"/>
      <c r="K24" s="143"/>
      <c r="L24" s="143"/>
      <c r="M24" s="151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 t="s">
        <v>6</v>
      </c>
      <c r="AB24" s="143"/>
      <c r="AC24" s="143"/>
      <c r="AD24" s="143"/>
      <c r="AE24" s="143"/>
      <c r="AF24" s="143"/>
      <c r="AG24" s="143" t="s">
        <v>6</v>
      </c>
      <c r="AH24" s="143"/>
      <c r="AI24" s="143"/>
      <c r="AJ24" s="2">
        <f t="shared" si="2"/>
        <v>2</v>
      </c>
      <c r="AK24" s="2">
        <f t="shared" si="0"/>
        <v>0</v>
      </c>
      <c r="AL24" s="2">
        <f t="shared" si="1"/>
        <v>0</v>
      </c>
      <c r="AM24" s="38"/>
      <c r="AN24" s="38"/>
      <c r="AO24" s="38"/>
    </row>
    <row r="25" spans="1:44" s="35" customFormat="1" ht="21" customHeight="1">
      <c r="A25" s="216">
        <v>20</v>
      </c>
      <c r="B25" s="74" t="s">
        <v>405</v>
      </c>
      <c r="C25" s="124" t="s">
        <v>406</v>
      </c>
      <c r="D25" s="125" t="s">
        <v>407</v>
      </c>
      <c r="E25" s="152"/>
      <c r="F25" s="143"/>
      <c r="G25" s="143"/>
      <c r="H25" s="143"/>
      <c r="I25" s="143"/>
      <c r="J25" s="143"/>
      <c r="K25" s="143"/>
      <c r="L25" s="143"/>
      <c r="M25" s="151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 t="s">
        <v>6</v>
      </c>
      <c r="Z25" s="143"/>
      <c r="AA25" s="143" t="s">
        <v>7</v>
      </c>
      <c r="AB25" s="143"/>
      <c r="AC25" s="143"/>
      <c r="AD25" s="143"/>
      <c r="AE25" s="143"/>
      <c r="AF25" s="143" t="s">
        <v>7</v>
      </c>
      <c r="AG25" s="143" t="s">
        <v>7</v>
      </c>
      <c r="AH25" s="143" t="s">
        <v>7</v>
      </c>
      <c r="AI25" s="143"/>
      <c r="AJ25" s="2">
        <f t="shared" si="2"/>
        <v>1</v>
      </c>
      <c r="AK25" s="2">
        <f t="shared" si="0"/>
        <v>4</v>
      </c>
      <c r="AL25" s="2">
        <f t="shared" si="1"/>
        <v>0</v>
      </c>
      <c r="AM25" s="38"/>
      <c r="AN25" s="38"/>
      <c r="AO25" s="38"/>
    </row>
    <row r="26" spans="1:44" s="35" customFormat="1" ht="21" customHeight="1">
      <c r="A26" s="216">
        <v>21</v>
      </c>
      <c r="B26" s="74" t="s">
        <v>408</v>
      </c>
      <c r="C26" s="124" t="s">
        <v>409</v>
      </c>
      <c r="D26" s="125" t="s">
        <v>332</v>
      </c>
      <c r="E26" s="152" t="s">
        <v>7</v>
      </c>
      <c r="F26" s="143"/>
      <c r="G26" s="143"/>
      <c r="H26" s="143"/>
      <c r="I26" s="143"/>
      <c r="J26" s="143"/>
      <c r="K26" s="143"/>
      <c r="L26" s="143"/>
      <c r="M26" s="151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 t="s">
        <v>7</v>
      </c>
      <c r="AI26" s="143"/>
      <c r="AJ26" s="2">
        <f t="shared" si="2"/>
        <v>0</v>
      </c>
      <c r="AK26" s="2">
        <f t="shared" si="0"/>
        <v>2</v>
      </c>
      <c r="AL26" s="2">
        <f t="shared" si="1"/>
        <v>0</v>
      </c>
      <c r="AM26" s="38"/>
      <c r="AN26" s="38"/>
      <c r="AO26" s="38"/>
    </row>
    <row r="27" spans="1:44" s="35" customFormat="1" ht="21" customHeight="1">
      <c r="A27" s="216">
        <v>22</v>
      </c>
      <c r="B27" s="74" t="s">
        <v>410</v>
      </c>
      <c r="C27" s="124" t="s">
        <v>411</v>
      </c>
      <c r="D27" s="125" t="s">
        <v>128</v>
      </c>
      <c r="E27" s="152"/>
      <c r="F27" s="143"/>
      <c r="G27" s="143"/>
      <c r="H27" s="143"/>
      <c r="I27" s="143"/>
      <c r="J27" s="143"/>
      <c r="K27" s="143"/>
      <c r="L27" s="143"/>
      <c r="M27" s="151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 t="s">
        <v>6</v>
      </c>
      <c r="AA27" s="143"/>
      <c r="AB27" s="143"/>
      <c r="AC27" s="143"/>
      <c r="AD27" s="143"/>
      <c r="AE27" s="143"/>
      <c r="AF27" s="143"/>
      <c r="AG27" s="143"/>
      <c r="AH27" s="143"/>
      <c r="AI27" s="143"/>
      <c r="AJ27" s="2">
        <f t="shared" si="2"/>
        <v>1</v>
      </c>
      <c r="AK27" s="2">
        <f t="shared" si="0"/>
        <v>0</v>
      </c>
      <c r="AL27" s="2">
        <f t="shared" si="1"/>
        <v>0</v>
      </c>
      <c r="AM27" s="38"/>
      <c r="AN27" s="38"/>
      <c r="AO27" s="38"/>
    </row>
    <row r="28" spans="1:44" s="35" customFormat="1" ht="21" customHeight="1">
      <c r="A28" s="216">
        <v>23</v>
      </c>
      <c r="B28" s="74">
        <v>2010100031</v>
      </c>
      <c r="C28" s="124" t="s">
        <v>359</v>
      </c>
      <c r="D28" s="125" t="s">
        <v>360</v>
      </c>
      <c r="E28" s="150"/>
      <c r="F28" s="143"/>
      <c r="G28" s="143"/>
      <c r="H28" s="143"/>
      <c r="I28" s="143"/>
      <c r="J28" s="143"/>
      <c r="K28" s="143"/>
      <c r="L28" s="143"/>
      <c r="M28" s="151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 t="s">
        <v>7</v>
      </c>
      <c r="Z28" s="143"/>
      <c r="AA28" s="143" t="s">
        <v>7</v>
      </c>
      <c r="AB28" s="143"/>
      <c r="AC28" s="143"/>
      <c r="AD28" s="143"/>
      <c r="AE28" s="143"/>
      <c r="AF28" s="143"/>
      <c r="AG28" s="143"/>
      <c r="AH28" s="143" t="s">
        <v>6</v>
      </c>
      <c r="AI28" s="143"/>
      <c r="AJ28" s="2">
        <f t="shared" si="2"/>
        <v>1</v>
      </c>
      <c r="AK28" s="2">
        <f t="shared" si="0"/>
        <v>2</v>
      </c>
      <c r="AL28" s="2">
        <f t="shared" si="1"/>
        <v>0</v>
      </c>
      <c r="AM28" s="38"/>
      <c r="AN28" s="38"/>
      <c r="AO28" s="38"/>
    </row>
    <row r="29" spans="1:44" s="35" customFormat="1" ht="21" customHeight="1">
      <c r="A29" s="216">
        <v>24</v>
      </c>
      <c r="B29" s="74" t="s">
        <v>417</v>
      </c>
      <c r="C29" s="124" t="s">
        <v>418</v>
      </c>
      <c r="D29" s="125" t="s">
        <v>419</v>
      </c>
      <c r="E29" s="150"/>
      <c r="F29" s="143"/>
      <c r="G29" s="143"/>
      <c r="H29" s="143"/>
      <c r="I29" s="143"/>
      <c r="J29" s="143"/>
      <c r="K29" s="143"/>
      <c r="L29" s="143"/>
      <c r="M29" s="151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 t="s">
        <v>7</v>
      </c>
      <c r="AB29" s="143"/>
      <c r="AC29" s="143"/>
      <c r="AD29" s="143"/>
      <c r="AE29" s="143"/>
      <c r="AF29" s="143" t="s">
        <v>6</v>
      </c>
      <c r="AG29" s="143" t="s">
        <v>6</v>
      </c>
      <c r="AH29" s="143" t="s">
        <v>7</v>
      </c>
      <c r="AI29" s="143"/>
      <c r="AJ29" s="2">
        <f t="shared" si="2"/>
        <v>2</v>
      </c>
      <c r="AK29" s="2">
        <f t="shared" si="0"/>
        <v>2</v>
      </c>
      <c r="AL29" s="2">
        <f t="shared" si="1"/>
        <v>0</v>
      </c>
      <c r="AM29" s="38"/>
      <c r="AN29" s="38"/>
      <c r="AO29" s="38"/>
    </row>
    <row r="30" spans="1:44" s="35" customFormat="1" ht="21" customHeight="1">
      <c r="A30" s="216">
        <v>25</v>
      </c>
      <c r="B30" s="74" t="s">
        <v>420</v>
      </c>
      <c r="C30" s="124" t="s">
        <v>421</v>
      </c>
      <c r="D30" s="125" t="s">
        <v>422</v>
      </c>
      <c r="E30" s="150"/>
      <c r="F30" s="143"/>
      <c r="G30" s="143"/>
      <c r="H30" s="143"/>
      <c r="I30" s="143"/>
      <c r="J30" s="143"/>
      <c r="K30" s="143"/>
      <c r="L30" s="143"/>
      <c r="M30" s="151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 t="s">
        <v>7</v>
      </c>
      <c r="AI30" s="143"/>
      <c r="AJ30" s="2">
        <f t="shared" si="2"/>
        <v>0</v>
      </c>
      <c r="AK30" s="2">
        <f t="shared" si="0"/>
        <v>1</v>
      </c>
      <c r="AL30" s="2">
        <f t="shared" si="1"/>
        <v>0</v>
      </c>
      <c r="AM30" s="38"/>
      <c r="AN30" s="38"/>
      <c r="AO30" s="38"/>
    </row>
    <row r="31" spans="1:44" s="35" customFormat="1" ht="21" customHeight="1">
      <c r="A31" s="256" t="s">
        <v>10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31">
        <f>SUM(AJ6:AJ30)</f>
        <v>25</v>
      </c>
      <c r="AK31" s="31">
        <f>SUM(AK6:AK30)</f>
        <v>23</v>
      </c>
      <c r="AL31" s="31">
        <f>SUM(AL6:AL30)</f>
        <v>3</v>
      </c>
      <c r="AM31" s="38"/>
      <c r="AN31" s="21"/>
      <c r="AO31" s="21"/>
      <c r="AP31" s="33"/>
      <c r="AQ31" s="33"/>
      <c r="AR31" s="33"/>
    </row>
    <row r="32" spans="1:44" s="35" customFormat="1" ht="20.100000000000001" customHeight="1">
      <c r="A32" s="158"/>
      <c r="B32" s="158"/>
      <c r="C32" s="219"/>
      <c r="D32" s="219"/>
      <c r="E32" s="220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158"/>
      <c r="AK32" s="158"/>
      <c r="AL32" s="158"/>
      <c r="AM32" s="38"/>
      <c r="AN32" s="38"/>
      <c r="AO32" s="38"/>
    </row>
    <row r="33" spans="1:43" s="35" customFormat="1" ht="21" customHeight="1">
      <c r="A33" s="257" t="s">
        <v>11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8"/>
      <c r="AJ33" s="31" t="s">
        <v>12</v>
      </c>
      <c r="AK33" s="31" t="s">
        <v>13</v>
      </c>
      <c r="AL33" s="31" t="s">
        <v>14</v>
      </c>
      <c r="AM33" s="39" t="s">
        <v>15</v>
      </c>
      <c r="AN33" s="39" t="s">
        <v>16</v>
      </c>
      <c r="AO33" s="39" t="s">
        <v>17</v>
      </c>
    </row>
    <row r="34" spans="1:43" s="35" customFormat="1" ht="21" customHeight="1">
      <c r="A34" s="136" t="s">
        <v>3</v>
      </c>
      <c r="B34" s="137" t="s">
        <v>4</v>
      </c>
      <c r="C34" s="260" t="s">
        <v>5</v>
      </c>
      <c r="D34" s="261"/>
      <c r="E34" s="3">
        <v>1</v>
      </c>
      <c r="F34" s="3">
        <v>2</v>
      </c>
      <c r="G34" s="3">
        <v>3</v>
      </c>
      <c r="H34" s="3">
        <v>4</v>
      </c>
      <c r="I34" s="3">
        <v>5</v>
      </c>
      <c r="J34" s="3">
        <v>6</v>
      </c>
      <c r="K34" s="3">
        <v>7</v>
      </c>
      <c r="L34" s="3">
        <v>8</v>
      </c>
      <c r="M34" s="98">
        <v>9</v>
      </c>
      <c r="N34" s="3">
        <v>10</v>
      </c>
      <c r="O34" s="3">
        <v>11</v>
      </c>
      <c r="P34" s="3">
        <v>12</v>
      </c>
      <c r="Q34" s="3">
        <v>13</v>
      </c>
      <c r="R34" s="3">
        <v>14</v>
      </c>
      <c r="S34" s="3">
        <v>15</v>
      </c>
      <c r="T34" s="3">
        <v>16</v>
      </c>
      <c r="U34" s="3">
        <v>17</v>
      </c>
      <c r="V34" s="3">
        <v>18</v>
      </c>
      <c r="W34" s="3">
        <v>19</v>
      </c>
      <c r="X34" s="3">
        <v>20</v>
      </c>
      <c r="Y34" s="3">
        <v>21</v>
      </c>
      <c r="Z34" s="3">
        <v>22</v>
      </c>
      <c r="AA34" s="3">
        <v>23</v>
      </c>
      <c r="AB34" s="3">
        <v>24</v>
      </c>
      <c r="AC34" s="3">
        <v>25</v>
      </c>
      <c r="AD34" s="3">
        <v>26</v>
      </c>
      <c r="AE34" s="3">
        <v>27</v>
      </c>
      <c r="AF34" s="3">
        <v>28</v>
      </c>
      <c r="AG34" s="3">
        <v>29</v>
      </c>
      <c r="AH34" s="3">
        <v>30</v>
      </c>
      <c r="AI34" s="3">
        <v>31</v>
      </c>
      <c r="AJ34" s="23" t="s">
        <v>18</v>
      </c>
      <c r="AK34" s="23" t="s">
        <v>19</v>
      </c>
      <c r="AL34" s="23" t="s">
        <v>20</v>
      </c>
      <c r="AM34" s="23" t="s">
        <v>21</v>
      </c>
      <c r="AN34" s="40" t="s">
        <v>22</v>
      </c>
      <c r="AO34" s="40" t="s">
        <v>23</v>
      </c>
    </row>
    <row r="35" spans="1:43" s="35" customFormat="1" ht="21" customHeight="1">
      <c r="A35" s="136">
        <v>1</v>
      </c>
      <c r="B35" s="239" t="s">
        <v>358</v>
      </c>
      <c r="C35" s="240" t="s">
        <v>359</v>
      </c>
      <c r="D35" s="240" t="s">
        <v>360</v>
      </c>
      <c r="E35" s="7"/>
      <c r="F35" s="8"/>
      <c r="G35" s="8"/>
      <c r="H35" s="8"/>
      <c r="I35" s="8"/>
      <c r="J35" s="8"/>
      <c r="K35" s="8"/>
      <c r="L35" s="8"/>
      <c r="M35" s="9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4">
        <f>COUNTIF(E35:AI35,"BT")</f>
        <v>0</v>
      </c>
      <c r="AK35" s="24">
        <f>COUNTIF(F35:AJ35,"D")</f>
        <v>0</v>
      </c>
      <c r="AL35" s="24">
        <f>COUNTIF(G35:AK35,"ĐP")</f>
        <v>0</v>
      </c>
      <c r="AM35" s="24">
        <f>COUNTIF(H35:AL35,"CT")</f>
        <v>0</v>
      </c>
      <c r="AN35" s="24">
        <f>COUNTIF(I35:AM35,"HT")</f>
        <v>0</v>
      </c>
      <c r="AO35" s="24">
        <f>COUNTIF(J35:AN35,"VK")</f>
        <v>0</v>
      </c>
      <c r="AP35" s="254"/>
      <c r="AQ35" s="255"/>
    </row>
    <row r="36" spans="1:43" s="35" customFormat="1" ht="21" customHeight="1">
      <c r="A36" s="136">
        <v>2</v>
      </c>
      <c r="B36" s="239" t="s">
        <v>361</v>
      </c>
      <c r="C36" s="240" t="s">
        <v>362</v>
      </c>
      <c r="D36" s="240" t="s">
        <v>75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4">
        <f t="shared" ref="AJ36:AJ62" si="3">COUNTIF(E36:AI36,"BT")</f>
        <v>0</v>
      </c>
      <c r="AK36" s="24">
        <f t="shared" ref="AK36:AK62" si="4">COUNTIF(F36:AJ36,"D")</f>
        <v>0</v>
      </c>
      <c r="AL36" s="24">
        <f t="shared" ref="AL36:AL62" si="5">COUNTIF(G36:AK36,"ĐP")</f>
        <v>0</v>
      </c>
      <c r="AM36" s="24">
        <f t="shared" ref="AM36:AM62" si="6">COUNTIF(H36:AL36,"CT")</f>
        <v>0</v>
      </c>
      <c r="AN36" s="24">
        <f t="shared" ref="AN36:AN62" si="7">COUNTIF(I36:AM36,"HT")</f>
        <v>0</v>
      </c>
      <c r="AO36" s="24">
        <f t="shared" ref="AO36:AO62" si="8">COUNTIF(J36:AN36,"VK")</f>
        <v>0</v>
      </c>
      <c r="AP36" s="135"/>
      <c r="AQ36" s="135"/>
    </row>
    <row r="37" spans="1:43" s="35" customFormat="1" ht="21" customHeight="1">
      <c r="A37" s="136">
        <v>3</v>
      </c>
      <c r="B37" s="239" t="s">
        <v>363</v>
      </c>
      <c r="C37" s="240" t="s">
        <v>364</v>
      </c>
      <c r="D37" s="240" t="s">
        <v>56</v>
      </c>
      <c r="E37" s="7"/>
      <c r="F37" s="8"/>
      <c r="G37" s="8"/>
      <c r="H37" s="8"/>
      <c r="I37" s="8"/>
      <c r="J37" s="8"/>
      <c r="K37" s="8"/>
      <c r="L37" s="8"/>
      <c r="M37" s="97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4">
        <f t="shared" si="3"/>
        <v>0</v>
      </c>
      <c r="AK37" s="24">
        <f t="shared" si="4"/>
        <v>0</v>
      </c>
      <c r="AL37" s="24">
        <f t="shared" si="5"/>
        <v>0</v>
      </c>
      <c r="AM37" s="24">
        <f t="shared" si="6"/>
        <v>0</v>
      </c>
      <c r="AN37" s="24">
        <f t="shared" si="7"/>
        <v>0</v>
      </c>
      <c r="AO37" s="24">
        <f t="shared" si="8"/>
        <v>0</v>
      </c>
      <c r="AP37" s="135"/>
      <c r="AQ37" s="135"/>
    </row>
    <row r="38" spans="1:43" s="35" customFormat="1" ht="21" customHeight="1">
      <c r="A38" s="136">
        <v>4</v>
      </c>
      <c r="B38" s="239" t="s">
        <v>365</v>
      </c>
      <c r="C38" s="240" t="s">
        <v>366</v>
      </c>
      <c r="D38" s="240" t="s">
        <v>367</v>
      </c>
      <c r="E38" s="7"/>
      <c r="F38" s="8"/>
      <c r="G38" s="8"/>
      <c r="H38" s="8"/>
      <c r="I38" s="8"/>
      <c r="J38" s="8"/>
      <c r="K38" s="8"/>
      <c r="L38" s="8"/>
      <c r="M38" s="97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4">
        <f t="shared" si="3"/>
        <v>0</v>
      </c>
      <c r="AK38" s="24">
        <f t="shared" si="4"/>
        <v>0</v>
      </c>
      <c r="AL38" s="24">
        <f t="shared" si="5"/>
        <v>0</v>
      </c>
      <c r="AM38" s="24">
        <f t="shared" si="6"/>
        <v>0</v>
      </c>
      <c r="AN38" s="24">
        <f t="shared" si="7"/>
        <v>0</v>
      </c>
      <c r="AO38" s="24">
        <f t="shared" si="8"/>
        <v>0</v>
      </c>
      <c r="AP38" s="135"/>
      <c r="AQ38" s="135"/>
    </row>
    <row r="39" spans="1:43" s="35" customFormat="1" ht="21" customHeight="1">
      <c r="A39" s="136">
        <v>5</v>
      </c>
      <c r="B39" s="239" t="s">
        <v>368</v>
      </c>
      <c r="C39" s="240" t="s">
        <v>369</v>
      </c>
      <c r="D39" s="240" t="s">
        <v>370</v>
      </c>
      <c r="E39" s="7"/>
      <c r="F39" s="8"/>
      <c r="G39" s="8"/>
      <c r="H39" s="8"/>
      <c r="I39" s="8"/>
      <c r="J39" s="8"/>
      <c r="K39" s="8"/>
      <c r="L39" s="8"/>
      <c r="M39" s="9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4">
        <f t="shared" si="3"/>
        <v>0</v>
      </c>
      <c r="AK39" s="24">
        <f t="shared" si="4"/>
        <v>0</v>
      </c>
      <c r="AL39" s="24">
        <f t="shared" si="5"/>
        <v>0</v>
      </c>
      <c r="AM39" s="24">
        <f t="shared" si="6"/>
        <v>0</v>
      </c>
      <c r="AN39" s="24">
        <f t="shared" si="7"/>
        <v>0</v>
      </c>
      <c r="AO39" s="24">
        <f t="shared" si="8"/>
        <v>0</v>
      </c>
      <c r="AP39" s="135"/>
      <c r="AQ39" s="135"/>
    </row>
    <row r="40" spans="1:43" s="35" customFormat="1" ht="21" customHeight="1">
      <c r="A40" s="136">
        <v>6</v>
      </c>
      <c r="B40" s="239" t="s">
        <v>371</v>
      </c>
      <c r="C40" s="240" t="s">
        <v>372</v>
      </c>
      <c r="D40" s="240" t="s">
        <v>110</v>
      </c>
      <c r="E40" s="7"/>
      <c r="F40" s="8"/>
      <c r="G40" s="8"/>
      <c r="H40" s="8"/>
      <c r="I40" s="8"/>
      <c r="J40" s="8"/>
      <c r="K40" s="8"/>
      <c r="L40" s="8"/>
      <c r="M40" s="9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4">
        <f t="shared" si="3"/>
        <v>0</v>
      </c>
      <c r="AK40" s="24">
        <f t="shared" si="4"/>
        <v>0</v>
      </c>
      <c r="AL40" s="24">
        <f t="shared" si="5"/>
        <v>0</v>
      </c>
      <c r="AM40" s="24">
        <f t="shared" si="6"/>
        <v>0</v>
      </c>
      <c r="AN40" s="24">
        <f t="shared" si="7"/>
        <v>0</v>
      </c>
      <c r="AO40" s="24">
        <f t="shared" si="8"/>
        <v>0</v>
      </c>
      <c r="AP40" s="135"/>
      <c r="AQ40" s="135"/>
    </row>
    <row r="41" spans="1:43" s="35" customFormat="1" ht="21" customHeight="1">
      <c r="A41" s="136">
        <v>7</v>
      </c>
      <c r="B41" s="239" t="s">
        <v>373</v>
      </c>
      <c r="C41" s="240" t="s">
        <v>374</v>
      </c>
      <c r="D41" s="240" t="s">
        <v>25</v>
      </c>
      <c r="E41" s="7"/>
      <c r="F41" s="8"/>
      <c r="G41" s="8"/>
      <c r="H41" s="8"/>
      <c r="I41" s="8"/>
      <c r="J41" s="8"/>
      <c r="K41" s="8"/>
      <c r="L41" s="8"/>
      <c r="M41" s="9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4">
        <f t="shared" si="3"/>
        <v>0</v>
      </c>
      <c r="AK41" s="24">
        <f t="shared" si="4"/>
        <v>0</v>
      </c>
      <c r="AL41" s="24">
        <f t="shared" si="5"/>
        <v>0</v>
      </c>
      <c r="AM41" s="24">
        <f t="shared" si="6"/>
        <v>0</v>
      </c>
      <c r="AN41" s="24">
        <f t="shared" si="7"/>
        <v>0</v>
      </c>
      <c r="AO41" s="24">
        <f t="shared" si="8"/>
        <v>0</v>
      </c>
      <c r="AP41" s="135"/>
      <c r="AQ41" s="135"/>
    </row>
    <row r="42" spans="1:43" s="35" customFormat="1" ht="21" customHeight="1">
      <c r="A42" s="136">
        <v>8</v>
      </c>
      <c r="B42" s="239" t="s">
        <v>375</v>
      </c>
      <c r="C42" s="240" t="s">
        <v>376</v>
      </c>
      <c r="D42" s="240" t="s">
        <v>25</v>
      </c>
      <c r="E42" s="7"/>
      <c r="F42" s="8"/>
      <c r="G42" s="8"/>
      <c r="H42" s="8"/>
      <c r="I42" s="8"/>
      <c r="J42" s="8"/>
      <c r="K42" s="8"/>
      <c r="L42" s="8"/>
      <c r="M42" s="9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4">
        <f t="shared" si="3"/>
        <v>0</v>
      </c>
      <c r="AK42" s="24">
        <f t="shared" si="4"/>
        <v>0</v>
      </c>
      <c r="AL42" s="24">
        <f t="shared" si="5"/>
        <v>0</v>
      </c>
      <c r="AM42" s="24">
        <f t="shared" si="6"/>
        <v>0</v>
      </c>
      <c r="AN42" s="24">
        <f t="shared" si="7"/>
        <v>0</v>
      </c>
      <c r="AO42" s="24">
        <f t="shared" si="8"/>
        <v>0</v>
      </c>
      <c r="AP42" s="135"/>
      <c r="AQ42" s="135"/>
    </row>
    <row r="43" spans="1:43" s="35" customFormat="1" ht="21" customHeight="1">
      <c r="A43" s="136">
        <v>9</v>
      </c>
      <c r="B43" s="239" t="s">
        <v>377</v>
      </c>
      <c r="C43" s="240" t="s">
        <v>378</v>
      </c>
      <c r="D43" s="240" t="s">
        <v>25</v>
      </c>
      <c r="E43" s="7"/>
      <c r="F43" s="8"/>
      <c r="G43" s="8"/>
      <c r="H43" s="8"/>
      <c r="I43" s="8"/>
      <c r="J43" s="8"/>
      <c r="K43" s="8"/>
      <c r="L43" s="8"/>
      <c r="M43" s="9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4">
        <f t="shared" si="3"/>
        <v>0</v>
      </c>
      <c r="AK43" s="24">
        <f t="shared" si="4"/>
        <v>0</v>
      </c>
      <c r="AL43" s="24">
        <f t="shared" si="5"/>
        <v>0</v>
      </c>
      <c r="AM43" s="24">
        <f t="shared" si="6"/>
        <v>0</v>
      </c>
      <c r="AN43" s="24">
        <f t="shared" si="7"/>
        <v>0</v>
      </c>
      <c r="AO43" s="24">
        <f t="shared" si="8"/>
        <v>0</v>
      </c>
      <c r="AP43" s="135"/>
      <c r="AQ43" s="135"/>
    </row>
    <row r="44" spans="1:43" s="35" customFormat="1" ht="21" customHeight="1">
      <c r="A44" s="136">
        <v>10</v>
      </c>
      <c r="B44" s="239" t="s">
        <v>379</v>
      </c>
      <c r="C44" s="240" t="s">
        <v>380</v>
      </c>
      <c r="D44" s="240" t="s">
        <v>381</v>
      </c>
      <c r="E44" s="7"/>
      <c r="F44" s="8"/>
      <c r="G44" s="8"/>
      <c r="H44" s="8"/>
      <c r="I44" s="8"/>
      <c r="J44" s="8"/>
      <c r="K44" s="8"/>
      <c r="L44" s="8"/>
      <c r="M44" s="9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4">
        <f t="shared" si="3"/>
        <v>0</v>
      </c>
      <c r="AK44" s="24">
        <f t="shared" si="4"/>
        <v>0</v>
      </c>
      <c r="AL44" s="24">
        <f t="shared" si="5"/>
        <v>0</v>
      </c>
      <c r="AM44" s="24">
        <f t="shared" si="6"/>
        <v>0</v>
      </c>
      <c r="AN44" s="24">
        <f t="shared" si="7"/>
        <v>0</v>
      </c>
      <c r="AO44" s="24">
        <f t="shared" si="8"/>
        <v>0</v>
      </c>
      <c r="AP44" s="135"/>
      <c r="AQ44" s="135"/>
    </row>
    <row r="45" spans="1:43" s="35" customFormat="1" ht="21" customHeight="1">
      <c r="A45" s="136">
        <v>11</v>
      </c>
      <c r="B45" s="239" t="s">
        <v>382</v>
      </c>
      <c r="C45" s="240" t="s">
        <v>383</v>
      </c>
      <c r="D45" s="240" t="s">
        <v>381</v>
      </c>
      <c r="E45" s="7"/>
      <c r="F45" s="8"/>
      <c r="G45" s="8"/>
      <c r="H45" s="8"/>
      <c r="I45" s="8"/>
      <c r="J45" s="8"/>
      <c r="K45" s="8"/>
      <c r="L45" s="8"/>
      <c r="M45" s="9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4">
        <f t="shared" si="3"/>
        <v>0</v>
      </c>
      <c r="AK45" s="24">
        <f t="shared" si="4"/>
        <v>0</v>
      </c>
      <c r="AL45" s="24">
        <f t="shared" si="5"/>
        <v>0</v>
      </c>
      <c r="AM45" s="24">
        <f t="shared" si="6"/>
        <v>0</v>
      </c>
      <c r="AN45" s="24">
        <f t="shared" si="7"/>
        <v>0</v>
      </c>
      <c r="AO45" s="24">
        <f t="shared" si="8"/>
        <v>0</v>
      </c>
      <c r="AP45" s="135"/>
      <c r="AQ45" s="135"/>
    </row>
    <row r="46" spans="1:43" s="35" customFormat="1" ht="21" customHeight="1">
      <c r="A46" s="136">
        <v>12</v>
      </c>
      <c r="B46" s="239" t="s">
        <v>384</v>
      </c>
      <c r="C46" s="240" t="s">
        <v>385</v>
      </c>
      <c r="D46" s="240" t="s">
        <v>95</v>
      </c>
      <c r="E46" s="7"/>
      <c r="F46" s="8"/>
      <c r="G46" s="8"/>
      <c r="H46" s="8"/>
      <c r="I46" s="8"/>
      <c r="J46" s="8"/>
      <c r="K46" s="8"/>
      <c r="L46" s="8"/>
      <c r="M46" s="9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4">
        <f t="shared" si="3"/>
        <v>0</v>
      </c>
      <c r="AK46" s="24">
        <f t="shared" si="4"/>
        <v>0</v>
      </c>
      <c r="AL46" s="24">
        <f t="shared" si="5"/>
        <v>0</v>
      </c>
      <c r="AM46" s="24">
        <f t="shared" si="6"/>
        <v>0</v>
      </c>
      <c r="AN46" s="24">
        <f t="shared" si="7"/>
        <v>0</v>
      </c>
      <c r="AO46" s="24">
        <f t="shared" si="8"/>
        <v>0</v>
      </c>
      <c r="AP46" s="135"/>
      <c r="AQ46" s="135"/>
    </row>
    <row r="47" spans="1:43" s="35" customFormat="1" ht="21" customHeight="1">
      <c r="A47" s="136">
        <v>13</v>
      </c>
      <c r="B47" s="239" t="s">
        <v>386</v>
      </c>
      <c r="C47" s="240" t="s">
        <v>387</v>
      </c>
      <c r="D47" s="240" t="s">
        <v>95</v>
      </c>
      <c r="E47" s="27"/>
      <c r="F47" s="27"/>
      <c r="G47" s="27"/>
      <c r="H47" s="27"/>
      <c r="I47" s="27"/>
      <c r="J47" s="27"/>
      <c r="K47" s="27"/>
      <c r="L47" s="27"/>
      <c r="M47" s="102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4">
        <f t="shared" si="3"/>
        <v>0</v>
      </c>
      <c r="AK47" s="24">
        <f t="shared" si="4"/>
        <v>0</v>
      </c>
      <c r="AL47" s="24">
        <f t="shared" si="5"/>
        <v>0</v>
      </c>
      <c r="AM47" s="24">
        <f t="shared" si="6"/>
        <v>0</v>
      </c>
      <c r="AN47" s="24">
        <f t="shared" si="7"/>
        <v>0</v>
      </c>
      <c r="AO47" s="24">
        <f t="shared" si="8"/>
        <v>0</v>
      </c>
      <c r="AP47" s="135"/>
      <c r="AQ47" s="135"/>
    </row>
    <row r="48" spans="1:43" s="35" customFormat="1" ht="21" customHeight="1">
      <c r="A48" s="136">
        <v>14</v>
      </c>
      <c r="B48" s="239" t="s">
        <v>388</v>
      </c>
      <c r="C48" s="240" t="s">
        <v>389</v>
      </c>
      <c r="D48" s="240" t="s">
        <v>390</v>
      </c>
      <c r="E48" s="7"/>
      <c r="F48" s="8"/>
      <c r="G48" s="8"/>
      <c r="H48" s="8"/>
      <c r="I48" s="8"/>
      <c r="J48" s="8"/>
      <c r="K48" s="8"/>
      <c r="L48" s="8"/>
      <c r="M48" s="9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4">
        <f t="shared" si="3"/>
        <v>0</v>
      </c>
      <c r="AK48" s="24">
        <f t="shared" si="4"/>
        <v>0</v>
      </c>
      <c r="AL48" s="24">
        <f t="shared" si="5"/>
        <v>0</v>
      </c>
      <c r="AM48" s="24">
        <f t="shared" si="6"/>
        <v>0</v>
      </c>
      <c r="AN48" s="24">
        <f t="shared" si="7"/>
        <v>0</v>
      </c>
      <c r="AO48" s="24">
        <f t="shared" si="8"/>
        <v>0</v>
      </c>
      <c r="AP48" s="254"/>
      <c r="AQ48" s="255"/>
    </row>
    <row r="49" spans="1:41" s="35" customFormat="1" ht="21" customHeight="1">
      <c r="A49" s="136">
        <v>15</v>
      </c>
      <c r="B49" s="239" t="s">
        <v>391</v>
      </c>
      <c r="C49" s="240" t="s">
        <v>392</v>
      </c>
      <c r="D49" s="240" t="s">
        <v>390</v>
      </c>
      <c r="E49" s="7"/>
      <c r="F49" s="8"/>
      <c r="G49" s="8"/>
      <c r="H49" s="8"/>
      <c r="I49" s="8"/>
      <c r="J49" s="8"/>
      <c r="K49" s="8"/>
      <c r="L49" s="8"/>
      <c r="M49" s="9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4">
        <f t="shared" si="3"/>
        <v>0</v>
      </c>
      <c r="AK49" s="24">
        <f t="shared" si="4"/>
        <v>0</v>
      </c>
      <c r="AL49" s="24">
        <f t="shared" si="5"/>
        <v>0</v>
      </c>
      <c r="AM49" s="24">
        <f t="shared" si="6"/>
        <v>0</v>
      </c>
      <c r="AN49" s="24">
        <f t="shared" si="7"/>
        <v>0</v>
      </c>
      <c r="AO49" s="24">
        <f t="shared" si="8"/>
        <v>0</v>
      </c>
    </row>
    <row r="50" spans="1:41" s="35" customFormat="1" ht="21" customHeight="1">
      <c r="A50" s="136">
        <v>16</v>
      </c>
      <c r="B50" s="239" t="s">
        <v>393</v>
      </c>
      <c r="C50" s="240" t="s">
        <v>394</v>
      </c>
      <c r="D50" s="240" t="s">
        <v>390</v>
      </c>
      <c r="E50" s="7"/>
      <c r="F50" s="8"/>
      <c r="G50" s="8"/>
      <c r="H50" s="8"/>
      <c r="I50" s="8"/>
      <c r="J50" s="8"/>
      <c r="K50" s="8"/>
      <c r="L50" s="8"/>
      <c r="M50" s="9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4">
        <f t="shared" si="3"/>
        <v>0</v>
      </c>
      <c r="AK50" s="24">
        <f t="shared" si="4"/>
        <v>0</v>
      </c>
      <c r="AL50" s="24">
        <f t="shared" si="5"/>
        <v>0</v>
      </c>
      <c r="AM50" s="24">
        <f t="shared" si="6"/>
        <v>0</v>
      </c>
      <c r="AN50" s="24">
        <f t="shared" si="7"/>
        <v>0</v>
      </c>
      <c r="AO50" s="24">
        <f t="shared" si="8"/>
        <v>0</v>
      </c>
    </row>
    <row r="51" spans="1:41" s="35" customFormat="1" ht="21" customHeight="1">
      <c r="A51" s="136">
        <v>17</v>
      </c>
      <c r="B51" s="239" t="s">
        <v>395</v>
      </c>
      <c r="C51" s="240" t="s">
        <v>119</v>
      </c>
      <c r="D51" s="240" t="s">
        <v>40</v>
      </c>
      <c r="E51" s="7"/>
      <c r="F51" s="8"/>
      <c r="G51" s="8"/>
      <c r="H51" s="8"/>
      <c r="I51" s="8"/>
      <c r="J51" s="8"/>
      <c r="K51" s="8"/>
      <c r="L51" s="8"/>
      <c r="M51" s="9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4">
        <f t="shared" si="3"/>
        <v>0</v>
      </c>
      <c r="AK51" s="24">
        <f t="shared" si="4"/>
        <v>0</v>
      </c>
      <c r="AL51" s="24">
        <f t="shared" si="5"/>
        <v>0</v>
      </c>
      <c r="AM51" s="24">
        <f t="shared" si="6"/>
        <v>0</v>
      </c>
      <c r="AN51" s="24">
        <f t="shared" si="7"/>
        <v>0</v>
      </c>
      <c r="AO51" s="24">
        <f t="shared" si="8"/>
        <v>0</v>
      </c>
    </row>
    <row r="52" spans="1:41" s="35" customFormat="1" ht="21" customHeight="1">
      <c r="A52" s="136">
        <v>18</v>
      </c>
      <c r="B52" s="239" t="s">
        <v>396</v>
      </c>
      <c r="C52" s="240" t="s">
        <v>397</v>
      </c>
      <c r="D52" s="240" t="s">
        <v>98</v>
      </c>
      <c r="E52" s="7"/>
      <c r="F52" s="8"/>
      <c r="G52" s="8"/>
      <c r="H52" s="8"/>
      <c r="I52" s="8"/>
      <c r="J52" s="8"/>
      <c r="K52" s="8"/>
      <c r="L52" s="8"/>
      <c r="M52" s="9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4">
        <f t="shared" si="3"/>
        <v>0</v>
      </c>
      <c r="AK52" s="24">
        <f t="shared" si="4"/>
        <v>0</v>
      </c>
      <c r="AL52" s="24">
        <f t="shared" si="5"/>
        <v>0</v>
      </c>
      <c r="AM52" s="24">
        <f t="shared" si="6"/>
        <v>0</v>
      </c>
      <c r="AN52" s="24">
        <f t="shared" si="7"/>
        <v>0</v>
      </c>
      <c r="AO52" s="24">
        <f t="shared" si="8"/>
        <v>0</v>
      </c>
    </row>
    <row r="53" spans="1:41" s="35" customFormat="1" ht="21" customHeight="1">
      <c r="A53" s="136">
        <v>19</v>
      </c>
      <c r="B53" s="239" t="s">
        <v>398</v>
      </c>
      <c r="C53" s="240" t="s">
        <v>399</v>
      </c>
      <c r="D53" s="240" t="s">
        <v>117</v>
      </c>
      <c r="E53" s="7"/>
      <c r="F53" s="8"/>
      <c r="G53" s="8"/>
      <c r="H53" s="8"/>
      <c r="I53" s="8"/>
      <c r="J53" s="8"/>
      <c r="K53" s="8"/>
      <c r="L53" s="8"/>
      <c r="M53" s="9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4">
        <f t="shared" si="3"/>
        <v>0</v>
      </c>
      <c r="AK53" s="24">
        <f t="shared" si="4"/>
        <v>0</v>
      </c>
      <c r="AL53" s="24">
        <f t="shared" si="5"/>
        <v>0</v>
      </c>
      <c r="AM53" s="24">
        <f t="shared" si="6"/>
        <v>0</v>
      </c>
      <c r="AN53" s="24">
        <f t="shared" si="7"/>
        <v>0</v>
      </c>
      <c r="AO53" s="24">
        <f t="shared" si="8"/>
        <v>0</v>
      </c>
    </row>
    <row r="54" spans="1:41" s="35" customFormat="1" ht="21" customHeight="1">
      <c r="A54" s="136">
        <v>20</v>
      </c>
      <c r="B54" s="239" t="s">
        <v>400</v>
      </c>
      <c r="C54" s="240" t="s">
        <v>401</v>
      </c>
      <c r="D54" s="240" t="s">
        <v>402</v>
      </c>
      <c r="E54" s="7"/>
      <c r="F54" s="8"/>
      <c r="G54" s="8"/>
      <c r="H54" s="8"/>
      <c r="I54" s="8"/>
      <c r="J54" s="8"/>
      <c r="K54" s="8"/>
      <c r="L54" s="8"/>
      <c r="M54" s="9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4">
        <f t="shared" si="3"/>
        <v>0</v>
      </c>
      <c r="AK54" s="24">
        <f t="shared" si="4"/>
        <v>0</v>
      </c>
      <c r="AL54" s="24">
        <f t="shared" si="5"/>
        <v>0</v>
      </c>
      <c r="AM54" s="24">
        <f t="shared" si="6"/>
        <v>0</v>
      </c>
      <c r="AN54" s="24">
        <f t="shared" si="7"/>
        <v>0</v>
      </c>
      <c r="AO54" s="24">
        <f t="shared" si="8"/>
        <v>0</v>
      </c>
    </row>
    <row r="55" spans="1:41" s="35" customFormat="1" ht="21" customHeight="1">
      <c r="A55" s="136">
        <v>21</v>
      </c>
      <c r="B55" s="239" t="s">
        <v>403</v>
      </c>
      <c r="C55" s="240" t="s">
        <v>404</v>
      </c>
      <c r="D55" s="240" t="s">
        <v>402</v>
      </c>
      <c r="E55" s="7"/>
      <c r="F55" s="8"/>
      <c r="G55" s="8"/>
      <c r="H55" s="8"/>
      <c r="I55" s="8"/>
      <c r="J55" s="8"/>
      <c r="K55" s="8"/>
      <c r="L55" s="8"/>
      <c r="M55" s="9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4">
        <f t="shared" si="3"/>
        <v>0</v>
      </c>
      <c r="AK55" s="24">
        <f t="shared" si="4"/>
        <v>0</v>
      </c>
      <c r="AL55" s="24">
        <f t="shared" si="5"/>
        <v>0</v>
      </c>
      <c r="AM55" s="24">
        <f t="shared" si="6"/>
        <v>0</v>
      </c>
      <c r="AN55" s="24">
        <f t="shared" si="7"/>
        <v>0</v>
      </c>
      <c r="AO55" s="24">
        <f t="shared" si="8"/>
        <v>0</v>
      </c>
    </row>
    <row r="56" spans="1:41" s="35" customFormat="1" ht="21" customHeight="1">
      <c r="A56" s="136">
        <v>22</v>
      </c>
      <c r="B56" s="239" t="s">
        <v>405</v>
      </c>
      <c r="C56" s="240" t="s">
        <v>406</v>
      </c>
      <c r="D56" s="240" t="s">
        <v>407</v>
      </c>
      <c r="E56" s="7"/>
      <c r="F56" s="8"/>
      <c r="G56" s="8"/>
      <c r="H56" s="8"/>
      <c r="I56" s="8"/>
      <c r="J56" s="8"/>
      <c r="K56" s="8"/>
      <c r="L56" s="8"/>
      <c r="M56" s="9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4">
        <f t="shared" si="3"/>
        <v>0</v>
      </c>
      <c r="AK56" s="24">
        <f t="shared" si="4"/>
        <v>0</v>
      </c>
      <c r="AL56" s="24">
        <f t="shared" si="5"/>
        <v>0</v>
      </c>
      <c r="AM56" s="24">
        <f t="shared" si="6"/>
        <v>0</v>
      </c>
      <c r="AN56" s="24">
        <f t="shared" si="7"/>
        <v>0</v>
      </c>
      <c r="AO56" s="24">
        <f t="shared" si="8"/>
        <v>0</v>
      </c>
    </row>
    <row r="57" spans="1:41" s="35" customFormat="1" ht="21" customHeight="1">
      <c r="A57" s="136">
        <v>23</v>
      </c>
      <c r="B57" s="239" t="s">
        <v>408</v>
      </c>
      <c r="C57" s="240" t="s">
        <v>409</v>
      </c>
      <c r="D57" s="240" t="s">
        <v>332</v>
      </c>
      <c r="E57" s="7"/>
      <c r="F57" s="8"/>
      <c r="G57" s="8"/>
      <c r="H57" s="8"/>
      <c r="I57" s="8"/>
      <c r="J57" s="8"/>
      <c r="K57" s="8"/>
      <c r="L57" s="8"/>
      <c r="M57" s="9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4">
        <f t="shared" si="3"/>
        <v>0</v>
      </c>
      <c r="AK57" s="24">
        <f t="shared" si="4"/>
        <v>0</v>
      </c>
      <c r="AL57" s="24">
        <f t="shared" si="5"/>
        <v>0</v>
      </c>
      <c r="AM57" s="24">
        <f t="shared" si="6"/>
        <v>0</v>
      </c>
      <c r="AN57" s="24">
        <f t="shared" si="7"/>
        <v>0</v>
      </c>
      <c r="AO57" s="24">
        <f t="shared" si="8"/>
        <v>0</v>
      </c>
    </row>
    <row r="58" spans="1:41" s="35" customFormat="1" ht="21" customHeight="1">
      <c r="A58" s="136">
        <v>24</v>
      </c>
      <c r="B58" s="239" t="s">
        <v>410</v>
      </c>
      <c r="C58" s="240" t="s">
        <v>411</v>
      </c>
      <c r="D58" s="240" t="s">
        <v>128</v>
      </c>
      <c r="E58" s="7"/>
      <c r="F58" s="8"/>
      <c r="G58" s="8"/>
      <c r="H58" s="8"/>
      <c r="I58" s="8"/>
      <c r="J58" s="8"/>
      <c r="K58" s="8"/>
      <c r="L58" s="8"/>
      <c r="M58" s="9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4">
        <f t="shared" si="3"/>
        <v>0</v>
      </c>
      <c r="AK58" s="24">
        <f t="shared" si="4"/>
        <v>0</v>
      </c>
      <c r="AL58" s="24">
        <f t="shared" si="5"/>
        <v>0</v>
      </c>
      <c r="AM58" s="24">
        <f t="shared" si="6"/>
        <v>0</v>
      </c>
      <c r="AN58" s="24">
        <f t="shared" si="7"/>
        <v>0</v>
      </c>
      <c r="AO58" s="24">
        <f t="shared" si="8"/>
        <v>0</v>
      </c>
    </row>
    <row r="59" spans="1:41" s="35" customFormat="1" ht="21" customHeight="1">
      <c r="A59" s="136">
        <v>25</v>
      </c>
      <c r="B59" s="239" t="s">
        <v>412</v>
      </c>
      <c r="C59" s="240" t="s">
        <v>413</v>
      </c>
      <c r="D59" s="240" t="s">
        <v>337</v>
      </c>
      <c r="E59" s="7"/>
      <c r="F59" s="8"/>
      <c r="G59" s="8"/>
      <c r="H59" s="8"/>
      <c r="I59" s="8"/>
      <c r="J59" s="8"/>
      <c r="K59" s="8"/>
      <c r="L59" s="8"/>
      <c r="M59" s="9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4">
        <f t="shared" si="3"/>
        <v>0</v>
      </c>
      <c r="AK59" s="24">
        <f t="shared" si="4"/>
        <v>0</v>
      </c>
      <c r="AL59" s="24">
        <f t="shared" si="5"/>
        <v>0</v>
      </c>
      <c r="AM59" s="24">
        <f t="shared" si="6"/>
        <v>0</v>
      </c>
      <c r="AN59" s="24">
        <f t="shared" si="7"/>
        <v>0</v>
      </c>
      <c r="AO59" s="24">
        <f t="shared" si="8"/>
        <v>0</v>
      </c>
    </row>
    <row r="60" spans="1:41" s="35" customFormat="1" ht="21" customHeight="1">
      <c r="A60" s="136">
        <v>26</v>
      </c>
      <c r="B60" s="239" t="s">
        <v>414</v>
      </c>
      <c r="C60" s="240" t="s">
        <v>415</v>
      </c>
      <c r="D60" s="240" t="s">
        <v>416</v>
      </c>
      <c r="E60" s="7"/>
      <c r="F60" s="8"/>
      <c r="G60" s="8"/>
      <c r="H60" s="8"/>
      <c r="I60" s="8"/>
      <c r="J60" s="8"/>
      <c r="K60" s="8"/>
      <c r="L60" s="8"/>
      <c r="M60" s="9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4">
        <f t="shared" si="3"/>
        <v>0</v>
      </c>
      <c r="AK60" s="24">
        <f t="shared" si="4"/>
        <v>0</v>
      </c>
      <c r="AL60" s="24">
        <f t="shared" si="5"/>
        <v>0</v>
      </c>
      <c r="AM60" s="24">
        <f t="shared" si="6"/>
        <v>0</v>
      </c>
      <c r="AN60" s="24">
        <f t="shared" si="7"/>
        <v>0</v>
      </c>
      <c r="AO60" s="24">
        <f t="shared" si="8"/>
        <v>0</v>
      </c>
    </row>
    <row r="61" spans="1:41" s="35" customFormat="1" ht="21" customHeight="1">
      <c r="A61" s="136">
        <v>27</v>
      </c>
      <c r="B61" s="239" t="s">
        <v>417</v>
      </c>
      <c r="C61" s="240" t="s">
        <v>418</v>
      </c>
      <c r="D61" s="240" t="s">
        <v>419</v>
      </c>
      <c r="E61" s="7"/>
      <c r="F61" s="8"/>
      <c r="G61" s="8"/>
      <c r="H61" s="8"/>
      <c r="I61" s="8"/>
      <c r="J61" s="8"/>
      <c r="K61" s="8"/>
      <c r="L61" s="8"/>
      <c r="M61" s="9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4">
        <f t="shared" si="3"/>
        <v>0</v>
      </c>
      <c r="AK61" s="24">
        <f t="shared" si="4"/>
        <v>0</v>
      </c>
      <c r="AL61" s="24">
        <f t="shared" si="5"/>
        <v>0</v>
      </c>
      <c r="AM61" s="24">
        <f t="shared" si="6"/>
        <v>0</v>
      </c>
      <c r="AN61" s="24">
        <f t="shared" si="7"/>
        <v>0</v>
      </c>
      <c r="AO61" s="24">
        <f t="shared" si="8"/>
        <v>0</v>
      </c>
    </row>
    <row r="62" spans="1:41" s="35" customFormat="1" ht="21" customHeight="1">
      <c r="A62" s="136">
        <v>28</v>
      </c>
      <c r="B62" s="239" t="s">
        <v>420</v>
      </c>
      <c r="C62" s="240" t="s">
        <v>421</v>
      </c>
      <c r="D62" s="240" t="s">
        <v>422</v>
      </c>
      <c r="E62" s="7"/>
      <c r="F62" s="8"/>
      <c r="G62" s="8"/>
      <c r="H62" s="8"/>
      <c r="I62" s="8"/>
      <c r="J62" s="8"/>
      <c r="K62" s="8"/>
      <c r="L62" s="8"/>
      <c r="M62" s="9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4">
        <f t="shared" si="3"/>
        <v>0</v>
      </c>
      <c r="AK62" s="24">
        <f t="shared" si="4"/>
        <v>0</v>
      </c>
      <c r="AL62" s="24">
        <f t="shared" si="5"/>
        <v>0</v>
      </c>
      <c r="AM62" s="24">
        <f t="shared" si="6"/>
        <v>0</v>
      </c>
      <c r="AN62" s="24">
        <f t="shared" si="7"/>
        <v>0</v>
      </c>
      <c r="AO62" s="24">
        <f t="shared" si="8"/>
        <v>0</v>
      </c>
    </row>
    <row r="63" spans="1:41" ht="21" customHeight="1">
      <c r="A63" s="262" t="s">
        <v>10</v>
      </c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136">
        <f t="shared" ref="AJ63:AO63" si="9">SUM(AJ35:AJ62)</f>
        <v>0</v>
      </c>
      <c r="AK63" s="136">
        <f t="shared" si="9"/>
        <v>0</v>
      </c>
      <c r="AL63" s="136">
        <f t="shared" si="9"/>
        <v>0</v>
      </c>
      <c r="AM63" s="136">
        <f t="shared" si="9"/>
        <v>0</v>
      </c>
      <c r="AN63" s="136">
        <f t="shared" si="9"/>
        <v>0</v>
      </c>
      <c r="AO63" s="136">
        <f t="shared" si="9"/>
        <v>0</v>
      </c>
    </row>
    <row r="64" spans="1:41" ht="15.75" customHeight="1">
      <c r="A64" s="21"/>
      <c r="B64" s="21"/>
      <c r="C64" s="259"/>
      <c r="D64" s="259"/>
      <c r="H64" s="41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</row>
    <row r="65" spans="3:38" ht="15.75" customHeight="1">
      <c r="C65" s="3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</row>
    <row r="66" spans="3:38" ht="15.75" customHeight="1">
      <c r="C66" s="3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</row>
    <row r="67" spans="3:38" ht="15.75" customHeight="1">
      <c r="C67" s="259"/>
      <c r="D67" s="259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</row>
    <row r="68" spans="3:38" ht="15.75" customHeight="1">
      <c r="C68" s="259"/>
      <c r="D68" s="259"/>
      <c r="E68" s="259"/>
      <c r="F68" s="259"/>
      <c r="G68" s="259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</row>
    <row r="69" spans="3:38" ht="15.75" customHeight="1">
      <c r="C69" s="259"/>
      <c r="D69" s="259"/>
      <c r="E69" s="259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</row>
    <row r="70" spans="3:38" ht="15.75" customHeight="1">
      <c r="C70" s="259"/>
      <c r="D70" s="259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</row>
  </sheetData>
  <mergeCells count="19">
    <mergeCell ref="AP35:AQ35"/>
    <mergeCell ref="AP48:AQ48"/>
    <mergeCell ref="A63:AI63"/>
    <mergeCell ref="C64:D64"/>
    <mergeCell ref="C67:D67"/>
    <mergeCell ref="AM17:AN17"/>
    <mergeCell ref="A31:AI31"/>
    <mergeCell ref="A33:AI33"/>
    <mergeCell ref="C69:E69"/>
    <mergeCell ref="C70:D70"/>
    <mergeCell ref="C68:G68"/>
    <mergeCell ref="C34:D34"/>
    <mergeCell ref="A4:AL4"/>
    <mergeCell ref="C5:D5"/>
    <mergeCell ref="A1:P1"/>
    <mergeCell ref="Q1:AL1"/>
    <mergeCell ref="A2:P2"/>
    <mergeCell ref="Q2:AL2"/>
    <mergeCell ref="A3:AL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5"/>
  <sheetViews>
    <sheetView topLeftCell="A5" zoomScale="85" zoomScaleNormal="85" workbookViewId="0">
      <selection activeCell="AG17" sqref="AG17"/>
    </sheetView>
  </sheetViews>
  <sheetFormatPr defaultColWidth="9.33203125" defaultRowHeight="15.75"/>
  <cols>
    <col min="1" max="1" width="8.6640625" style="43" customWidth="1"/>
    <col min="2" max="2" width="18.1640625" style="139" customWidth="1"/>
    <col min="3" max="3" width="29.6640625" style="43" customWidth="1"/>
    <col min="4" max="4" width="11.6640625" style="43" customWidth="1"/>
    <col min="5" max="38" width="3.83203125" style="43" customWidth="1"/>
    <col min="39" max="39" width="10.83203125" style="43" customWidth="1"/>
    <col min="40" max="40" width="12.1640625" style="43" customWidth="1"/>
    <col min="41" max="41" width="10.83203125" style="43" customWidth="1"/>
    <col min="42" max="16384" width="9.33203125" style="43"/>
  </cols>
  <sheetData>
    <row r="1" spans="1:42" s="33" customFormat="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2" s="33" customFormat="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2" s="33" customFormat="1" ht="31.5" customHeight="1">
      <c r="A3" s="253" t="s">
        <v>889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2" s="33" customFormat="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2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2" s="89" customFormat="1" ht="21" customHeight="1">
      <c r="A6" s="101">
        <v>1</v>
      </c>
      <c r="B6" s="101" t="s">
        <v>136</v>
      </c>
      <c r="C6" s="99" t="s">
        <v>137</v>
      </c>
      <c r="D6" s="100" t="s">
        <v>138</v>
      </c>
      <c r="E6" s="207"/>
      <c r="F6" s="208"/>
      <c r="G6" s="205"/>
      <c r="H6" s="205"/>
      <c r="I6" s="205"/>
      <c r="J6" s="205"/>
      <c r="K6" s="205"/>
      <c r="L6" s="205"/>
      <c r="M6" s="205"/>
      <c r="N6" s="205"/>
      <c r="O6" s="205"/>
      <c r="P6" s="205" t="s">
        <v>8</v>
      </c>
      <c r="Q6" s="205"/>
      <c r="R6" s="205"/>
      <c r="S6" s="205"/>
      <c r="T6" s="205"/>
      <c r="U6" s="205"/>
      <c r="V6" s="205"/>
      <c r="W6" s="205"/>
      <c r="X6" s="205"/>
      <c r="Y6" s="205" t="s">
        <v>7</v>
      </c>
      <c r="Z6" s="205" t="s">
        <v>6</v>
      </c>
      <c r="AA6" s="205"/>
      <c r="AB6" s="205"/>
      <c r="AC6" s="208"/>
      <c r="AD6" s="205"/>
      <c r="AE6" s="205"/>
      <c r="AF6" s="205"/>
      <c r="AG6" s="205"/>
      <c r="AH6" s="205"/>
      <c r="AI6" s="205"/>
      <c r="AJ6" s="84">
        <f>COUNTIF(E6:AI6,"K")+2*COUNTIF(E6:AI6,"2K")+COUNTIF(E6:AI6,"TK")+COUNTIF(E6:AI6,"KT")</f>
        <v>1</v>
      </c>
      <c r="AK6" s="84">
        <f t="shared" ref="AK6:AK33" si="0">COUNTIF(E6:AI6,"P")+2*COUNTIF(F6:AJ6,"2P")</f>
        <v>1</v>
      </c>
      <c r="AL6" s="84">
        <f t="shared" ref="AL6:AL33" si="1">COUNTIF(E6:AI6,"T")+2*COUNTIF(E6:AI6,"2T")+COUNTIF(E6:AI6,"TK")+COUNTIF(E6:AI6,"KT")</f>
        <v>1</v>
      </c>
      <c r="AM6" s="85"/>
      <c r="AN6" s="86"/>
      <c r="AO6" s="87"/>
      <c r="AP6" s="88"/>
    </row>
    <row r="7" spans="1:42" s="70" customFormat="1" ht="21" customHeight="1">
      <c r="A7" s="101">
        <v>2</v>
      </c>
      <c r="B7" s="101" t="s">
        <v>139</v>
      </c>
      <c r="C7" s="99" t="s">
        <v>140</v>
      </c>
      <c r="D7" s="100" t="s">
        <v>46</v>
      </c>
      <c r="E7" s="140"/>
      <c r="F7" s="208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 t="s">
        <v>6</v>
      </c>
      <c r="S7" s="141"/>
      <c r="T7" s="141"/>
      <c r="U7" s="141"/>
      <c r="V7" s="141"/>
      <c r="W7" s="141"/>
      <c r="X7" s="141"/>
      <c r="Y7" s="141"/>
      <c r="Z7" s="141" t="s">
        <v>6</v>
      </c>
      <c r="AA7" s="141"/>
      <c r="AB7" s="141"/>
      <c r="AC7" s="142"/>
      <c r="AD7" s="141"/>
      <c r="AE7" s="141"/>
      <c r="AF7" s="141"/>
      <c r="AG7" s="141"/>
      <c r="AH7" s="141"/>
      <c r="AI7" s="141"/>
      <c r="AJ7" s="56">
        <f t="shared" ref="AJ7:AJ33" si="2">COUNTIF(E7:AI7,"K")+2*COUNTIF(E7:AI7,"2K")+COUNTIF(E7:AI7,"TK")+COUNTIF(E7:AI7,"KT")</f>
        <v>2</v>
      </c>
      <c r="AK7" s="56">
        <f t="shared" si="0"/>
        <v>0</v>
      </c>
      <c r="AL7" s="56">
        <f t="shared" si="1"/>
        <v>0</v>
      </c>
      <c r="AM7" s="83"/>
      <c r="AN7" s="83"/>
      <c r="AO7" s="83"/>
      <c r="AP7" s="80"/>
    </row>
    <row r="8" spans="1:42" s="66" customFormat="1" ht="21" customHeight="1">
      <c r="A8" s="101">
        <v>3</v>
      </c>
      <c r="B8" s="101" t="s">
        <v>141</v>
      </c>
      <c r="C8" s="99" t="s">
        <v>142</v>
      </c>
      <c r="D8" s="100" t="s">
        <v>46</v>
      </c>
      <c r="E8" s="140"/>
      <c r="F8" s="208"/>
      <c r="G8" s="141" t="s">
        <v>8</v>
      </c>
      <c r="H8" s="141"/>
      <c r="I8" s="141" t="s">
        <v>8</v>
      </c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1"/>
      <c r="AE8" s="141"/>
      <c r="AF8" s="141"/>
      <c r="AG8" s="141"/>
      <c r="AH8" s="141"/>
      <c r="AI8" s="141"/>
      <c r="AJ8" s="56">
        <f t="shared" si="2"/>
        <v>0</v>
      </c>
      <c r="AK8" s="56">
        <f t="shared" si="0"/>
        <v>0</v>
      </c>
      <c r="AL8" s="56">
        <f t="shared" si="1"/>
        <v>2</v>
      </c>
      <c r="AM8" s="83"/>
      <c r="AN8" s="83"/>
      <c r="AO8" s="83"/>
      <c r="AP8" s="80"/>
    </row>
    <row r="9" spans="1:42" s="70" customFormat="1" ht="21" customHeight="1">
      <c r="A9" s="101">
        <v>4</v>
      </c>
      <c r="B9" s="101">
        <v>1910080049</v>
      </c>
      <c r="C9" s="99" t="s">
        <v>356</v>
      </c>
      <c r="D9" s="100" t="s">
        <v>90</v>
      </c>
      <c r="E9" s="140"/>
      <c r="F9" s="208"/>
      <c r="G9" s="141"/>
      <c r="H9" s="141" t="s">
        <v>8</v>
      </c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2"/>
      <c r="AD9" s="141"/>
      <c r="AE9" s="141"/>
      <c r="AF9" s="141"/>
      <c r="AG9" s="141"/>
      <c r="AH9" s="141"/>
      <c r="AI9" s="141"/>
      <c r="AJ9" s="56">
        <f t="shared" si="2"/>
        <v>0</v>
      </c>
      <c r="AK9" s="56">
        <f t="shared" si="0"/>
        <v>0</v>
      </c>
      <c r="AL9" s="56">
        <f t="shared" si="1"/>
        <v>1</v>
      </c>
      <c r="AM9" s="83"/>
      <c r="AN9" s="83"/>
      <c r="AO9" s="83"/>
      <c r="AP9" s="80"/>
    </row>
    <row r="10" spans="1:42" s="70" customFormat="1" ht="21" customHeight="1">
      <c r="A10" s="101">
        <v>5</v>
      </c>
      <c r="B10" s="101" t="s">
        <v>143</v>
      </c>
      <c r="C10" s="99" t="s">
        <v>62</v>
      </c>
      <c r="D10" s="100" t="s">
        <v>47</v>
      </c>
      <c r="E10" s="140"/>
      <c r="F10" s="208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2"/>
      <c r="AD10" s="141"/>
      <c r="AE10" s="141"/>
      <c r="AF10" s="141"/>
      <c r="AG10" s="141"/>
      <c r="AH10" s="141"/>
      <c r="AI10" s="141"/>
      <c r="AJ10" s="56">
        <f t="shared" si="2"/>
        <v>0</v>
      </c>
      <c r="AK10" s="56">
        <f t="shared" si="0"/>
        <v>0</v>
      </c>
      <c r="AL10" s="56">
        <f t="shared" si="1"/>
        <v>0</v>
      </c>
      <c r="AM10" s="83"/>
      <c r="AN10" s="83"/>
      <c r="AO10" s="83"/>
      <c r="AP10" s="80"/>
    </row>
    <row r="11" spans="1:42" s="70" customFormat="1" ht="21" customHeight="1">
      <c r="A11" s="101">
        <v>6</v>
      </c>
      <c r="B11" s="101" t="s">
        <v>144</v>
      </c>
      <c r="C11" s="99" t="s">
        <v>122</v>
      </c>
      <c r="D11" s="100" t="s">
        <v>49</v>
      </c>
      <c r="E11" s="140"/>
      <c r="F11" s="208" t="s">
        <v>7</v>
      </c>
      <c r="G11" s="141"/>
      <c r="H11" s="141" t="s">
        <v>6</v>
      </c>
      <c r="I11" s="141" t="s">
        <v>6</v>
      </c>
      <c r="J11" s="141"/>
      <c r="K11" s="141"/>
      <c r="L11" s="141"/>
      <c r="M11" s="141" t="s">
        <v>7</v>
      </c>
      <c r="N11" s="141"/>
      <c r="O11" s="141"/>
      <c r="P11" s="141" t="s">
        <v>7</v>
      </c>
      <c r="Q11" s="141"/>
      <c r="R11" s="141" t="s">
        <v>6</v>
      </c>
      <c r="S11" s="141"/>
      <c r="T11" s="141"/>
      <c r="U11" s="141"/>
      <c r="V11" s="141"/>
      <c r="W11" s="141"/>
      <c r="X11" s="141"/>
      <c r="Y11" s="141"/>
      <c r="Z11" s="141" t="s">
        <v>6</v>
      </c>
      <c r="AA11" s="141"/>
      <c r="AB11" s="141" t="s">
        <v>7</v>
      </c>
      <c r="AC11" s="142"/>
      <c r="AD11" s="141"/>
      <c r="AE11" s="141"/>
      <c r="AF11" s="141"/>
      <c r="AG11" s="141"/>
      <c r="AH11" s="141"/>
      <c r="AI11" s="141"/>
      <c r="AJ11" s="56">
        <f t="shared" si="2"/>
        <v>4</v>
      </c>
      <c r="AK11" s="56">
        <f t="shared" si="0"/>
        <v>4</v>
      </c>
      <c r="AL11" s="56">
        <f t="shared" si="1"/>
        <v>0</v>
      </c>
      <c r="AM11" s="83"/>
      <c r="AN11" s="83"/>
      <c r="AO11" s="83"/>
      <c r="AP11" s="80"/>
    </row>
    <row r="12" spans="1:42" s="70" customFormat="1" ht="21" customHeight="1">
      <c r="A12" s="101">
        <v>7</v>
      </c>
      <c r="B12" s="101" t="s">
        <v>145</v>
      </c>
      <c r="C12" s="99" t="s">
        <v>60</v>
      </c>
      <c r="D12" s="100" t="s">
        <v>49</v>
      </c>
      <c r="E12" s="144" t="s">
        <v>6</v>
      </c>
      <c r="F12" s="208"/>
      <c r="G12" s="145"/>
      <c r="H12" s="145"/>
      <c r="I12" s="145" t="s">
        <v>6</v>
      </c>
      <c r="J12" s="145"/>
      <c r="K12" s="145"/>
      <c r="L12" s="141"/>
      <c r="M12" s="141"/>
      <c r="N12" s="145" t="s">
        <v>7</v>
      </c>
      <c r="O12" s="145"/>
      <c r="P12" s="145" t="s">
        <v>7</v>
      </c>
      <c r="Q12" s="145"/>
      <c r="R12" s="145"/>
      <c r="S12" s="145"/>
      <c r="T12" s="145"/>
      <c r="U12" s="145"/>
      <c r="V12" s="145" t="s">
        <v>6</v>
      </c>
      <c r="W12" s="145" t="s">
        <v>6</v>
      </c>
      <c r="X12" s="145"/>
      <c r="Y12" s="145"/>
      <c r="Z12" s="145" t="s">
        <v>6</v>
      </c>
      <c r="AA12" s="145"/>
      <c r="AB12" s="145"/>
      <c r="AC12" s="142"/>
      <c r="AD12" s="145"/>
      <c r="AE12" s="145"/>
      <c r="AF12" s="145"/>
      <c r="AG12" s="145"/>
      <c r="AH12" s="145"/>
      <c r="AI12" s="145"/>
      <c r="AJ12" s="72">
        <f t="shared" si="2"/>
        <v>5</v>
      </c>
      <c r="AK12" s="72">
        <f t="shared" si="0"/>
        <v>2</v>
      </c>
      <c r="AL12" s="72">
        <f t="shared" si="1"/>
        <v>0</v>
      </c>
      <c r="AM12" s="69"/>
      <c r="AN12" s="69"/>
      <c r="AO12" s="69"/>
    </row>
    <row r="13" spans="1:42" s="70" customFormat="1" ht="21" customHeight="1">
      <c r="A13" s="101">
        <v>8</v>
      </c>
      <c r="B13" s="101" t="s">
        <v>146</v>
      </c>
      <c r="C13" s="99" t="s">
        <v>147</v>
      </c>
      <c r="D13" s="100" t="s">
        <v>57</v>
      </c>
      <c r="E13" s="140"/>
      <c r="F13" s="208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 t="s">
        <v>6</v>
      </c>
      <c r="S13" s="141"/>
      <c r="T13" s="141"/>
      <c r="U13" s="141"/>
      <c r="V13" s="141"/>
      <c r="W13" s="141"/>
      <c r="X13" s="141"/>
      <c r="Y13" s="141"/>
      <c r="Z13" s="141" t="s">
        <v>6</v>
      </c>
      <c r="AA13" s="141"/>
      <c r="AB13" s="141"/>
      <c r="AC13" s="142"/>
      <c r="AD13" s="141"/>
      <c r="AE13" s="141"/>
      <c r="AF13" s="141"/>
      <c r="AG13" s="141"/>
      <c r="AH13" s="141"/>
      <c r="AI13" s="141"/>
      <c r="AJ13" s="72">
        <f t="shared" si="2"/>
        <v>2</v>
      </c>
      <c r="AK13" s="72">
        <f t="shared" si="0"/>
        <v>0</v>
      </c>
      <c r="AL13" s="72">
        <f t="shared" si="1"/>
        <v>0</v>
      </c>
      <c r="AM13" s="69"/>
      <c r="AN13" s="69"/>
      <c r="AO13" s="69"/>
    </row>
    <row r="14" spans="1:42" s="68" customFormat="1" ht="21" customHeight="1">
      <c r="A14" s="101">
        <v>9</v>
      </c>
      <c r="B14" s="101" t="s">
        <v>148</v>
      </c>
      <c r="C14" s="99" t="s">
        <v>149</v>
      </c>
      <c r="D14" s="100" t="s">
        <v>61</v>
      </c>
      <c r="E14" s="207" t="s">
        <v>6</v>
      </c>
      <c r="F14" s="208"/>
      <c r="G14" s="205"/>
      <c r="H14" s="205" t="s">
        <v>6</v>
      </c>
      <c r="I14" s="205"/>
      <c r="J14" s="205"/>
      <c r="K14" s="205"/>
      <c r="L14" s="205"/>
      <c r="M14" s="205"/>
      <c r="N14" s="205"/>
      <c r="O14" s="205"/>
      <c r="P14" s="205" t="s">
        <v>7</v>
      </c>
      <c r="Q14" s="205"/>
      <c r="R14" s="205"/>
      <c r="S14" s="205"/>
      <c r="T14" s="205"/>
      <c r="U14" s="205" t="s">
        <v>7</v>
      </c>
      <c r="V14" s="205" t="s">
        <v>6</v>
      </c>
      <c r="W14" s="205"/>
      <c r="X14" s="205"/>
      <c r="Y14" s="205" t="s">
        <v>6</v>
      </c>
      <c r="Z14" s="205"/>
      <c r="AA14" s="205"/>
      <c r="AB14" s="205"/>
      <c r="AC14" s="208"/>
      <c r="AD14" s="205"/>
      <c r="AE14" s="205"/>
      <c r="AF14" s="205" t="s">
        <v>6</v>
      </c>
      <c r="AG14" s="205"/>
      <c r="AH14" s="205"/>
      <c r="AI14" s="205"/>
      <c r="AJ14" s="31">
        <f t="shared" si="2"/>
        <v>5</v>
      </c>
      <c r="AK14" s="31">
        <f t="shared" si="0"/>
        <v>2</v>
      </c>
      <c r="AL14" s="31">
        <f t="shared" si="1"/>
        <v>0</v>
      </c>
      <c r="AM14" s="67"/>
      <c r="AN14" s="67"/>
      <c r="AO14" s="67"/>
    </row>
    <row r="15" spans="1:42" s="70" customFormat="1" ht="21" customHeight="1">
      <c r="A15" s="101">
        <v>10</v>
      </c>
      <c r="B15" s="101" t="s">
        <v>150</v>
      </c>
      <c r="C15" s="99" t="s">
        <v>151</v>
      </c>
      <c r="D15" s="100" t="s">
        <v>42</v>
      </c>
      <c r="E15" s="140"/>
      <c r="F15" s="208"/>
      <c r="G15" s="141"/>
      <c r="H15" s="141"/>
      <c r="I15" s="141" t="s">
        <v>6</v>
      </c>
      <c r="J15" s="141"/>
      <c r="K15" s="141"/>
      <c r="L15" s="141"/>
      <c r="M15" s="141"/>
      <c r="N15" s="141"/>
      <c r="O15" s="141"/>
      <c r="P15" s="141" t="s">
        <v>7</v>
      </c>
      <c r="Q15" s="141"/>
      <c r="R15" s="141" t="s">
        <v>7</v>
      </c>
      <c r="S15" s="141"/>
      <c r="T15" s="141"/>
      <c r="U15" s="141"/>
      <c r="V15" s="141"/>
      <c r="W15" s="141"/>
      <c r="X15" s="141"/>
      <c r="Y15" s="141"/>
      <c r="Z15" s="141" t="s">
        <v>6</v>
      </c>
      <c r="AA15" s="141"/>
      <c r="AB15" s="141"/>
      <c r="AC15" s="142"/>
      <c r="AD15" s="141"/>
      <c r="AE15" s="141"/>
      <c r="AF15" s="141"/>
      <c r="AG15" s="141"/>
      <c r="AH15" s="141"/>
      <c r="AI15" s="141"/>
      <c r="AJ15" s="72">
        <f t="shared" si="2"/>
        <v>2</v>
      </c>
      <c r="AK15" s="72">
        <f t="shared" si="0"/>
        <v>2</v>
      </c>
      <c r="AL15" s="72">
        <f t="shared" si="1"/>
        <v>0</v>
      </c>
      <c r="AM15" s="69"/>
      <c r="AN15" s="69"/>
      <c r="AO15" s="69"/>
    </row>
    <row r="16" spans="1:42" s="70" customFormat="1" ht="21" customHeight="1">
      <c r="A16" s="101">
        <v>11</v>
      </c>
      <c r="B16" s="101" t="s">
        <v>152</v>
      </c>
      <c r="C16" s="99" t="s">
        <v>60</v>
      </c>
      <c r="D16" s="100" t="s">
        <v>42</v>
      </c>
      <c r="E16" s="140"/>
      <c r="F16" s="208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1"/>
      <c r="AE16" s="141"/>
      <c r="AF16" s="141"/>
      <c r="AG16" s="141"/>
      <c r="AH16" s="141"/>
      <c r="AI16" s="141"/>
      <c r="AJ16" s="72">
        <f t="shared" si="2"/>
        <v>0</v>
      </c>
      <c r="AK16" s="72">
        <f t="shared" si="0"/>
        <v>0</v>
      </c>
      <c r="AL16" s="72">
        <f t="shared" si="1"/>
        <v>0</v>
      </c>
      <c r="AM16" s="69"/>
      <c r="AN16" s="69"/>
      <c r="AO16" s="69"/>
    </row>
    <row r="17" spans="1:41" s="70" customFormat="1" ht="21" customHeight="1">
      <c r="A17" s="101">
        <v>12</v>
      </c>
      <c r="B17" s="101" t="s">
        <v>351</v>
      </c>
      <c r="C17" s="99" t="s">
        <v>69</v>
      </c>
      <c r="D17" s="100" t="s">
        <v>24</v>
      </c>
      <c r="E17" s="140"/>
      <c r="F17" s="208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 t="s">
        <v>6</v>
      </c>
      <c r="S17" s="141"/>
      <c r="T17" s="141"/>
      <c r="U17" s="141"/>
      <c r="V17" s="141"/>
      <c r="W17" s="141"/>
      <c r="X17" s="141"/>
      <c r="Y17" s="141"/>
      <c r="Z17" s="141" t="s">
        <v>6</v>
      </c>
      <c r="AA17" s="141"/>
      <c r="AB17" s="141"/>
      <c r="AC17" s="142"/>
      <c r="AD17" s="141"/>
      <c r="AE17" s="141"/>
      <c r="AF17" s="141"/>
      <c r="AG17" s="141" t="s">
        <v>8</v>
      </c>
      <c r="AH17" s="141"/>
      <c r="AI17" s="141"/>
      <c r="AJ17" s="72">
        <f t="shared" si="2"/>
        <v>2</v>
      </c>
      <c r="AK17" s="72">
        <f t="shared" si="0"/>
        <v>0</v>
      </c>
      <c r="AL17" s="72">
        <f t="shared" si="1"/>
        <v>1</v>
      </c>
      <c r="AM17" s="69"/>
      <c r="AN17" s="69"/>
      <c r="AO17" s="69"/>
    </row>
    <row r="18" spans="1:41" s="70" customFormat="1" ht="21" customHeight="1">
      <c r="A18" s="101">
        <v>13</v>
      </c>
      <c r="B18" s="101" t="s">
        <v>153</v>
      </c>
      <c r="C18" s="99" t="s">
        <v>154</v>
      </c>
      <c r="D18" s="100" t="s">
        <v>24</v>
      </c>
      <c r="E18" s="147"/>
      <c r="F18" s="208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  <c r="X18" s="147"/>
      <c r="Y18" s="147"/>
      <c r="Z18" s="147"/>
      <c r="AA18" s="147"/>
      <c r="AB18" s="147"/>
      <c r="AC18" s="142"/>
      <c r="AD18" s="147"/>
      <c r="AE18" s="147"/>
      <c r="AF18" s="147"/>
      <c r="AG18" s="147"/>
      <c r="AH18" s="147"/>
      <c r="AI18" s="147"/>
      <c r="AJ18" s="72">
        <f t="shared" si="2"/>
        <v>0</v>
      </c>
      <c r="AK18" s="72">
        <f t="shared" si="0"/>
        <v>0</v>
      </c>
      <c r="AL18" s="72">
        <f t="shared" si="1"/>
        <v>0</v>
      </c>
      <c r="AM18" s="69"/>
      <c r="AN18" s="69"/>
      <c r="AO18" s="69"/>
    </row>
    <row r="19" spans="1:41" s="70" customFormat="1" ht="21" customHeight="1">
      <c r="A19" s="101">
        <v>14</v>
      </c>
      <c r="B19" s="101" t="s">
        <v>157</v>
      </c>
      <c r="C19" s="99" t="s">
        <v>71</v>
      </c>
      <c r="D19" s="100" t="s">
        <v>104</v>
      </c>
      <c r="E19" s="140"/>
      <c r="F19" s="208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7"/>
      <c r="T19" s="141"/>
      <c r="U19" s="141"/>
      <c r="V19" s="141"/>
      <c r="W19" s="141"/>
      <c r="X19" s="141"/>
      <c r="Y19" s="141"/>
      <c r="Z19" s="141"/>
      <c r="AA19" s="141"/>
      <c r="AB19" s="141"/>
      <c r="AC19" s="142"/>
      <c r="AD19" s="141"/>
      <c r="AE19" s="141"/>
      <c r="AF19" s="141"/>
      <c r="AG19" s="141"/>
      <c r="AH19" s="141"/>
      <c r="AI19" s="141"/>
      <c r="AJ19" s="72">
        <f t="shared" si="2"/>
        <v>0</v>
      </c>
      <c r="AK19" s="72">
        <f t="shared" si="0"/>
        <v>0</v>
      </c>
      <c r="AL19" s="72">
        <f t="shared" si="1"/>
        <v>0</v>
      </c>
      <c r="AM19" s="279"/>
      <c r="AN19" s="252"/>
      <c r="AO19" s="69"/>
    </row>
    <row r="20" spans="1:41" s="70" customFormat="1" ht="21" customHeight="1">
      <c r="A20" s="101">
        <v>15</v>
      </c>
      <c r="B20" s="101" t="s">
        <v>158</v>
      </c>
      <c r="C20" s="99" t="s">
        <v>80</v>
      </c>
      <c r="D20" s="100" t="s">
        <v>64</v>
      </c>
      <c r="E20" s="140"/>
      <c r="F20" s="208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2"/>
      <c r="AD20" s="141"/>
      <c r="AE20" s="141"/>
      <c r="AF20" s="141"/>
      <c r="AG20" s="141"/>
      <c r="AH20" s="141"/>
      <c r="AI20" s="141"/>
      <c r="AJ20" s="72">
        <f t="shared" si="2"/>
        <v>0</v>
      </c>
      <c r="AK20" s="72">
        <f t="shared" si="0"/>
        <v>0</v>
      </c>
      <c r="AL20" s="72">
        <f t="shared" si="1"/>
        <v>0</v>
      </c>
      <c r="AM20" s="69"/>
      <c r="AN20" s="69"/>
      <c r="AO20" s="69"/>
    </row>
    <row r="21" spans="1:41" s="70" customFormat="1" ht="21" customHeight="1">
      <c r="A21" s="101">
        <v>16</v>
      </c>
      <c r="B21" s="101" t="s">
        <v>159</v>
      </c>
      <c r="C21" s="99" t="s">
        <v>160</v>
      </c>
      <c r="D21" s="100" t="s">
        <v>64</v>
      </c>
      <c r="E21" s="163"/>
      <c r="F21" s="208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 t="s">
        <v>8</v>
      </c>
      <c r="AC21" s="142"/>
      <c r="AD21" s="151"/>
      <c r="AE21" s="151"/>
      <c r="AF21" s="151"/>
      <c r="AG21" s="151"/>
      <c r="AH21" s="151"/>
      <c r="AI21" s="151"/>
      <c r="AJ21" s="72">
        <f t="shared" si="2"/>
        <v>0</v>
      </c>
      <c r="AK21" s="72">
        <f t="shared" si="0"/>
        <v>0</v>
      </c>
      <c r="AL21" s="72">
        <f t="shared" si="1"/>
        <v>1</v>
      </c>
      <c r="AM21" s="69"/>
      <c r="AN21" s="69"/>
      <c r="AO21" s="69"/>
    </row>
    <row r="22" spans="1:41" s="70" customFormat="1" ht="21" customHeight="1">
      <c r="A22" s="101">
        <v>17</v>
      </c>
      <c r="B22" s="101" t="s">
        <v>161</v>
      </c>
      <c r="C22" s="99" t="s">
        <v>162</v>
      </c>
      <c r="D22" s="100" t="s">
        <v>40</v>
      </c>
      <c r="E22" s="163"/>
      <c r="F22" s="208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42"/>
      <c r="AD22" s="151"/>
      <c r="AE22" s="151"/>
      <c r="AF22" s="151"/>
      <c r="AG22" s="151"/>
      <c r="AH22" s="151"/>
      <c r="AI22" s="151"/>
      <c r="AJ22" s="72">
        <f t="shared" si="2"/>
        <v>0</v>
      </c>
      <c r="AK22" s="72">
        <f t="shared" si="0"/>
        <v>0</v>
      </c>
      <c r="AL22" s="72">
        <f t="shared" si="1"/>
        <v>0</v>
      </c>
      <c r="AM22" s="69"/>
      <c r="AN22" s="69"/>
      <c r="AO22" s="69"/>
    </row>
    <row r="23" spans="1:41" s="68" customFormat="1" ht="21" customHeight="1">
      <c r="A23" s="101">
        <v>18</v>
      </c>
      <c r="B23" s="101">
        <v>1910080008</v>
      </c>
      <c r="C23" s="99" t="s">
        <v>874</v>
      </c>
      <c r="D23" s="100" t="s">
        <v>875</v>
      </c>
      <c r="E23" s="206"/>
      <c r="F23" s="20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208"/>
      <c r="AD23" s="179"/>
      <c r="AE23" s="179"/>
      <c r="AF23" s="179"/>
      <c r="AG23" s="179"/>
      <c r="AH23" s="179"/>
      <c r="AI23" s="179"/>
      <c r="AJ23" s="31">
        <f t="shared" si="2"/>
        <v>0</v>
      </c>
      <c r="AK23" s="31">
        <f t="shared" si="0"/>
        <v>0</v>
      </c>
      <c r="AL23" s="31">
        <f t="shared" si="1"/>
        <v>0</v>
      </c>
      <c r="AM23" s="67"/>
      <c r="AN23" s="67"/>
      <c r="AO23" s="67"/>
    </row>
    <row r="24" spans="1:41" s="70" customFormat="1" ht="21" customHeight="1">
      <c r="A24" s="101">
        <v>19</v>
      </c>
      <c r="B24" s="101" t="s">
        <v>163</v>
      </c>
      <c r="C24" s="99" t="s">
        <v>164</v>
      </c>
      <c r="D24" s="100" t="s">
        <v>35</v>
      </c>
      <c r="E24" s="163"/>
      <c r="F24" s="208" t="s">
        <v>7</v>
      </c>
      <c r="G24" s="151" t="s">
        <v>6</v>
      </c>
      <c r="H24" s="151" t="s">
        <v>6</v>
      </c>
      <c r="I24" s="151" t="s">
        <v>6</v>
      </c>
      <c r="J24" s="151"/>
      <c r="K24" s="151"/>
      <c r="L24" s="151"/>
      <c r="M24" s="151"/>
      <c r="N24" s="151"/>
      <c r="O24" s="151" t="s">
        <v>7</v>
      </c>
      <c r="P24" s="151"/>
      <c r="Q24" s="151"/>
      <c r="R24" s="151"/>
      <c r="S24" s="151"/>
      <c r="T24" s="151" t="s">
        <v>7</v>
      </c>
      <c r="U24" s="151"/>
      <c r="V24" s="151" t="s">
        <v>6</v>
      </c>
      <c r="W24" s="151"/>
      <c r="X24" s="151"/>
      <c r="Y24" s="151"/>
      <c r="Z24" s="151"/>
      <c r="AA24" s="151" t="s">
        <v>7</v>
      </c>
      <c r="AB24" s="151" t="s">
        <v>6</v>
      </c>
      <c r="AC24" s="142" t="s">
        <v>6</v>
      </c>
      <c r="AD24" s="151" t="s">
        <v>7</v>
      </c>
      <c r="AE24" s="151"/>
      <c r="AF24" s="151"/>
      <c r="AG24" s="151"/>
      <c r="AH24" s="151"/>
      <c r="AI24" s="151"/>
      <c r="AJ24" s="72">
        <f t="shared" si="2"/>
        <v>6</v>
      </c>
      <c r="AK24" s="72">
        <f t="shared" si="0"/>
        <v>5</v>
      </c>
      <c r="AL24" s="72">
        <f t="shared" si="1"/>
        <v>0</v>
      </c>
      <c r="AM24" s="69"/>
      <c r="AN24" s="69"/>
      <c r="AO24" s="69"/>
    </row>
    <row r="25" spans="1:41" s="70" customFormat="1" ht="21" customHeight="1">
      <c r="A25" s="101">
        <v>20</v>
      </c>
      <c r="B25" s="101" t="s">
        <v>165</v>
      </c>
      <c r="C25" s="99" t="s">
        <v>166</v>
      </c>
      <c r="D25" s="100" t="s">
        <v>70</v>
      </c>
      <c r="E25" s="163"/>
      <c r="F25" s="208"/>
      <c r="G25" s="151"/>
      <c r="H25" s="151" t="s">
        <v>8</v>
      </c>
      <c r="I25" s="151"/>
      <c r="J25" s="151"/>
      <c r="K25" s="151"/>
      <c r="L25" s="151"/>
      <c r="M25" s="151"/>
      <c r="N25" s="151"/>
      <c r="O25" s="151" t="s">
        <v>7</v>
      </c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42"/>
      <c r="AD25" s="151"/>
      <c r="AE25" s="151"/>
      <c r="AF25" s="151"/>
      <c r="AG25" s="151"/>
      <c r="AH25" s="151"/>
      <c r="AI25" s="151"/>
      <c r="AJ25" s="72">
        <f t="shared" si="2"/>
        <v>0</v>
      </c>
      <c r="AK25" s="72">
        <f t="shared" si="0"/>
        <v>1</v>
      </c>
      <c r="AL25" s="72">
        <f t="shared" si="1"/>
        <v>1</v>
      </c>
      <c r="AM25" s="69"/>
      <c r="AN25" s="69"/>
      <c r="AO25" s="69"/>
    </row>
    <row r="26" spans="1:41" s="70" customFormat="1" ht="21" customHeight="1">
      <c r="A26" s="101">
        <v>21</v>
      </c>
      <c r="B26" s="101" t="s">
        <v>167</v>
      </c>
      <c r="C26" s="99" t="s">
        <v>168</v>
      </c>
      <c r="D26" s="100" t="s">
        <v>133</v>
      </c>
      <c r="E26" s="163"/>
      <c r="F26" s="208" t="s">
        <v>7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 t="s">
        <v>6</v>
      </c>
      <c r="X26" s="151"/>
      <c r="Y26" s="151"/>
      <c r="Z26" s="151"/>
      <c r="AA26" s="151"/>
      <c r="AB26" s="151"/>
      <c r="AC26" s="142" t="s">
        <v>7</v>
      </c>
      <c r="AD26" s="151"/>
      <c r="AE26" s="151"/>
      <c r="AF26" s="151"/>
      <c r="AG26" s="151"/>
      <c r="AH26" s="151"/>
      <c r="AI26" s="151"/>
      <c r="AJ26" s="72">
        <f t="shared" si="2"/>
        <v>1</v>
      </c>
      <c r="AK26" s="72">
        <f t="shared" si="0"/>
        <v>2</v>
      </c>
      <c r="AL26" s="72">
        <f t="shared" si="1"/>
        <v>0</v>
      </c>
      <c r="AM26" s="69"/>
      <c r="AN26" s="69"/>
      <c r="AO26" s="69"/>
    </row>
    <row r="27" spans="1:41" s="70" customFormat="1" ht="21" customHeight="1">
      <c r="A27" s="101">
        <v>22</v>
      </c>
      <c r="B27" s="101" t="s">
        <v>169</v>
      </c>
      <c r="C27" s="99" t="s">
        <v>170</v>
      </c>
      <c r="D27" s="100" t="s">
        <v>36</v>
      </c>
      <c r="E27" s="163" t="s">
        <v>6</v>
      </c>
      <c r="F27" s="208" t="s">
        <v>7</v>
      </c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42"/>
      <c r="AD27" s="151"/>
      <c r="AE27" s="151"/>
      <c r="AF27" s="151"/>
      <c r="AG27" s="151"/>
      <c r="AH27" s="151"/>
      <c r="AI27" s="151"/>
      <c r="AJ27" s="72">
        <f t="shared" si="2"/>
        <v>1</v>
      </c>
      <c r="AK27" s="72">
        <f t="shared" si="0"/>
        <v>1</v>
      </c>
      <c r="AL27" s="72">
        <f t="shared" si="1"/>
        <v>0</v>
      </c>
      <c r="AM27" s="69"/>
      <c r="AN27" s="69"/>
      <c r="AO27" s="69"/>
    </row>
    <row r="28" spans="1:41" s="70" customFormat="1" ht="21" customHeight="1">
      <c r="A28" s="101">
        <v>23</v>
      </c>
      <c r="B28" s="101" t="s">
        <v>171</v>
      </c>
      <c r="C28" s="99" t="s">
        <v>172</v>
      </c>
      <c r="D28" s="100" t="s">
        <v>36</v>
      </c>
      <c r="E28" s="163" t="s">
        <v>6</v>
      </c>
      <c r="F28" s="208"/>
      <c r="G28" s="151"/>
      <c r="H28" s="151"/>
      <c r="I28" s="151" t="s">
        <v>6</v>
      </c>
      <c r="J28" s="151"/>
      <c r="K28" s="151"/>
      <c r="L28" s="151"/>
      <c r="M28" s="151"/>
      <c r="N28" s="151" t="s">
        <v>7</v>
      </c>
      <c r="O28" s="151"/>
      <c r="P28" s="151"/>
      <c r="Q28" s="151"/>
      <c r="R28" s="151"/>
      <c r="S28" s="151"/>
      <c r="T28" s="151"/>
      <c r="U28" s="151"/>
      <c r="V28" s="151" t="s">
        <v>7</v>
      </c>
      <c r="W28" s="151"/>
      <c r="X28" s="151"/>
      <c r="Y28" s="151"/>
      <c r="Z28" s="151" t="s">
        <v>7</v>
      </c>
      <c r="AA28" s="151"/>
      <c r="AB28" s="151"/>
      <c r="AC28" s="142"/>
      <c r="AD28" s="151"/>
      <c r="AE28" s="151"/>
      <c r="AF28" s="151"/>
      <c r="AG28" s="151"/>
      <c r="AH28" s="151"/>
      <c r="AI28" s="151"/>
      <c r="AJ28" s="72">
        <f t="shared" si="2"/>
        <v>2</v>
      </c>
      <c r="AK28" s="72">
        <f t="shared" si="0"/>
        <v>3</v>
      </c>
      <c r="AL28" s="72">
        <f t="shared" si="1"/>
        <v>0</v>
      </c>
      <c r="AM28" s="69"/>
      <c r="AN28" s="69"/>
      <c r="AO28" s="69"/>
    </row>
    <row r="29" spans="1:41" s="70" customFormat="1" ht="21" customHeight="1">
      <c r="A29" s="101">
        <v>24</v>
      </c>
      <c r="B29" s="101" t="s">
        <v>173</v>
      </c>
      <c r="C29" s="99" t="s">
        <v>113</v>
      </c>
      <c r="D29" s="100" t="s">
        <v>174</v>
      </c>
      <c r="E29" s="163"/>
      <c r="F29" s="208"/>
      <c r="G29" s="151"/>
      <c r="H29" s="151"/>
      <c r="I29" s="151"/>
      <c r="J29" s="151"/>
      <c r="K29" s="151"/>
      <c r="L29" s="151"/>
      <c r="M29" s="151"/>
      <c r="N29" s="151"/>
      <c r="O29" s="151"/>
      <c r="P29" s="151" t="s">
        <v>7</v>
      </c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42"/>
      <c r="AD29" s="151"/>
      <c r="AE29" s="151"/>
      <c r="AF29" s="151"/>
      <c r="AG29" s="151"/>
      <c r="AH29" s="151"/>
      <c r="AI29" s="151"/>
      <c r="AJ29" s="72">
        <f t="shared" si="2"/>
        <v>0</v>
      </c>
      <c r="AK29" s="72">
        <f t="shared" si="0"/>
        <v>1</v>
      </c>
      <c r="AL29" s="72">
        <f t="shared" si="1"/>
        <v>0</v>
      </c>
      <c r="AM29" s="69"/>
      <c r="AN29" s="69"/>
      <c r="AO29" s="69"/>
    </row>
    <row r="30" spans="1:41" s="70" customFormat="1" ht="21" customHeight="1">
      <c r="A30" s="101">
        <v>25</v>
      </c>
      <c r="B30" s="101" t="s">
        <v>177</v>
      </c>
      <c r="C30" s="99" t="s">
        <v>178</v>
      </c>
      <c r="D30" s="100" t="s">
        <v>55</v>
      </c>
      <c r="E30" s="163"/>
      <c r="F30" s="208"/>
      <c r="G30" s="151" t="s">
        <v>7</v>
      </c>
      <c r="H30" s="151"/>
      <c r="I30" s="151"/>
      <c r="J30" s="151"/>
      <c r="K30" s="151"/>
      <c r="L30" s="151"/>
      <c r="M30" s="151"/>
      <c r="N30" s="151"/>
      <c r="O30" s="151" t="s">
        <v>7</v>
      </c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42" t="s">
        <v>6</v>
      </c>
      <c r="AD30" s="151"/>
      <c r="AE30" s="151"/>
      <c r="AF30" s="151"/>
      <c r="AG30" s="151"/>
      <c r="AH30" s="151"/>
      <c r="AI30" s="151"/>
      <c r="AJ30" s="72">
        <f t="shared" si="2"/>
        <v>1</v>
      </c>
      <c r="AK30" s="72">
        <f t="shared" si="0"/>
        <v>2</v>
      </c>
      <c r="AL30" s="72">
        <f t="shared" si="1"/>
        <v>0</v>
      </c>
      <c r="AM30" s="69"/>
      <c r="AN30" s="69"/>
      <c r="AO30" s="69"/>
    </row>
    <row r="31" spans="1:41" s="70" customFormat="1" ht="21" customHeight="1">
      <c r="A31" s="101">
        <v>26</v>
      </c>
      <c r="B31" s="101" t="s">
        <v>180</v>
      </c>
      <c r="C31" s="99" t="s">
        <v>108</v>
      </c>
      <c r="D31" s="100" t="s">
        <v>179</v>
      </c>
      <c r="E31" s="163"/>
      <c r="F31" s="208"/>
      <c r="G31" s="151"/>
      <c r="H31" s="151"/>
      <c r="I31" s="151" t="s">
        <v>8</v>
      </c>
      <c r="J31" s="151"/>
      <c r="K31" s="151"/>
      <c r="L31" s="151"/>
      <c r="M31" s="151"/>
      <c r="N31" s="151"/>
      <c r="O31" s="151" t="s">
        <v>7</v>
      </c>
      <c r="P31" s="151"/>
      <c r="Q31" s="151"/>
      <c r="R31" s="151"/>
      <c r="S31" s="151"/>
      <c r="T31" s="151"/>
      <c r="U31" s="151"/>
      <c r="V31" s="151" t="s">
        <v>8</v>
      </c>
      <c r="W31" s="151"/>
      <c r="X31" s="151"/>
      <c r="Y31" s="151"/>
      <c r="Z31" s="151"/>
      <c r="AA31" s="151"/>
      <c r="AB31" s="151" t="s">
        <v>6</v>
      </c>
      <c r="AC31" s="142" t="s">
        <v>6</v>
      </c>
      <c r="AD31" s="151"/>
      <c r="AE31" s="151"/>
      <c r="AF31" s="151"/>
      <c r="AG31" s="151"/>
      <c r="AH31" s="151"/>
      <c r="AI31" s="151"/>
      <c r="AJ31" s="72">
        <f t="shared" si="2"/>
        <v>2</v>
      </c>
      <c r="AK31" s="72">
        <f t="shared" si="0"/>
        <v>1</v>
      </c>
      <c r="AL31" s="72">
        <f t="shared" si="1"/>
        <v>2</v>
      </c>
      <c r="AM31" s="69"/>
      <c r="AN31" s="69"/>
      <c r="AO31" s="69"/>
    </row>
    <row r="32" spans="1:41" s="70" customFormat="1" ht="21" customHeight="1">
      <c r="A32" s="101">
        <v>27</v>
      </c>
      <c r="B32" s="101" t="s">
        <v>184</v>
      </c>
      <c r="C32" s="99" t="s">
        <v>185</v>
      </c>
      <c r="D32" s="100" t="s">
        <v>186</v>
      </c>
      <c r="E32" s="163"/>
      <c r="F32" s="208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42"/>
      <c r="AD32" s="151"/>
      <c r="AE32" s="151"/>
      <c r="AF32" s="151"/>
      <c r="AG32" s="151"/>
      <c r="AH32" s="151"/>
      <c r="AI32" s="151"/>
      <c r="AJ32" s="72">
        <f t="shared" si="2"/>
        <v>0</v>
      </c>
      <c r="AK32" s="72">
        <f t="shared" si="0"/>
        <v>0</v>
      </c>
      <c r="AL32" s="72">
        <f t="shared" si="1"/>
        <v>0</v>
      </c>
      <c r="AM32" s="69"/>
      <c r="AN32" s="69"/>
      <c r="AO32" s="69"/>
    </row>
    <row r="33" spans="1:44" s="70" customFormat="1" ht="21" customHeight="1">
      <c r="A33" s="101">
        <v>28</v>
      </c>
      <c r="B33" s="101" t="s">
        <v>187</v>
      </c>
      <c r="C33" s="99" t="s">
        <v>188</v>
      </c>
      <c r="D33" s="100" t="s">
        <v>107</v>
      </c>
      <c r="E33" s="163"/>
      <c r="F33" s="208"/>
      <c r="G33" s="151" t="s">
        <v>7</v>
      </c>
      <c r="H33" s="151" t="s">
        <v>7</v>
      </c>
      <c r="I33" s="151"/>
      <c r="J33" s="151"/>
      <c r="K33" s="151"/>
      <c r="L33" s="151"/>
      <c r="M33" s="151" t="s">
        <v>7</v>
      </c>
      <c r="N33" s="151"/>
      <c r="O33" s="151" t="s">
        <v>7</v>
      </c>
      <c r="P33" s="151"/>
      <c r="Q33" s="151"/>
      <c r="R33" s="151"/>
      <c r="S33" s="151"/>
      <c r="T33" s="151" t="s">
        <v>7</v>
      </c>
      <c r="U33" s="151"/>
      <c r="V33" s="151"/>
      <c r="W33" s="151"/>
      <c r="X33" s="151"/>
      <c r="Y33" s="151"/>
      <c r="Z33" s="151"/>
      <c r="AA33" s="151" t="s">
        <v>7</v>
      </c>
      <c r="AB33" s="151"/>
      <c r="AC33" s="142"/>
      <c r="AD33" s="151"/>
      <c r="AE33" s="151"/>
      <c r="AF33" s="151"/>
      <c r="AG33" s="151"/>
      <c r="AH33" s="151"/>
      <c r="AI33" s="151"/>
      <c r="AJ33" s="72">
        <f t="shared" si="2"/>
        <v>0</v>
      </c>
      <c r="AK33" s="72">
        <f t="shared" si="0"/>
        <v>6</v>
      </c>
      <c r="AL33" s="72">
        <f t="shared" si="1"/>
        <v>0</v>
      </c>
      <c r="AM33" s="69"/>
      <c r="AN33" s="69"/>
      <c r="AO33" s="69"/>
    </row>
    <row r="34" spans="1:44" s="70" customFormat="1" ht="21" customHeight="1">
      <c r="A34" s="262" t="s">
        <v>10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31">
        <f>SUM(AJ6:AJ33)</f>
        <v>36</v>
      </c>
      <c r="AK34" s="31">
        <f>SUM(AK6:AK33)</f>
        <v>33</v>
      </c>
      <c r="AL34" s="31">
        <f>SUM(AL6:AL33)</f>
        <v>9</v>
      </c>
      <c r="AM34" s="69"/>
      <c r="AN34" s="21"/>
      <c r="AO34" s="21"/>
      <c r="AP34" s="43"/>
      <c r="AQ34" s="43"/>
      <c r="AR34" s="43"/>
    </row>
    <row r="35" spans="1:44" s="70" customFormat="1" ht="30" customHeight="1">
      <c r="A35" s="11"/>
      <c r="B35" s="11"/>
      <c r="C35" s="12"/>
      <c r="D35" s="12"/>
      <c r="E35" s="13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11"/>
      <c r="AK35" s="11"/>
      <c r="AL35" s="11"/>
      <c r="AM35" s="69"/>
      <c r="AN35" s="69"/>
      <c r="AO35" s="69"/>
    </row>
    <row r="36" spans="1:44" s="230" customFormat="1" ht="21" customHeight="1">
      <c r="A36" s="277" t="s">
        <v>11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8"/>
      <c r="AJ36" s="172" t="s">
        <v>12</v>
      </c>
      <c r="AK36" s="172" t="s">
        <v>13</v>
      </c>
      <c r="AL36" s="172" t="s">
        <v>14</v>
      </c>
      <c r="AM36" s="172" t="s">
        <v>15</v>
      </c>
      <c r="AN36" s="172" t="s">
        <v>16</v>
      </c>
      <c r="AO36" s="172" t="s">
        <v>17</v>
      </c>
    </row>
    <row r="37" spans="1:44" s="139" customFormat="1" ht="21" customHeight="1">
      <c r="A37" s="136" t="s">
        <v>3</v>
      </c>
      <c r="B37" s="137"/>
      <c r="C37" s="260" t="s">
        <v>5</v>
      </c>
      <c r="D37" s="261"/>
      <c r="E37" s="3">
        <v>1</v>
      </c>
      <c r="F37" s="3">
        <v>2</v>
      </c>
      <c r="G37" s="3">
        <v>3</v>
      </c>
      <c r="H37" s="3">
        <v>4</v>
      </c>
      <c r="I37" s="3">
        <v>5</v>
      </c>
      <c r="J37" s="3">
        <v>6</v>
      </c>
      <c r="K37" s="3">
        <v>7</v>
      </c>
      <c r="L37" s="3">
        <v>8</v>
      </c>
      <c r="M37" s="98">
        <v>9</v>
      </c>
      <c r="N37" s="3">
        <v>10</v>
      </c>
      <c r="O37" s="3">
        <v>11</v>
      </c>
      <c r="P37" s="3">
        <v>12</v>
      </c>
      <c r="Q37" s="3">
        <v>13</v>
      </c>
      <c r="R37" s="3">
        <v>14</v>
      </c>
      <c r="S37" s="3">
        <v>15</v>
      </c>
      <c r="T37" s="3">
        <v>16</v>
      </c>
      <c r="U37" s="3">
        <v>17</v>
      </c>
      <c r="V37" s="3">
        <v>18</v>
      </c>
      <c r="W37" s="3">
        <v>19</v>
      </c>
      <c r="X37" s="3">
        <v>20</v>
      </c>
      <c r="Y37" s="3">
        <v>21</v>
      </c>
      <c r="Z37" s="3">
        <v>22</v>
      </c>
      <c r="AA37" s="3">
        <v>23</v>
      </c>
      <c r="AB37" s="3">
        <v>24</v>
      </c>
      <c r="AC37" s="3">
        <v>25</v>
      </c>
      <c r="AD37" s="3">
        <v>26</v>
      </c>
      <c r="AE37" s="3">
        <v>27</v>
      </c>
      <c r="AF37" s="3">
        <v>28</v>
      </c>
      <c r="AG37" s="3">
        <v>29</v>
      </c>
      <c r="AH37" s="3">
        <v>30</v>
      </c>
      <c r="AI37" s="3">
        <v>31</v>
      </c>
      <c r="AJ37" s="23" t="s">
        <v>18</v>
      </c>
      <c r="AK37" s="23" t="s">
        <v>19</v>
      </c>
      <c r="AL37" s="23" t="s">
        <v>20</v>
      </c>
      <c r="AM37" s="23" t="s">
        <v>21</v>
      </c>
      <c r="AN37" s="23" t="s">
        <v>22</v>
      </c>
      <c r="AO37" s="23" t="s">
        <v>23</v>
      </c>
    </row>
    <row r="38" spans="1:44" s="139" customFormat="1" ht="21" customHeight="1">
      <c r="A38" s="136">
        <v>1</v>
      </c>
      <c r="B38" s="235" t="s">
        <v>136</v>
      </c>
      <c r="C38" s="236" t="s">
        <v>137</v>
      </c>
      <c r="D38" s="237" t="s">
        <v>138</v>
      </c>
      <c r="E38" s="7"/>
      <c r="F38" s="3"/>
      <c r="G38" s="3"/>
      <c r="H38" s="3"/>
      <c r="I38" s="3"/>
      <c r="J38" s="3"/>
      <c r="K38" s="3"/>
      <c r="L38" s="3"/>
      <c r="M38" s="9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24">
        <f>COUNTIF(E38:AI38,"BT")</f>
        <v>0</v>
      </c>
      <c r="AK38" s="24">
        <f>COUNTIF(F38:AJ38,"D")</f>
        <v>0</v>
      </c>
      <c r="AL38" s="24">
        <f>COUNTIF(G38:AK38,"ĐP")</f>
        <v>0</v>
      </c>
      <c r="AM38" s="24">
        <f>COUNTIF(H38:AL38,"CT")</f>
        <v>0</v>
      </c>
      <c r="AN38" s="24">
        <f>COUNTIF(I38:AM38,"HT")</f>
        <v>0</v>
      </c>
      <c r="AO38" s="24">
        <f>COUNTIF(J38:AN38,"VK")</f>
        <v>0</v>
      </c>
      <c r="AP38" s="279"/>
      <c r="AQ38" s="252"/>
    </row>
    <row r="39" spans="1:44" s="139" customFormat="1" ht="21" customHeight="1">
      <c r="A39" s="136">
        <v>2</v>
      </c>
      <c r="B39" s="235" t="s">
        <v>139</v>
      </c>
      <c r="C39" s="236" t="s">
        <v>140</v>
      </c>
      <c r="D39" s="237" t="s">
        <v>46</v>
      </c>
      <c r="E39" s="1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24">
        <f t="shared" ref="AJ39:AJ62" si="3">COUNTIF(E39:AI39,"BT")</f>
        <v>0</v>
      </c>
      <c r="AK39" s="24">
        <f t="shared" ref="AK39:AK62" si="4">COUNTIF(F39:AJ39,"D")</f>
        <v>0</v>
      </c>
      <c r="AL39" s="24">
        <f t="shared" ref="AL39:AL62" si="5">COUNTIF(G39:AK39,"ĐP")</f>
        <v>0</v>
      </c>
      <c r="AM39" s="24">
        <f t="shared" ref="AM39:AM62" si="6">COUNTIF(H39:AL39,"CT")</f>
        <v>0</v>
      </c>
      <c r="AN39" s="24">
        <f t="shared" ref="AN39:AN62" si="7">COUNTIF(I39:AM39,"HT")</f>
        <v>0</v>
      </c>
      <c r="AO39" s="24">
        <f t="shared" ref="AO39:AO62" si="8">COUNTIF(J39:AN39,"VK")</f>
        <v>0</v>
      </c>
      <c r="AP39" s="138"/>
      <c r="AQ39" s="138"/>
    </row>
    <row r="40" spans="1:44" s="139" customFormat="1" ht="21" customHeight="1">
      <c r="A40" s="136">
        <v>3</v>
      </c>
      <c r="B40" s="235" t="s">
        <v>141</v>
      </c>
      <c r="C40" s="236" t="s">
        <v>142</v>
      </c>
      <c r="D40" s="237" t="s">
        <v>46</v>
      </c>
      <c r="E40" s="7"/>
      <c r="F40" s="3"/>
      <c r="G40" s="3"/>
      <c r="H40" s="3"/>
      <c r="I40" s="3"/>
      <c r="J40" s="3"/>
      <c r="K40" s="3"/>
      <c r="L40" s="3"/>
      <c r="M40" s="9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24">
        <f t="shared" si="3"/>
        <v>0</v>
      </c>
      <c r="AK40" s="24">
        <f t="shared" si="4"/>
        <v>0</v>
      </c>
      <c r="AL40" s="24">
        <f t="shared" si="5"/>
        <v>0</v>
      </c>
      <c r="AM40" s="24">
        <f t="shared" si="6"/>
        <v>0</v>
      </c>
      <c r="AN40" s="24">
        <f t="shared" si="7"/>
        <v>0</v>
      </c>
      <c r="AO40" s="24">
        <f t="shared" si="8"/>
        <v>0</v>
      </c>
      <c r="AP40" s="138"/>
      <c r="AQ40" s="138"/>
    </row>
    <row r="41" spans="1:44" s="139" customFormat="1" ht="21" customHeight="1">
      <c r="A41" s="136">
        <v>4</v>
      </c>
      <c r="B41" s="235">
        <v>1910080049</v>
      </c>
      <c r="C41" s="236" t="s">
        <v>356</v>
      </c>
      <c r="D41" s="237" t="s">
        <v>90</v>
      </c>
      <c r="E41" s="7"/>
      <c r="F41" s="3"/>
      <c r="G41" s="3"/>
      <c r="H41" s="3"/>
      <c r="I41" s="3"/>
      <c r="J41" s="3"/>
      <c r="K41" s="3"/>
      <c r="L41" s="3"/>
      <c r="M41" s="9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4">
        <f t="shared" si="3"/>
        <v>0</v>
      </c>
      <c r="AK41" s="24">
        <f t="shared" si="4"/>
        <v>0</v>
      </c>
      <c r="AL41" s="24">
        <f t="shared" si="5"/>
        <v>0</v>
      </c>
      <c r="AM41" s="24">
        <f t="shared" si="6"/>
        <v>0</v>
      </c>
      <c r="AN41" s="24">
        <f t="shared" si="7"/>
        <v>0</v>
      </c>
      <c r="AO41" s="24">
        <f t="shared" si="8"/>
        <v>0</v>
      </c>
      <c r="AP41" s="138"/>
      <c r="AQ41" s="138"/>
    </row>
    <row r="42" spans="1:44" s="139" customFormat="1" ht="21" customHeight="1">
      <c r="A42" s="136">
        <v>5</v>
      </c>
      <c r="B42" s="235" t="s">
        <v>143</v>
      </c>
      <c r="C42" s="236" t="s">
        <v>62</v>
      </c>
      <c r="D42" s="237" t="s">
        <v>47</v>
      </c>
      <c r="E42" s="7"/>
      <c r="F42" s="3"/>
      <c r="G42" s="3"/>
      <c r="H42" s="3"/>
      <c r="I42" s="3"/>
      <c r="J42" s="3"/>
      <c r="K42" s="3"/>
      <c r="L42" s="3"/>
      <c r="M42" s="9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4">
        <f t="shared" si="3"/>
        <v>0</v>
      </c>
      <c r="AK42" s="24">
        <f t="shared" si="4"/>
        <v>0</v>
      </c>
      <c r="AL42" s="24">
        <f t="shared" si="5"/>
        <v>0</v>
      </c>
      <c r="AM42" s="24">
        <f t="shared" si="6"/>
        <v>0</v>
      </c>
      <c r="AN42" s="24">
        <f t="shared" si="7"/>
        <v>0</v>
      </c>
      <c r="AO42" s="24">
        <f t="shared" si="8"/>
        <v>0</v>
      </c>
      <c r="AP42" s="138"/>
      <c r="AQ42" s="138"/>
    </row>
    <row r="43" spans="1:44" s="139" customFormat="1" ht="21" customHeight="1">
      <c r="A43" s="136">
        <v>6</v>
      </c>
      <c r="B43" s="235" t="s">
        <v>144</v>
      </c>
      <c r="C43" s="236" t="s">
        <v>122</v>
      </c>
      <c r="D43" s="237" t="s">
        <v>49</v>
      </c>
      <c r="E43" s="7"/>
      <c r="F43" s="3"/>
      <c r="G43" s="3"/>
      <c r="H43" s="3"/>
      <c r="I43" s="3"/>
      <c r="J43" s="3"/>
      <c r="K43" s="3"/>
      <c r="L43" s="3"/>
      <c r="M43" s="9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4">
        <f t="shared" si="3"/>
        <v>0</v>
      </c>
      <c r="AK43" s="24">
        <f t="shared" si="4"/>
        <v>0</v>
      </c>
      <c r="AL43" s="24">
        <f t="shared" si="5"/>
        <v>0</v>
      </c>
      <c r="AM43" s="24">
        <f t="shared" si="6"/>
        <v>0</v>
      </c>
      <c r="AN43" s="24">
        <f t="shared" si="7"/>
        <v>0</v>
      </c>
      <c r="AO43" s="24">
        <f t="shared" si="8"/>
        <v>0</v>
      </c>
      <c r="AP43" s="138"/>
      <c r="AQ43" s="138"/>
    </row>
    <row r="44" spans="1:44" s="139" customFormat="1" ht="21" customHeight="1">
      <c r="A44" s="136">
        <v>7</v>
      </c>
      <c r="B44" s="235" t="s">
        <v>145</v>
      </c>
      <c r="C44" s="236" t="s">
        <v>60</v>
      </c>
      <c r="D44" s="237" t="s">
        <v>49</v>
      </c>
      <c r="E44" s="7"/>
      <c r="F44" s="3"/>
      <c r="G44" s="3"/>
      <c r="H44" s="3"/>
      <c r="I44" s="3"/>
      <c r="J44" s="3"/>
      <c r="K44" s="3"/>
      <c r="L44" s="3"/>
      <c r="M44" s="9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4">
        <f t="shared" si="3"/>
        <v>0</v>
      </c>
      <c r="AK44" s="24">
        <f t="shared" si="4"/>
        <v>0</v>
      </c>
      <c r="AL44" s="24">
        <f t="shared" si="5"/>
        <v>0</v>
      </c>
      <c r="AM44" s="24">
        <f t="shared" si="6"/>
        <v>0</v>
      </c>
      <c r="AN44" s="24">
        <f t="shared" si="7"/>
        <v>0</v>
      </c>
      <c r="AO44" s="24">
        <f t="shared" si="8"/>
        <v>0</v>
      </c>
      <c r="AP44" s="138"/>
      <c r="AQ44" s="138"/>
    </row>
    <row r="45" spans="1:44" s="139" customFormat="1" ht="21" customHeight="1">
      <c r="A45" s="136">
        <v>8</v>
      </c>
      <c r="B45" s="235" t="s">
        <v>146</v>
      </c>
      <c r="C45" s="236" t="s">
        <v>147</v>
      </c>
      <c r="D45" s="237" t="s">
        <v>57</v>
      </c>
      <c r="E45" s="7"/>
      <c r="F45" s="3"/>
      <c r="G45" s="3"/>
      <c r="H45" s="3"/>
      <c r="I45" s="3"/>
      <c r="J45" s="3"/>
      <c r="K45" s="3"/>
      <c r="L45" s="3"/>
      <c r="M45" s="9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4">
        <f t="shared" si="3"/>
        <v>0</v>
      </c>
      <c r="AK45" s="24">
        <f t="shared" si="4"/>
        <v>0</v>
      </c>
      <c r="AL45" s="24">
        <f t="shared" si="5"/>
        <v>0</v>
      </c>
      <c r="AM45" s="24">
        <f t="shared" si="6"/>
        <v>0</v>
      </c>
      <c r="AN45" s="24">
        <f t="shared" si="7"/>
        <v>0</v>
      </c>
      <c r="AO45" s="24">
        <f t="shared" si="8"/>
        <v>0</v>
      </c>
      <c r="AP45" s="138"/>
      <c r="AQ45" s="138"/>
    </row>
    <row r="46" spans="1:44" s="139" customFormat="1" ht="21" customHeight="1">
      <c r="A46" s="136">
        <v>9</v>
      </c>
      <c r="B46" s="235" t="s">
        <v>148</v>
      </c>
      <c r="C46" s="236" t="s">
        <v>149</v>
      </c>
      <c r="D46" s="237" t="s">
        <v>61</v>
      </c>
      <c r="E46" s="7"/>
      <c r="F46" s="3"/>
      <c r="G46" s="3"/>
      <c r="H46" s="3"/>
      <c r="I46" s="3"/>
      <c r="J46" s="3"/>
      <c r="K46" s="3"/>
      <c r="L46" s="3"/>
      <c r="M46" s="98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4">
        <f t="shared" si="3"/>
        <v>0</v>
      </c>
      <c r="AK46" s="24">
        <f t="shared" si="4"/>
        <v>0</v>
      </c>
      <c r="AL46" s="24">
        <f t="shared" si="5"/>
        <v>0</v>
      </c>
      <c r="AM46" s="24">
        <f t="shared" si="6"/>
        <v>0</v>
      </c>
      <c r="AN46" s="24">
        <f t="shared" si="7"/>
        <v>0</v>
      </c>
      <c r="AO46" s="24">
        <f t="shared" si="8"/>
        <v>0</v>
      </c>
      <c r="AP46" s="138"/>
      <c r="AQ46" s="138"/>
    </row>
    <row r="47" spans="1:44" s="139" customFormat="1" ht="21" customHeight="1">
      <c r="A47" s="136">
        <v>10</v>
      </c>
      <c r="B47" s="235" t="s">
        <v>150</v>
      </c>
      <c r="C47" s="236" t="s">
        <v>151</v>
      </c>
      <c r="D47" s="237" t="s">
        <v>42</v>
      </c>
      <c r="E47" s="7"/>
      <c r="F47" s="3"/>
      <c r="G47" s="3"/>
      <c r="H47" s="3"/>
      <c r="I47" s="3"/>
      <c r="J47" s="3"/>
      <c r="K47" s="3"/>
      <c r="L47" s="3"/>
      <c r="M47" s="9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4">
        <f t="shared" si="3"/>
        <v>0</v>
      </c>
      <c r="AK47" s="24">
        <f t="shared" si="4"/>
        <v>0</v>
      </c>
      <c r="AL47" s="24">
        <f t="shared" si="5"/>
        <v>0</v>
      </c>
      <c r="AM47" s="24">
        <f t="shared" si="6"/>
        <v>0</v>
      </c>
      <c r="AN47" s="24">
        <f t="shared" si="7"/>
        <v>0</v>
      </c>
      <c r="AO47" s="24">
        <f t="shared" si="8"/>
        <v>0</v>
      </c>
      <c r="AP47" s="138"/>
      <c r="AQ47" s="138"/>
    </row>
    <row r="48" spans="1:44" s="139" customFormat="1" ht="21" customHeight="1">
      <c r="A48" s="136">
        <v>11</v>
      </c>
      <c r="B48" s="235" t="s">
        <v>152</v>
      </c>
      <c r="C48" s="236" t="s">
        <v>60</v>
      </c>
      <c r="D48" s="237" t="s">
        <v>42</v>
      </c>
      <c r="E48" s="7"/>
      <c r="F48" s="3"/>
      <c r="G48" s="3"/>
      <c r="H48" s="3"/>
      <c r="I48" s="3"/>
      <c r="J48" s="3"/>
      <c r="K48" s="3"/>
      <c r="L48" s="3"/>
      <c r="M48" s="9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4">
        <f t="shared" si="3"/>
        <v>0</v>
      </c>
      <c r="AK48" s="24">
        <f t="shared" si="4"/>
        <v>0</v>
      </c>
      <c r="AL48" s="24">
        <f t="shared" si="5"/>
        <v>0</v>
      </c>
      <c r="AM48" s="24">
        <f t="shared" si="6"/>
        <v>0</v>
      </c>
      <c r="AN48" s="24">
        <f t="shared" si="7"/>
        <v>0</v>
      </c>
      <c r="AO48" s="24">
        <f t="shared" si="8"/>
        <v>0</v>
      </c>
      <c r="AP48" s="138"/>
      <c r="AQ48" s="138"/>
    </row>
    <row r="49" spans="1:43" s="139" customFormat="1" ht="21" customHeight="1">
      <c r="A49" s="136">
        <v>12</v>
      </c>
      <c r="B49" s="235" t="s">
        <v>351</v>
      </c>
      <c r="C49" s="236" t="s">
        <v>69</v>
      </c>
      <c r="D49" s="237" t="s">
        <v>24</v>
      </c>
      <c r="E49" s="7"/>
      <c r="F49" s="3"/>
      <c r="G49" s="3"/>
      <c r="H49" s="3"/>
      <c r="I49" s="3"/>
      <c r="J49" s="3"/>
      <c r="K49" s="3"/>
      <c r="L49" s="3"/>
      <c r="M49" s="9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4">
        <f t="shared" si="3"/>
        <v>0</v>
      </c>
      <c r="AK49" s="24">
        <f t="shared" si="4"/>
        <v>0</v>
      </c>
      <c r="AL49" s="24">
        <f t="shared" si="5"/>
        <v>0</v>
      </c>
      <c r="AM49" s="24">
        <f t="shared" si="6"/>
        <v>0</v>
      </c>
      <c r="AN49" s="24">
        <f t="shared" si="7"/>
        <v>0</v>
      </c>
      <c r="AO49" s="24">
        <f t="shared" si="8"/>
        <v>0</v>
      </c>
      <c r="AP49" s="138"/>
      <c r="AQ49" s="138"/>
    </row>
    <row r="50" spans="1:43" s="139" customFormat="1" ht="21" customHeight="1">
      <c r="A50" s="136">
        <v>13</v>
      </c>
      <c r="B50" s="235" t="s">
        <v>153</v>
      </c>
      <c r="C50" s="236" t="s">
        <v>154</v>
      </c>
      <c r="D50" s="237" t="s">
        <v>24</v>
      </c>
      <c r="E50" s="27"/>
      <c r="F50" s="27"/>
      <c r="G50" s="27"/>
      <c r="H50" s="27"/>
      <c r="I50" s="27"/>
      <c r="J50" s="27"/>
      <c r="K50" s="27"/>
      <c r="L50" s="27"/>
      <c r="M50" s="102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4">
        <f t="shared" si="3"/>
        <v>0</v>
      </c>
      <c r="AK50" s="24">
        <f t="shared" si="4"/>
        <v>0</v>
      </c>
      <c r="AL50" s="24">
        <f t="shared" si="5"/>
        <v>0</v>
      </c>
      <c r="AM50" s="24">
        <f t="shared" si="6"/>
        <v>0</v>
      </c>
      <c r="AN50" s="24">
        <f t="shared" si="7"/>
        <v>0</v>
      </c>
      <c r="AO50" s="24">
        <f t="shared" si="8"/>
        <v>0</v>
      </c>
      <c r="AP50" s="138"/>
      <c r="AQ50" s="138"/>
    </row>
    <row r="51" spans="1:43" s="139" customFormat="1" ht="21" customHeight="1">
      <c r="A51" s="136">
        <v>14</v>
      </c>
      <c r="B51" s="235" t="s">
        <v>155</v>
      </c>
      <c r="C51" s="236" t="s">
        <v>156</v>
      </c>
      <c r="D51" s="237" t="s">
        <v>76</v>
      </c>
      <c r="E51" s="7"/>
      <c r="F51" s="3"/>
      <c r="G51" s="3"/>
      <c r="H51" s="3"/>
      <c r="I51" s="3"/>
      <c r="J51" s="3"/>
      <c r="K51" s="3"/>
      <c r="L51" s="3"/>
      <c r="M51" s="9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4">
        <f t="shared" si="3"/>
        <v>0</v>
      </c>
      <c r="AK51" s="24">
        <f t="shared" si="4"/>
        <v>0</v>
      </c>
      <c r="AL51" s="24">
        <f t="shared" si="5"/>
        <v>0</v>
      </c>
      <c r="AM51" s="24">
        <f t="shared" si="6"/>
        <v>0</v>
      </c>
      <c r="AN51" s="24">
        <f t="shared" si="7"/>
        <v>0</v>
      </c>
      <c r="AO51" s="24">
        <f t="shared" si="8"/>
        <v>0</v>
      </c>
      <c r="AP51" s="279"/>
      <c r="AQ51" s="252"/>
    </row>
    <row r="52" spans="1:43" s="139" customFormat="1" ht="21" customHeight="1">
      <c r="A52" s="136">
        <v>15</v>
      </c>
      <c r="B52" s="235" t="s">
        <v>157</v>
      </c>
      <c r="C52" s="236" t="s">
        <v>71</v>
      </c>
      <c r="D52" s="237" t="s">
        <v>104</v>
      </c>
      <c r="E52" s="7"/>
      <c r="F52" s="3"/>
      <c r="G52" s="3"/>
      <c r="H52" s="3"/>
      <c r="I52" s="3"/>
      <c r="J52" s="3"/>
      <c r="K52" s="3"/>
      <c r="L52" s="3"/>
      <c r="M52" s="9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4">
        <f t="shared" si="3"/>
        <v>0</v>
      </c>
      <c r="AK52" s="24">
        <f t="shared" si="4"/>
        <v>0</v>
      </c>
      <c r="AL52" s="24">
        <f t="shared" si="5"/>
        <v>0</v>
      </c>
      <c r="AM52" s="24">
        <f t="shared" si="6"/>
        <v>0</v>
      </c>
      <c r="AN52" s="24">
        <f t="shared" si="7"/>
        <v>0</v>
      </c>
      <c r="AO52" s="24">
        <f t="shared" si="8"/>
        <v>0</v>
      </c>
    </row>
    <row r="53" spans="1:43" s="139" customFormat="1" ht="21" customHeight="1">
      <c r="A53" s="136">
        <v>16</v>
      </c>
      <c r="B53" s="235" t="s">
        <v>158</v>
      </c>
      <c r="C53" s="236" t="s">
        <v>80</v>
      </c>
      <c r="D53" s="237" t="s">
        <v>64</v>
      </c>
      <c r="E53" s="7"/>
      <c r="F53" s="3"/>
      <c r="G53" s="3"/>
      <c r="H53" s="3"/>
      <c r="I53" s="3"/>
      <c r="J53" s="3"/>
      <c r="K53" s="3"/>
      <c r="L53" s="3"/>
      <c r="M53" s="98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4">
        <f t="shared" si="3"/>
        <v>0</v>
      </c>
      <c r="AK53" s="24">
        <f t="shared" si="4"/>
        <v>0</v>
      </c>
      <c r="AL53" s="24">
        <f t="shared" si="5"/>
        <v>0</v>
      </c>
      <c r="AM53" s="24">
        <f t="shared" si="6"/>
        <v>0</v>
      </c>
      <c r="AN53" s="24">
        <f t="shared" si="7"/>
        <v>0</v>
      </c>
      <c r="AO53" s="24">
        <f t="shared" si="8"/>
        <v>0</v>
      </c>
    </row>
    <row r="54" spans="1:43" s="139" customFormat="1" ht="21" customHeight="1">
      <c r="A54" s="136">
        <v>17</v>
      </c>
      <c r="B54" s="235" t="s">
        <v>159</v>
      </c>
      <c r="C54" s="236" t="s">
        <v>160</v>
      </c>
      <c r="D54" s="237" t="s">
        <v>64</v>
      </c>
      <c r="E54" s="7"/>
      <c r="F54" s="3"/>
      <c r="G54" s="3"/>
      <c r="H54" s="3"/>
      <c r="I54" s="3"/>
      <c r="J54" s="3"/>
      <c r="K54" s="3"/>
      <c r="L54" s="3"/>
      <c r="M54" s="98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4">
        <f t="shared" si="3"/>
        <v>0</v>
      </c>
      <c r="AK54" s="24">
        <f t="shared" si="4"/>
        <v>0</v>
      </c>
      <c r="AL54" s="24">
        <f t="shared" si="5"/>
        <v>0</v>
      </c>
      <c r="AM54" s="24">
        <f t="shared" si="6"/>
        <v>0</v>
      </c>
      <c r="AN54" s="24">
        <f t="shared" si="7"/>
        <v>0</v>
      </c>
      <c r="AO54" s="24">
        <f t="shared" si="8"/>
        <v>0</v>
      </c>
    </row>
    <row r="55" spans="1:43" s="139" customFormat="1" ht="21" customHeight="1">
      <c r="A55" s="136">
        <v>18</v>
      </c>
      <c r="B55" s="235" t="s">
        <v>161</v>
      </c>
      <c r="C55" s="236" t="s">
        <v>162</v>
      </c>
      <c r="D55" s="237" t="s">
        <v>40</v>
      </c>
      <c r="E55" s="7"/>
      <c r="F55" s="3"/>
      <c r="G55" s="3"/>
      <c r="H55" s="3"/>
      <c r="I55" s="3"/>
      <c r="J55" s="3"/>
      <c r="K55" s="3"/>
      <c r="L55" s="3"/>
      <c r="M55" s="98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4">
        <f t="shared" si="3"/>
        <v>0</v>
      </c>
      <c r="AK55" s="24">
        <f t="shared" si="4"/>
        <v>0</v>
      </c>
      <c r="AL55" s="24">
        <f t="shared" si="5"/>
        <v>0</v>
      </c>
      <c r="AM55" s="24">
        <f t="shared" si="6"/>
        <v>0</v>
      </c>
      <c r="AN55" s="24">
        <f t="shared" si="7"/>
        <v>0</v>
      </c>
      <c r="AO55" s="24">
        <f t="shared" si="8"/>
        <v>0</v>
      </c>
    </row>
    <row r="56" spans="1:43" s="139" customFormat="1" ht="21" customHeight="1">
      <c r="A56" s="136">
        <v>19</v>
      </c>
      <c r="B56" s="235" t="s">
        <v>163</v>
      </c>
      <c r="C56" s="236" t="s">
        <v>164</v>
      </c>
      <c r="D56" s="237" t="s">
        <v>35</v>
      </c>
      <c r="E56" s="7"/>
      <c r="F56" s="3"/>
      <c r="G56" s="3"/>
      <c r="H56" s="3"/>
      <c r="I56" s="3"/>
      <c r="J56" s="3"/>
      <c r="K56" s="3"/>
      <c r="L56" s="3"/>
      <c r="M56" s="9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4">
        <f t="shared" si="3"/>
        <v>0</v>
      </c>
      <c r="AK56" s="24">
        <f t="shared" si="4"/>
        <v>0</v>
      </c>
      <c r="AL56" s="24">
        <f t="shared" si="5"/>
        <v>0</v>
      </c>
      <c r="AM56" s="24">
        <f t="shared" si="6"/>
        <v>0</v>
      </c>
      <c r="AN56" s="24">
        <f t="shared" si="7"/>
        <v>0</v>
      </c>
      <c r="AO56" s="24">
        <f t="shared" si="8"/>
        <v>0</v>
      </c>
    </row>
    <row r="57" spans="1:43" s="139" customFormat="1" ht="21" customHeight="1">
      <c r="A57" s="136">
        <v>20</v>
      </c>
      <c r="B57" s="235" t="s">
        <v>165</v>
      </c>
      <c r="C57" s="236" t="s">
        <v>166</v>
      </c>
      <c r="D57" s="237" t="s">
        <v>70</v>
      </c>
      <c r="E57" s="7"/>
      <c r="F57" s="3"/>
      <c r="G57" s="3"/>
      <c r="H57" s="3"/>
      <c r="I57" s="3"/>
      <c r="J57" s="3"/>
      <c r="K57" s="3"/>
      <c r="L57" s="3"/>
      <c r="M57" s="9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4">
        <f t="shared" si="3"/>
        <v>0</v>
      </c>
      <c r="AK57" s="24">
        <f t="shared" si="4"/>
        <v>0</v>
      </c>
      <c r="AL57" s="24">
        <f t="shared" si="5"/>
        <v>0</v>
      </c>
      <c r="AM57" s="24">
        <f t="shared" si="6"/>
        <v>0</v>
      </c>
      <c r="AN57" s="24">
        <f t="shared" si="7"/>
        <v>0</v>
      </c>
      <c r="AO57" s="24">
        <f t="shared" si="8"/>
        <v>0</v>
      </c>
    </row>
    <row r="58" spans="1:43" s="139" customFormat="1" ht="21" customHeight="1">
      <c r="A58" s="136">
        <v>21</v>
      </c>
      <c r="B58" s="235" t="s">
        <v>167</v>
      </c>
      <c r="C58" s="236" t="s">
        <v>168</v>
      </c>
      <c r="D58" s="237" t="s">
        <v>133</v>
      </c>
      <c r="E58" s="7"/>
      <c r="F58" s="3"/>
      <c r="G58" s="3"/>
      <c r="H58" s="3"/>
      <c r="I58" s="3"/>
      <c r="J58" s="3"/>
      <c r="K58" s="3"/>
      <c r="L58" s="3"/>
      <c r="M58" s="9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4">
        <f t="shared" si="3"/>
        <v>0</v>
      </c>
      <c r="AK58" s="24">
        <f t="shared" si="4"/>
        <v>0</v>
      </c>
      <c r="AL58" s="24">
        <f t="shared" si="5"/>
        <v>0</v>
      </c>
      <c r="AM58" s="24">
        <f t="shared" si="6"/>
        <v>0</v>
      </c>
      <c r="AN58" s="24">
        <f t="shared" si="7"/>
        <v>0</v>
      </c>
      <c r="AO58" s="24">
        <f t="shared" si="8"/>
        <v>0</v>
      </c>
    </row>
    <row r="59" spans="1:43" s="139" customFormat="1" ht="21" customHeight="1">
      <c r="A59" s="136">
        <v>22</v>
      </c>
      <c r="B59" s="235" t="s">
        <v>169</v>
      </c>
      <c r="C59" s="236" t="s">
        <v>170</v>
      </c>
      <c r="D59" s="237" t="s">
        <v>36</v>
      </c>
      <c r="E59" s="7"/>
      <c r="F59" s="3"/>
      <c r="G59" s="3"/>
      <c r="H59" s="3"/>
      <c r="I59" s="3"/>
      <c r="J59" s="3"/>
      <c r="K59" s="3"/>
      <c r="L59" s="3"/>
      <c r="M59" s="9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4">
        <f t="shared" si="3"/>
        <v>0</v>
      </c>
      <c r="AK59" s="24">
        <f t="shared" si="4"/>
        <v>0</v>
      </c>
      <c r="AL59" s="24">
        <f t="shared" si="5"/>
        <v>0</v>
      </c>
      <c r="AM59" s="24">
        <f t="shared" si="6"/>
        <v>0</v>
      </c>
      <c r="AN59" s="24">
        <f t="shared" si="7"/>
        <v>0</v>
      </c>
      <c r="AO59" s="24">
        <f t="shared" si="8"/>
        <v>0</v>
      </c>
    </row>
    <row r="60" spans="1:43" s="139" customFormat="1" ht="21" customHeight="1">
      <c r="A60" s="136">
        <v>23</v>
      </c>
      <c r="B60" s="235" t="s">
        <v>171</v>
      </c>
      <c r="C60" s="236" t="s">
        <v>172</v>
      </c>
      <c r="D60" s="237" t="s">
        <v>36</v>
      </c>
      <c r="E60" s="7"/>
      <c r="F60" s="3"/>
      <c r="G60" s="3"/>
      <c r="H60" s="3"/>
      <c r="I60" s="3"/>
      <c r="J60" s="3"/>
      <c r="K60" s="3"/>
      <c r="L60" s="3"/>
      <c r="M60" s="98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4">
        <f t="shared" si="3"/>
        <v>0</v>
      </c>
      <c r="AK60" s="24">
        <f t="shared" si="4"/>
        <v>0</v>
      </c>
      <c r="AL60" s="24">
        <f t="shared" si="5"/>
        <v>0</v>
      </c>
      <c r="AM60" s="24">
        <f t="shared" si="6"/>
        <v>0</v>
      </c>
      <c r="AN60" s="24">
        <f t="shared" si="7"/>
        <v>0</v>
      </c>
      <c r="AO60" s="24">
        <f t="shared" si="8"/>
        <v>0</v>
      </c>
    </row>
    <row r="61" spans="1:43" s="139" customFormat="1" ht="21" customHeight="1">
      <c r="A61" s="136">
        <v>24</v>
      </c>
      <c r="B61" s="235" t="s">
        <v>173</v>
      </c>
      <c r="C61" s="236" t="s">
        <v>113</v>
      </c>
      <c r="D61" s="237" t="s">
        <v>174</v>
      </c>
      <c r="E61" s="7"/>
      <c r="F61" s="3"/>
      <c r="G61" s="3"/>
      <c r="H61" s="3"/>
      <c r="I61" s="3"/>
      <c r="J61" s="3"/>
      <c r="K61" s="3"/>
      <c r="L61" s="3"/>
      <c r="M61" s="98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4">
        <f t="shared" si="3"/>
        <v>0</v>
      </c>
      <c r="AK61" s="24">
        <f t="shared" si="4"/>
        <v>0</v>
      </c>
      <c r="AL61" s="24">
        <f t="shared" si="5"/>
        <v>0</v>
      </c>
      <c r="AM61" s="24">
        <f t="shared" si="6"/>
        <v>0</v>
      </c>
      <c r="AN61" s="24">
        <f t="shared" si="7"/>
        <v>0</v>
      </c>
      <c r="AO61" s="24">
        <f t="shared" si="8"/>
        <v>0</v>
      </c>
    </row>
    <row r="62" spans="1:43" s="139" customFormat="1" ht="21" customHeight="1">
      <c r="A62" s="136">
        <v>25</v>
      </c>
      <c r="B62" s="235" t="s">
        <v>175</v>
      </c>
      <c r="C62" s="236" t="s">
        <v>176</v>
      </c>
      <c r="D62" s="237" t="s">
        <v>55</v>
      </c>
      <c r="E62" s="7"/>
      <c r="F62" s="3"/>
      <c r="G62" s="3"/>
      <c r="H62" s="3"/>
      <c r="I62" s="3"/>
      <c r="J62" s="3"/>
      <c r="K62" s="3"/>
      <c r="L62" s="3"/>
      <c r="M62" s="98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24">
        <f t="shared" si="3"/>
        <v>0</v>
      </c>
      <c r="AK62" s="24">
        <f t="shared" si="4"/>
        <v>0</v>
      </c>
      <c r="AL62" s="24">
        <f t="shared" si="5"/>
        <v>0</v>
      </c>
      <c r="AM62" s="24">
        <f t="shared" si="6"/>
        <v>0</v>
      </c>
      <c r="AN62" s="24">
        <f t="shared" si="7"/>
        <v>0</v>
      </c>
      <c r="AO62" s="24">
        <f t="shared" si="8"/>
        <v>0</v>
      </c>
    </row>
    <row r="63" spans="1:43" s="139" customFormat="1" ht="21" customHeight="1">
      <c r="A63" s="136">
        <v>26</v>
      </c>
      <c r="B63" s="235" t="s">
        <v>177</v>
      </c>
      <c r="C63" s="236" t="s">
        <v>178</v>
      </c>
      <c r="D63" s="237" t="s">
        <v>55</v>
      </c>
      <c r="E63" s="96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24">
        <f t="shared" ref="AJ63:AJ67" si="9">COUNTIF(E63:AI63,"BT")</f>
        <v>0</v>
      </c>
      <c r="AK63" s="24">
        <f t="shared" ref="AK63:AK67" si="10">COUNTIF(F63:AJ63,"D")</f>
        <v>0</v>
      </c>
      <c r="AL63" s="24">
        <f t="shared" ref="AL63:AL67" si="11">COUNTIF(G63:AK63,"ĐP")</f>
        <v>0</v>
      </c>
      <c r="AM63" s="24">
        <f t="shared" ref="AM63:AM67" si="12">COUNTIF(H63:AL63,"CT")</f>
        <v>0</v>
      </c>
      <c r="AN63" s="24">
        <f t="shared" ref="AN63:AN67" si="13">COUNTIF(I63:AM63,"HT")</f>
        <v>0</v>
      </c>
      <c r="AO63" s="24">
        <f t="shared" ref="AO63:AO67" si="14">COUNTIF(J63:AN63,"VK")</f>
        <v>0</v>
      </c>
    </row>
    <row r="64" spans="1:43" s="139" customFormat="1" ht="21" customHeight="1">
      <c r="A64" s="136">
        <v>27</v>
      </c>
      <c r="B64" s="235" t="s">
        <v>180</v>
      </c>
      <c r="C64" s="236" t="s">
        <v>108</v>
      </c>
      <c r="D64" s="237" t="s">
        <v>179</v>
      </c>
      <c r="E64" s="96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24">
        <f t="shared" si="9"/>
        <v>0</v>
      </c>
      <c r="AK64" s="24">
        <f t="shared" si="10"/>
        <v>0</v>
      </c>
      <c r="AL64" s="24">
        <f t="shared" si="11"/>
        <v>0</v>
      </c>
      <c r="AM64" s="24">
        <f t="shared" si="12"/>
        <v>0</v>
      </c>
      <c r="AN64" s="24">
        <f t="shared" si="13"/>
        <v>0</v>
      </c>
      <c r="AO64" s="24">
        <f t="shared" si="14"/>
        <v>0</v>
      </c>
    </row>
    <row r="65" spans="1:41" s="139" customFormat="1" ht="21" customHeight="1">
      <c r="A65" s="136">
        <v>28</v>
      </c>
      <c r="B65" s="235" t="s">
        <v>181</v>
      </c>
      <c r="C65" s="236" t="s">
        <v>182</v>
      </c>
      <c r="D65" s="237" t="s">
        <v>183</v>
      </c>
      <c r="E65" s="96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24">
        <f t="shared" si="9"/>
        <v>0</v>
      </c>
      <c r="AK65" s="24">
        <f t="shared" si="10"/>
        <v>0</v>
      </c>
      <c r="AL65" s="24">
        <f t="shared" si="11"/>
        <v>0</v>
      </c>
      <c r="AM65" s="24">
        <f t="shared" si="12"/>
        <v>0</v>
      </c>
      <c r="AN65" s="24">
        <f t="shared" si="13"/>
        <v>0</v>
      </c>
      <c r="AO65" s="24">
        <f t="shared" si="14"/>
        <v>0</v>
      </c>
    </row>
    <row r="66" spans="1:41" s="139" customFormat="1" ht="21" customHeight="1">
      <c r="A66" s="136">
        <v>29</v>
      </c>
      <c r="B66" s="235" t="s">
        <v>184</v>
      </c>
      <c r="C66" s="236" t="s">
        <v>185</v>
      </c>
      <c r="D66" s="237" t="s">
        <v>186</v>
      </c>
      <c r="E66" s="96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24">
        <f t="shared" si="9"/>
        <v>0</v>
      </c>
      <c r="AK66" s="24">
        <f t="shared" si="10"/>
        <v>0</v>
      </c>
      <c r="AL66" s="24">
        <f t="shared" si="11"/>
        <v>0</v>
      </c>
      <c r="AM66" s="24">
        <f t="shared" si="12"/>
        <v>0</v>
      </c>
      <c r="AN66" s="24">
        <f t="shared" si="13"/>
        <v>0</v>
      </c>
      <c r="AO66" s="24">
        <f t="shared" si="14"/>
        <v>0</v>
      </c>
    </row>
    <row r="67" spans="1:41" s="139" customFormat="1" ht="21" customHeight="1">
      <c r="A67" s="136">
        <v>30</v>
      </c>
      <c r="B67" s="235" t="s">
        <v>187</v>
      </c>
      <c r="C67" s="236" t="s">
        <v>188</v>
      </c>
      <c r="D67" s="237" t="s">
        <v>107</v>
      </c>
      <c r="E67" s="96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24">
        <f t="shared" si="9"/>
        <v>0</v>
      </c>
      <c r="AK67" s="24">
        <f t="shared" si="10"/>
        <v>0</v>
      </c>
      <c r="AL67" s="24">
        <f t="shared" si="11"/>
        <v>0</v>
      </c>
      <c r="AM67" s="24">
        <f t="shared" si="12"/>
        <v>0</v>
      </c>
      <c r="AN67" s="24">
        <f t="shared" si="13"/>
        <v>0</v>
      </c>
      <c r="AO67" s="24">
        <f t="shared" si="14"/>
        <v>0</v>
      </c>
    </row>
    <row r="68" spans="1:41" ht="21" customHeight="1">
      <c r="A68" s="262" t="s">
        <v>10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136">
        <f t="shared" ref="AJ68:AO68" si="15">SUM(AJ38:AJ67)</f>
        <v>0</v>
      </c>
      <c r="AK68" s="136">
        <f t="shared" si="15"/>
        <v>0</v>
      </c>
      <c r="AL68" s="136">
        <f t="shared" si="15"/>
        <v>0</v>
      </c>
      <c r="AM68" s="136">
        <f t="shared" si="15"/>
        <v>0</v>
      </c>
      <c r="AN68" s="136">
        <f t="shared" si="15"/>
        <v>0</v>
      </c>
      <c r="AO68" s="136">
        <f t="shared" si="15"/>
        <v>0</v>
      </c>
    </row>
    <row r="69" spans="1:41" ht="15.75" customHeight="1">
      <c r="A69" s="21"/>
      <c r="B69" s="21"/>
      <c r="C69" s="259"/>
      <c r="D69" s="259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</row>
    <row r="70" spans="1:41" ht="15.75" customHeight="1">
      <c r="C70" s="73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</row>
    <row r="71" spans="1:41" ht="15.75" customHeight="1">
      <c r="C71" s="73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</row>
    <row r="72" spans="1:41" ht="15.75" customHeight="1">
      <c r="C72" s="259"/>
      <c r="D72" s="259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</row>
    <row r="73" spans="1:41" ht="15.75" customHeight="1">
      <c r="C73" s="259"/>
      <c r="D73" s="259"/>
      <c r="E73" s="259"/>
      <c r="F73" s="259"/>
      <c r="G73" s="259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</row>
    <row r="74" spans="1:41" ht="15.75" customHeight="1">
      <c r="C74" s="259"/>
      <c r="D74" s="259"/>
      <c r="E74" s="259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</row>
    <row r="75" spans="1:41" ht="15.75" customHeight="1">
      <c r="C75" s="259"/>
      <c r="D75" s="259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</row>
  </sheetData>
  <mergeCells count="19">
    <mergeCell ref="A1:P1"/>
    <mergeCell ref="Q1:AL1"/>
    <mergeCell ref="A2:P2"/>
    <mergeCell ref="Q2:AL2"/>
    <mergeCell ref="A4:AL4"/>
    <mergeCell ref="A3:AL3"/>
    <mergeCell ref="C5:D5"/>
    <mergeCell ref="AM19:AN19"/>
    <mergeCell ref="A34:AI34"/>
    <mergeCell ref="A36:AI36"/>
    <mergeCell ref="C74:E74"/>
    <mergeCell ref="C75:D75"/>
    <mergeCell ref="C73:G73"/>
    <mergeCell ref="C37:D37"/>
    <mergeCell ref="AP38:AQ38"/>
    <mergeCell ref="AP51:AQ51"/>
    <mergeCell ref="A68:AI68"/>
    <mergeCell ref="C69:D69"/>
    <mergeCell ref="C72:D7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7"/>
  <sheetViews>
    <sheetView topLeftCell="A7" zoomScale="85" zoomScaleNormal="85" workbookViewId="0">
      <selection activeCell="AI27" sqref="AI27"/>
    </sheetView>
  </sheetViews>
  <sheetFormatPr defaultColWidth="9.33203125" defaultRowHeight="15.75"/>
  <cols>
    <col min="1" max="1" width="8.6640625" style="43" customWidth="1"/>
    <col min="2" max="2" width="18.5" style="43" customWidth="1"/>
    <col min="3" max="3" width="29.6640625" style="43" customWidth="1"/>
    <col min="4" max="4" width="14.6640625" style="43" customWidth="1"/>
    <col min="5" max="38" width="3.83203125" style="43" customWidth="1"/>
    <col min="39" max="39" width="10.83203125" style="43" customWidth="1"/>
    <col min="40" max="40" width="12.1640625" style="43" customWidth="1"/>
    <col min="41" max="41" width="10.83203125" style="43" customWidth="1"/>
    <col min="42" max="16384" width="9.33203125" style="43"/>
  </cols>
  <sheetData>
    <row r="1" spans="1:42" s="33" customFormat="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2" s="33" customFormat="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2" s="33" customFormat="1" ht="31.5" customHeight="1">
      <c r="A3" s="253" t="s">
        <v>888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2" s="33" customFormat="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2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2" s="66" customFormat="1" ht="21" customHeight="1">
      <c r="A6" s="74">
        <v>1</v>
      </c>
      <c r="B6" s="74" t="s">
        <v>191</v>
      </c>
      <c r="C6" s="124" t="s">
        <v>192</v>
      </c>
      <c r="D6" s="125" t="s">
        <v>75</v>
      </c>
      <c r="E6" s="197"/>
      <c r="F6" s="198"/>
      <c r="G6" s="198"/>
      <c r="H6" s="198"/>
      <c r="I6" s="198"/>
      <c r="J6" s="198"/>
      <c r="K6" s="198"/>
      <c r="L6" s="198"/>
      <c r="M6" s="141"/>
      <c r="N6" s="198"/>
      <c r="O6" s="198"/>
      <c r="P6" s="198"/>
      <c r="Q6" s="198"/>
      <c r="R6" s="198"/>
      <c r="S6" s="198" t="s">
        <v>6</v>
      </c>
      <c r="T6" s="198"/>
      <c r="U6" s="198"/>
      <c r="V6" s="198"/>
      <c r="W6" s="198"/>
      <c r="X6" s="198"/>
      <c r="Y6" s="198"/>
      <c r="Z6" s="198"/>
      <c r="AA6" s="198"/>
      <c r="AB6" s="198" t="s">
        <v>6</v>
      </c>
      <c r="AC6" s="198"/>
      <c r="AD6" s="198"/>
      <c r="AE6" s="198"/>
      <c r="AF6" s="198"/>
      <c r="AG6" s="198"/>
      <c r="AH6" s="198"/>
      <c r="AI6" s="198"/>
      <c r="AJ6" s="56">
        <f>COUNTIF(E6:AI6,"K")+2*COUNTIF(E6:AI6,"2K")+COUNTIF(E6:AI6,"TK")+COUNTIF(E6:AI6,"KT")</f>
        <v>2</v>
      </c>
      <c r="AK6" s="56">
        <f t="shared" ref="AK6:AK34" si="0">COUNTIF(E6:AI6,"P")+2*COUNTIF(F6:AJ6,"2P")</f>
        <v>0</v>
      </c>
      <c r="AL6" s="56">
        <f t="shared" ref="AL6:AL34" si="1">COUNTIF(E6:AI6,"T")+2*COUNTIF(E6:AI6,"2T")+COUNTIF(E6:AI6,"TK")+COUNTIF(E6:AI6,"KT")</f>
        <v>0</v>
      </c>
      <c r="AM6" s="81"/>
      <c r="AN6" s="82"/>
      <c r="AO6" s="83"/>
      <c r="AP6" s="80"/>
    </row>
    <row r="7" spans="1:42" s="70" customFormat="1" ht="21" customHeight="1">
      <c r="A7" s="74">
        <v>2</v>
      </c>
      <c r="B7" s="127" t="s">
        <v>259</v>
      </c>
      <c r="C7" s="128" t="s">
        <v>260</v>
      </c>
      <c r="D7" s="129" t="s">
        <v>46</v>
      </c>
      <c r="E7" s="197" t="s">
        <v>7</v>
      </c>
      <c r="F7" s="198"/>
      <c r="G7" s="198"/>
      <c r="H7" s="198"/>
      <c r="I7" s="198"/>
      <c r="J7" s="198"/>
      <c r="K7" s="198"/>
      <c r="L7" s="198" t="s">
        <v>6</v>
      </c>
      <c r="M7" s="141"/>
      <c r="N7" s="198"/>
      <c r="O7" s="198"/>
      <c r="P7" s="198"/>
      <c r="Q7" s="198"/>
      <c r="R7" s="198"/>
      <c r="S7" s="198"/>
      <c r="T7" s="198"/>
      <c r="U7" s="198" t="s">
        <v>6</v>
      </c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56">
        <f t="shared" ref="AJ7:AJ34" si="2">COUNTIF(E7:AI7,"K")+2*COUNTIF(E7:AI7,"2K")+COUNTIF(E7:AI7,"TK")+COUNTIF(E7:AI7,"KT")</f>
        <v>2</v>
      </c>
      <c r="AK7" s="56">
        <f>COUNTIF(E7:AI7,"P")+2*COUNTIF(F7:AJ7,"2P")</f>
        <v>1</v>
      </c>
      <c r="AL7" s="56">
        <f t="shared" si="1"/>
        <v>0</v>
      </c>
      <c r="AM7" s="83"/>
      <c r="AN7" s="83"/>
      <c r="AO7" s="83"/>
      <c r="AP7" s="80"/>
    </row>
    <row r="8" spans="1:42" s="66" customFormat="1" ht="21" customHeight="1">
      <c r="A8" s="74">
        <v>3</v>
      </c>
      <c r="B8" s="74" t="s">
        <v>193</v>
      </c>
      <c r="C8" s="124" t="s">
        <v>194</v>
      </c>
      <c r="D8" s="125" t="s">
        <v>49</v>
      </c>
      <c r="E8" s="197"/>
      <c r="F8" s="198"/>
      <c r="G8" s="198"/>
      <c r="H8" s="198"/>
      <c r="I8" s="198"/>
      <c r="J8" s="198"/>
      <c r="K8" s="198"/>
      <c r="L8" s="198"/>
      <c r="M8" s="141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56">
        <f t="shared" si="2"/>
        <v>0</v>
      </c>
      <c r="AK8" s="56">
        <f t="shared" si="0"/>
        <v>0</v>
      </c>
      <c r="AL8" s="56">
        <f t="shared" si="1"/>
        <v>0</v>
      </c>
      <c r="AM8" s="83"/>
      <c r="AN8" s="83"/>
      <c r="AO8" s="83"/>
      <c r="AP8" s="80"/>
    </row>
    <row r="9" spans="1:42" s="70" customFormat="1" ht="21" customHeight="1">
      <c r="A9" s="74">
        <v>4</v>
      </c>
      <c r="B9" s="74" t="s">
        <v>195</v>
      </c>
      <c r="C9" s="124" t="s">
        <v>196</v>
      </c>
      <c r="D9" s="125" t="s">
        <v>49</v>
      </c>
      <c r="E9" s="197"/>
      <c r="F9" s="198"/>
      <c r="G9" s="198"/>
      <c r="H9" s="198"/>
      <c r="I9" s="198"/>
      <c r="J9" s="198"/>
      <c r="K9" s="198"/>
      <c r="L9" s="198"/>
      <c r="M9" s="141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56">
        <f t="shared" si="2"/>
        <v>0</v>
      </c>
      <c r="AK9" s="56">
        <f t="shared" si="0"/>
        <v>0</v>
      </c>
      <c r="AL9" s="56">
        <f t="shared" si="1"/>
        <v>0</v>
      </c>
      <c r="AM9" s="83"/>
      <c r="AN9" s="83"/>
      <c r="AO9" s="83"/>
      <c r="AP9" s="80"/>
    </row>
    <row r="10" spans="1:42" s="70" customFormat="1" ht="21" customHeight="1">
      <c r="A10" s="74">
        <v>5</v>
      </c>
      <c r="B10" s="74" t="s">
        <v>264</v>
      </c>
      <c r="C10" s="124" t="s">
        <v>48</v>
      </c>
      <c r="D10" s="125" t="s">
        <v>49</v>
      </c>
      <c r="E10" s="197"/>
      <c r="F10" s="198"/>
      <c r="G10" s="198"/>
      <c r="H10" s="198"/>
      <c r="I10" s="198"/>
      <c r="J10" s="198"/>
      <c r="K10" s="198"/>
      <c r="L10" s="198"/>
      <c r="M10" s="141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56">
        <f t="shared" si="2"/>
        <v>0</v>
      </c>
      <c r="AK10" s="56">
        <f t="shared" si="0"/>
        <v>0</v>
      </c>
      <c r="AL10" s="56">
        <f t="shared" si="1"/>
        <v>0</v>
      </c>
      <c r="AM10" s="83"/>
      <c r="AN10" s="83"/>
      <c r="AO10" s="83"/>
      <c r="AP10" s="80"/>
    </row>
    <row r="11" spans="1:42" s="70" customFormat="1" ht="21" customHeight="1">
      <c r="A11" s="74">
        <v>6</v>
      </c>
      <c r="B11" s="74" t="s">
        <v>265</v>
      </c>
      <c r="C11" s="124" t="s">
        <v>172</v>
      </c>
      <c r="D11" s="125" t="s">
        <v>91</v>
      </c>
      <c r="E11" s="199"/>
      <c r="F11" s="200"/>
      <c r="G11" s="200"/>
      <c r="H11" s="200"/>
      <c r="I11" s="200"/>
      <c r="J11" s="200"/>
      <c r="K11" s="200"/>
      <c r="L11" s="198"/>
      <c r="M11" s="14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72">
        <f t="shared" si="2"/>
        <v>0</v>
      </c>
      <c r="AK11" s="72">
        <f t="shared" si="0"/>
        <v>0</v>
      </c>
      <c r="AL11" s="72">
        <f t="shared" si="1"/>
        <v>0</v>
      </c>
      <c r="AM11" s="69"/>
      <c r="AN11" s="69"/>
      <c r="AO11" s="69"/>
    </row>
    <row r="12" spans="1:42" s="70" customFormat="1" ht="21" customHeight="1">
      <c r="A12" s="74">
        <v>7</v>
      </c>
      <c r="B12" s="74" t="s">
        <v>352</v>
      </c>
      <c r="C12" s="124" t="s">
        <v>353</v>
      </c>
      <c r="D12" s="125" t="s">
        <v>59</v>
      </c>
      <c r="E12" s="197"/>
      <c r="F12" s="198" t="s">
        <v>7</v>
      </c>
      <c r="G12" s="198"/>
      <c r="H12" s="198"/>
      <c r="I12" s="198"/>
      <c r="J12" s="198"/>
      <c r="K12" s="198"/>
      <c r="L12" s="198"/>
      <c r="M12" s="141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 t="s">
        <v>6</v>
      </c>
      <c r="AE12" s="198"/>
      <c r="AF12" s="198"/>
      <c r="AG12" s="198"/>
      <c r="AH12" s="198"/>
      <c r="AI12" s="198"/>
      <c r="AJ12" s="72">
        <f t="shared" si="2"/>
        <v>1</v>
      </c>
      <c r="AK12" s="72">
        <f t="shared" si="0"/>
        <v>1</v>
      </c>
      <c r="AL12" s="72">
        <f t="shared" si="1"/>
        <v>0</v>
      </c>
      <c r="AM12" s="69"/>
      <c r="AN12" s="69"/>
      <c r="AO12" s="69"/>
    </row>
    <row r="13" spans="1:42" s="70" customFormat="1" ht="21" customHeight="1">
      <c r="A13" s="74">
        <v>8</v>
      </c>
      <c r="B13" s="74" t="s">
        <v>200</v>
      </c>
      <c r="C13" s="124" t="s">
        <v>105</v>
      </c>
      <c r="D13" s="125" t="s">
        <v>59</v>
      </c>
      <c r="E13" s="197"/>
      <c r="F13" s="198"/>
      <c r="G13" s="198"/>
      <c r="H13" s="198"/>
      <c r="I13" s="198"/>
      <c r="J13" s="198"/>
      <c r="K13" s="198"/>
      <c r="L13" s="198"/>
      <c r="M13" s="141"/>
      <c r="N13" s="198"/>
      <c r="O13" s="198"/>
      <c r="P13" s="198"/>
      <c r="Q13" s="198"/>
      <c r="R13" s="198"/>
      <c r="S13" s="198" t="s">
        <v>6</v>
      </c>
      <c r="T13" s="198"/>
      <c r="U13" s="198"/>
      <c r="V13" s="198"/>
      <c r="W13" s="198"/>
      <c r="X13" s="198"/>
      <c r="Y13" s="198"/>
      <c r="Z13" s="198" t="s">
        <v>7</v>
      </c>
      <c r="AA13" s="198"/>
      <c r="AB13" s="198" t="s">
        <v>6</v>
      </c>
      <c r="AC13" s="198"/>
      <c r="AD13" s="198"/>
      <c r="AE13" s="198"/>
      <c r="AF13" s="198"/>
      <c r="AG13" s="198"/>
      <c r="AH13" s="198" t="s">
        <v>7</v>
      </c>
      <c r="AI13" s="198"/>
      <c r="AJ13" s="72">
        <f t="shared" si="2"/>
        <v>2</v>
      </c>
      <c r="AK13" s="72">
        <f t="shared" si="0"/>
        <v>2</v>
      </c>
      <c r="AL13" s="72">
        <f t="shared" si="1"/>
        <v>0</v>
      </c>
      <c r="AM13" s="69"/>
      <c r="AN13" s="69"/>
      <c r="AO13" s="69"/>
    </row>
    <row r="14" spans="1:42" s="70" customFormat="1" ht="21" customHeight="1">
      <c r="A14" s="74">
        <v>9</v>
      </c>
      <c r="B14" s="74" t="s">
        <v>201</v>
      </c>
      <c r="C14" s="124" t="s">
        <v>77</v>
      </c>
      <c r="D14" s="125" t="s">
        <v>190</v>
      </c>
      <c r="E14" s="197" t="s">
        <v>7</v>
      </c>
      <c r="F14" s="198" t="s">
        <v>7</v>
      </c>
      <c r="G14" s="198" t="s">
        <v>7</v>
      </c>
      <c r="H14" s="198"/>
      <c r="I14" s="198"/>
      <c r="J14" s="198"/>
      <c r="K14" s="198"/>
      <c r="L14" s="198"/>
      <c r="M14" s="141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 t="s">
        <v>8</v>
      </c>
      <c r="Z14" s="198"/>
      <c r="AA14" s="198"/>
      <c r="AB14" s="198"/>
      <c r="AC14" s="198"/>
      <c r="AD14" s="198"/>
      <c r="AE14" s="198"/>
      <c r="AF14" s="198"/>
      <c r="AG14" s="198" t="s">
        <v>7</v>
      </c>
      <c r="AH14" s="198"/>
      <c r="AI14" s="198"/>
      <c r="AJ14" s="72">
        <f t="shared" si="2"/>
        <v>0</v>
      </c>
      <c r="AK14" s="72">
        <f t="shared" si="0"/>
        <v>4</v>
      </c>
      <c r="AL14" s="72">
        <f t="shared" si="1"/>
        <v>1</v>
      </c>
      <c r="AM14" s="69"/>
      <c r="AN14" s="69"/>
      <c r="AO14" s="69"/>
    </row>
    <row r="15" spans="1:42" s="70" customFormat="1" ht="21" customHeight="1">
      <c r="A15" s="74">
        <v>10</v>
      </c>
      <c r="B15" s="74" t="s">
        <v>189</v>
      </c>
      <c r="C15" s="124" t="s">
        <v>26</v>
      </c>
      <c r="D15" s="125" t="s">
        <v>190</v>
      </c>
      <c r="E15" s="197"/>
      <c r="F15" s="198"/>
      <c r="G15" s="198" t="s">
        <v>7</v>
      </c>
      <c r="H15" s="198"/>
      <c r="I15" s="198"/>
      <c r="J15" s="198"/>
      <c r="K15" s="198" t="s">
        <v>8</v>
      </c>
      <c r="L15" s="198"/>
      <c r="M15" s="141" t="s">
        <v>6</v>
      </c>
      <c r="N15" s="198" t="s">
        <v>6</v>
      </c>
      <c r="O15" s="198"/>
      <c r="P15" s="198"/>
      <c r="Q15" s="198"/>
      <c r="R15" s="198"/>
      <c r="S15" s="198"/>
      <c r="T15" s="198"/>
      <c r="U15" s="198" t="s">
        <v>6</v>
      </c>
      <c r="V15" s="198"/>
      <c r="W15" s="198"/>
      <c r="X15" s="198"/>
      <c r="Y15" s="198" t="s">
        <v>7</v>
      </c>
      <c r="Z15" s="198"/>
      <c r="AA15" s="198" t="s">
        <v>7</v>
      </c>
      <c r="AB15" s="198" t="s">
        <v>6</v>
      </c>
      <c r="AC15" s="198"/>
      <c r="AD15" s="198"/>
      <c r="AE15" s="198"/>
      <c r="AF15" s="198"/>
      <c r="AG15" s="198"/>
      <c r="AH15" s="198" t="s">
        <v>6</v>
      </c>
      <c r="AI15" s="198"/>
      <c r="AJ15" s="72">
        <f t="shared" si="2"/>
        <v>5</v>
      </c>
      <c r="AK15" s="72">
        <f t="shared" si="0"/>
        <v>3</v>
      </c>
      <c r="AL15" s="72">
        <f t="shared" si="1"/>
        <v>1</v>
      </c>
      <c r="AM15" s="69"/>
      <c r="AN15" s="69"/>
      <c r="AO15" s="69"/>
    </row>
    <row r="16" spans="1:42" s="70" customFormat="1" ht="21" customHeight="1">
      <c r="A16" s="74">
        <v>11</v>
      </c>
      <c r="B16" s="101" t="s">
        <v>270</v>
      </c>
      <c r="C16" s="99" t="s">
        <v>271</v>
      </c>
      <c r="D16" s="100" t="s">
        <v>51</v>
      </c>
      <c r="E16" s="197"/>
      <c r="F16" s="198"/>
      <c r="G16" s="198"/>
      <c r="H16" s="198"/>
      <c r="I16" s="198"/>
      <c r="J16" s="198"/>
      <c r="K16" s="198"/>
      <c r="L16" s="198"/>
      <c r="M16" s="141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72">
        <f t="shared" si="2"/>
        <v>0</v>
      </c>
      <c r="AK16" s="72">
        <f t="shared" si="0"/>
        <v>0</v>
      </c>
      <c r="AL16" s="72">
        <f t="shared" si="1"/>
        <v>0</v>
      </c>
      <c r="AM16" s="69"/>
      <c r="AN16" s="69"/>
      <c r="AO16" s="69"/>
    </row>
    <row r="17" spans="1:41" s="70" customFormat="1" ht="21" customHeight="1">
      <c r="A17" s="74">
        <v>12</v>
      </c>
      <c r="B17" s="74" t="s">
        <v>202</v>
      </c>
      <c r="C17" s="124" t="s">
        <v>203</v>
      </c>
      <c r="D17" s="125" t="s">
        <v>204</v>
      </c>
      <c r="E17" s="201"/>
      <c r="F17" s="201"/>
      <c r="G17" s="201"/>
      <c r="H17" s="201"/>
      <c r="I17" s="201"/>
      <c r="J17" s="201"/>
      <c r="K17" s="201" t="s">
        <v>7</v>
      </c>
      <c r="L17" s="201" t="s">
        <v>7</v>
      </c>
      <c r="M17" s="147" t="s">
        <v>7</v>
      </c>
      <c r="N17" s="201" t="s">
        <v>7</v>
      </c>
      <c r="O17" s="201"/>
      <c r="P17" s="201"/>
      <c r="Q17" s="201"/>
      <c r="R17" s="201"/>
      <c r="S17" s="201"/>
      <c r="T17" s="201"/>
      <c r="U17" s="201"/>
      <c r="V17" s="201"/>
      <c r="W17" s="202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72">
        <f t="shared" si="2"/>
        <v>0</v>
      </c>
      <c r="AK17" s="72">
        <f t="shared" si="0"/>
        <v>4</v>
      </c>
      <c r="AL17" s="72">
        <f t="shared" si="1"/>
        <v>0</v>
      </c>
      <c r="AM17" s="69"/>
      <c r="AN17" s="69"/>
      <c r="AO17" s="69"/>
    </row>
    <row r="18" spans="1:41" s="70" customFormat="1" ht="21" customHeight="1">
      <c r="A18" s="74">
        <v>13</v>
      </c>
      <c r="B18" s="74" t="s">
        <v>205</v>
      </c>
      <c r="C18" s="124" t="s">
        <v>26</v>
      </c>
      <c r="D18" s="125" t="s">
        <v>115</v>
      </c>
      <c r="E18" s="197"/>
      <c r="F18" s="198"/>
      <c r="G18" s="198"/>
      <c r="H18" s="198"/>
      <c r="I18" s="198"/>
      <c r="J18" s="198"/>
      <c r="K18" s="198"/>
      <c r="L18" s="198"/>
      <c r="M18" s="141"/>
      <c r="N18" s="198"/>
      <c r="O18" s="198"/>
      <c r="P18" s="198"/>
      <c r="Q18" s="198"/>
      <c r="R18" s="198"/>
      <c r="S18" s="201" t="s">
        <v>7</v>
      </c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72">
        <f t="shared" si="2"/>
        <v>0</v>
      </c>
      <c r="AK18" s="72">
        <f t="shared" si="0"/>
        <v>1</v>
      </c>
      <c r="AL18" s="72">
        <f t="shared" si="1"/>
        <v>0</v>
      </c>
      <c r="AM18" s="279"/>
      <c r="AN18" s="252"/>
      <c r="AO18" s="69"/>
    </row>
    <row r="19" spans="1:41" s="70" customFormat="1" ht="21" customHeight="1">
      <c r="A19" s="74">
        <v>14</v>
      </c>
      <c r="B19" s="101" t="s">
        <v>274</v>
      </c>
      <c r="C19" s="99" t="s">
        <v>275</v>
      </c>
      <c r="D19" s="100" t="s">
        <v>116</v>
      </c>
      <c r="E19" s="197"/>
      <c r="F19" s="198"/>
      <c r="G19" s="198"/>
      <c r="H19" s="198" t="s">
        <v>8</v>
      </c>
      <c r="I19" s="198"/>
      <c r="J19" s="198"/>
      <c r="K19" s="198" t="s">
        <v>7</v>
      </c>
      <c r="L19" s="198"/>
      <c r="M19" s="141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 t="s">
        <v>7</v>
      </c>
      <c r="AA19" s="198" t="s">
        <v>7</v>
      </c>
      <c r="AB19" s="198" t="s">
        <v>7</v>
      </c>
      <c r="AC19" s="198" t="s">
        <v>7</v>
      </c>
      <c r="AD19" s="198"/>
      <c r="AE19" s="198"/>
      <c r="AF19" s="198"/>
      <c r="AG19" s="198"/>
      <c r="AH19" s="198"/>
      <c r="AI19" s="198"/>
      <c r="AJ19" s="72">
        <f t="shared" si="2"/>
        <v>0</v>
      </c>
      <c r="AK19" s="72">
        <f t="shared" si="0"/>
        <v>5</v>
      </c>
      <c r="AL19" s="72">
        <f t="shared" si="1"/>
        <v>1</v>
      </c>
      <c r="AM19" s="69"/>
      <c r="AN19" s="69"/>
      <c r="AO19" s="69"/>
    </row>
    <row r="20" spans="1:41" s="70" customFormat="1" ht="21" customHeight="1">
      <c r="A20" s="74">
        <v>15</v>
      </c>
      <c r="B20" s="74" t="s">
        <v>206</v>
      </c>
      <c r="C20" s="124" t="s">
        <v>207</v>
      </c>
      <c r="D20" s="125" t="s">
        <v>34</v>
      </c>
      <c r="E20" s="150"/>
      <c r="F20" s="143"/>
      <c r="G20" s="143"/>
      <c r="H20" s="143"/>
      <c r="I20" s="143"/>
      <c r="J20" s="143"/>
      <c r="K20" s="143"/>
      <c r="L20" s="143"/>
      <c r="M20" s="151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72">
        <f t="shared" si="2"/>
        <v>0</v>
      </c>
      <c r="AK20" s="72">
        <f t="shared" si="0"/>
        <v>0</v>
      </c>
      <c r="AL20" s="72">
        <f t="shared" si="1"/>
        <v>0</v>
      </c>
      <c r="AM20" s="69"/>
      <c r="AN20" s="69"/>
      <c r="AO20" s="69"/>
    </row>
    <row r="21" spans="1:41" s="70" customFormat="1" ht="21" customHeight="1">
      <c r="A21" s="74">
        <v>16</v>
      </c>
      <c r="B21" s="74" t="s">
        <v>276</v>
      </c>
      <c r="C21" s="124" t="s">
        <v>277</v>
      </c>
      <c r="D21" s="125" t="s">
        <v>278</v>
      </c>
      <c r="E21" s="150"/>
      <c r="F21" s="143"/>
      <c r="G21" s="143"/>
      <c r="H21" s="143"/>
      <c r="I21" s="143"/>
      <c r="J21" s="143"/>
      <c r="K21" s="143"/>
      <c r="L21" s="143" t="s">
        <v>7</v>
      </c>
      <c r="M21" s="151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72">
        <f t="shared" si="2"/>
        <v>0</v>
      </c>
      <c r="AK21" s="72">
        <f t="shared" si="0"/>
        <v>1</v>
      </c>
      <c r="AL21" s="72">
        <f t="shared" si="1"/>
        <v>0</v>
      </c>
      <c r="AM21" s="69"/>
      <c r="AN21" s="69"/>
      <c r="AO21" s="69"/>
    </row>
    <row r="22" spans="1:41" s="70" customFormat="1" ht="21" customHeight="1">
      <c r="A22" s="74">
        <v>17</v>
      </c>
      <c r="B22" s="74" t="s">
        <v>208</v>
      </c>
      <c r="C22" s="124" t="s">
        <v>207</v>
      </c>
      <c r="D22" s="125" t="s">
        <v>64</v>
      </c>
      <c r="E22" s="150"/>
      <c r="F22" s="143"/>
      <c r="G22" s="143"/>
      <c r="H22" s="143" t="s">
        <v>8</v>
      </c>
      <c r="I22" s="143"/>
      <c r="J22" s="143"/>
      <c r="K22" s="143"/>
      <c r="L22" s="143"/>
      <c r="M22" s="151" t="s">
        <v>7</v>
      </c>
      <c r="N22" s="143"/>
      <c r="O22" s="143"/>
      <c r="P22" s="143"/>
      <c r="Q22" s="143"/>
      <c r="R22" s="143"/>
      <c r="S22" s="143" t="s">
        <v>7</v>
      </c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72">
        <f t="shared" si="2"/>
        <v>0</v>
      </c>
      <c r="AK22" s="72">
        <f t="shared" si="0"/>
        <v>2</v>
      </c>
      <c r="AL22" s="72">
        <f t="shared" si="1"/>
        <v>1</v>
      </c>
      <c r="AM22" s="69"/>
      <c r="AN22" s="69"/>
      <c r="AO22" s="69"/>
    </row>
    <row r="23" spans="1:41" s="70" customFormat="1" ht="21" customHeight="1">
      <c r="A23" s="74">
        <v>18</v>
      </c>
      <c r="B23" s="74" t="s">
        <v>279</v>
      </c>
      <c r="C23" s="124" t="s">
        <v>280</v>
      </c>
      <c r="D23" s="125" t="s">
        <v>64</v>
      </c>
      <c r="E23" s="150"/>
      <c r="F23" s="143"/>
      <c r="G23" s="143"/>
      <c r="H23" s="143"/>
      <c r="I23" s="143"/>
      <c r="J23" s="143"/>
      <c r="K23" s="143"/>
      <c r="L23" s="143"/>
      <c r="M23" s="151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72">
        <f t="shared" si="2"/>
        <v>0</v>
      </c>
      <c r="AK23" s="72">
        <f t="shared" si="0"/>
        <v>0</v>
      </c>
      <c r="AL23" s="72">
        <f t="shared" si="1"/>
        <v>0</v>
      </c>
      <c r="AM23" s="69"/>
      <c r="AN23" s="69"/>
      <c r="AO23" s="69"/>
    </row>
    <row r="24" spans="1:41" s="70" customFormat="1" ht="21" customHeight="1">
      <c r="A24" s="74">
        <v>19</v>
      </c>
      <c r="B24" s="74" t="s">
        <v>288</v>
      </c>
      <c r="C24" s="124" t="s">
        <v>289</v>
      </c>
      <c r="D24" s="125" t="s">
        <v>30</v>
      </c>
      <c r="E24" s="150"/>
      <c r="F24" s="143"/>
      <c r="G24" s="143"/>
      <c r="H24" s="143"/>
      <c r="I24" s="143"/>
      <c r="J24" s="143"/>
      <c r="K24" s="143"/>
      <c r="L24" s="143"/>
      <c r="M24" s="151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98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72">
        <f t="shared" si="2"/>
        <v>0</v>
      </c>
      <c r="AK24" s="72">
        <f t="shared" si="0"/>
        <v>0</v>
      </c>
      <c r="AL24" s="72">
        <f t="shared" si="1"/>
        <v>0</v>
      </c>
      <c r="AM24" s="69"/>
      <c r="AN24" s="69"/>
      <c r="AO24" s="69"/>
    </row>
    <row r="25" spans="1:41" s="70" customFormat="1" ht="21" customHeight="1">
      <c r="A25" s="74">
        <v>20</v>
      </c>
      <c r="B25" s="74" t="s">
        <v>209</v>
      </c>
      <c r="C25" s="124" t="s">
        <v>210</v>
      </c>
      <c r="D25" s="125" t="s">
        <v>87</v>
      </c>
      <c r="E25" s="150"/>
      <c r="F25" s="143"/>
      <c r="G25" s="143" t="s">
        <v>7</v>
      </c>
      <c r="H25" s="143"/>
      <c r="I25" s="143"/>
      <c r="J25" s="143"/>
      <c r="K25" s="143" t="s">
        <v>8</v>
      </c>
      <c r="L25" s="143"/>
      <c r="M25" s="151" t="s">
        <v>6</v>
      </c>
      <c r="N25" s="143"/>
      <c r="O25" s="143"/>
      <c r="P25" s="143"/>
      <c r="Q25" s="143"/>
      <c r="R25" s="143"/>
      <c r="S25" s="143"/>
      <c r="T25" s="143"/>
      <c r="U25" s="143" t="s">
        <v>6</v>
      </c>
      <c r="V25" s="143"/>
      <c r="W25" s="143"/>
      <c r="X25" s="143"/>
      <c r="Y25" s="143"/>
      <c r="Z25" s="143" t="s">
        <v>8</v>
      </c>
      <c r="AA25" s="143"/>
      <c r="AB25" s="143"/>
      <c r="AC25" s="143"/>
      <c r="AD25" s="143"/>
      <c r="AE25" s="143"/>
      <c r="AF25" s="143"/>
      <c r="AG25" s="143"/>
      <c r="AH25" s="143"/>
      <c r="AI25" s="143"/>
      <c r="AJ25" s="72">
        <f t="shared" si="2"/>
        <v>2</v>
      </c>
      <c r="AK25" s="72">
        <f t="shared" si="0"/>
        <v>1</v>
      </c>
      <c r="AL25" s="72">
        <f t="shared" si="1"/>
        <v>2</v>
      </c>
      <c r="AM25" s="69"/>
      <c r="AN25" s="69"/>
      <c r="AO25" s="69"/>
    </row>
    <row r="26" spans="1:41" s="70" customFormat="1" ht="21" customHeight="1">
      <c r="A26" s="74">
        <v>21</v>
      </c>
      <c r="B26" s="74" t="s">
        <v>211</v>
      </c>
      <c r="C26" s="124" t="s">
        <v>212</v>
      </c>
      <c r="D26" s="125" t="s">
        <v>87</v>
      </c>
      <c r="E26" s="150"/>
      <c r="F26" s="143"/>
      <c r="G26" s="143"/>
      <c r="H26" s="143"/>
      <c r="I26" s="143"/>
      <c r="J26" s="143"/>
      <c r="K26" s="143"/>
      <c r="L26" s="143"/>
      <c r="M26" s="151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98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72">
        <f t="shared" si="2"/>
        <v>0</v>
      </c>
      <c r="AK26" s="72">
        <f t="shared" si="0"/>
        <v>0</v>
      </c>
      <c r="AL26" s="72">
        <f t="shared" si="1"/>
        <v>0</v>
      </c>
      <c r="AM26" s="69"/>
      <c r="AN26" s="69"/>
      <c r="AO26" s="69"/>
    </row>
    <row r="27" spans="1:41" s="70" customFormat="1" ht="21" customHeight="1">
      <c r="A27" s="74">
        <v>22</v>
      </c>
      <c r="B27" s="74" t="s">
        <v>290</v>
      </c>
      <c r="C27" s="124" t="s">
        <v>79</v>
      </c>
      <c r="D27" s="125" t="s">
        <v>88</v>
      </c>
      <c r="E27" s="150" t="s">
        <v>8</v>
      </c>
      <c r="F27" s="143"/>
      <c r="G27" s="143" t="s">
        <v>8</v>
      </c>
      <c r="H27" s="143" t="s">
        <v>8</v>
      </c>
      <c r="I27" s="143"/>
      <c r="J27" s="143"/>
      <c r="K27" s="143"/>
      <c r="L27" s="143" t="s">
        <v>6</v>
      </c>
      <c r="M27" s="151" t="s">
        <v>8</v>
      </c>
      <c r="N27" s="143" t="s">
        <v>878</v>
      </c>
      <c r="O27" s="143"/>
      <c r="P27" s="143"/>
      <c r="Q27" s="143"/>
      <c r="R27" s="143"/>
      <c r="S27" s="143"/>
      <c r="T27" s="143"/>
      <c r="U27" s="143" t="s">
        <v>6</v>
      </c>
      <c r="V27" s="143"/>
      <c r="W27" s="143"/>
      <c r="X27" s="198"/>
      <c r="Y27" s="143"/>
      <c r="Z27" s="143" t="s">
        <v>6</v>
      </c>
      <c r="AA27" s="143"/>
      <c r="AB27" s="143" t="s">
        <v>8</v>
      </c>
      <c r="AC27" s="143" t="s">
        <v>6</v>
      </c>
      <c r="AD27" s="143"/>
      <c r="AE27" s="143"/>
      <c r="AF27" s="143"/>
      <c r="AG27" s="143"/>
      <c r="AH27" s="143" t="s">
        <v>8</v>
      </c>
      <c r="AI27" s="143" t="s">
        <v>8</v>
      </c>
      <c r="AJ27" s="72">
        <f t="shared" si="2"/>
        <v>6</v>
      </c>
      <c r="AK27" s="72">
        <f t="shared" si="0"/>
        <v>0</v>
      </c>
      <c r="AL27" s="72">
        <f t="shared" si="1"/>
        <v>7</v>
      </c>
      <c r="AM27" s="69"/>
      <c r="AN27" s="69"/>
      <c r="AO27" s="69"/>
    </row>
    <row r="28" spans="1:41" s="70" customFormat="1" ht="21" customHeight="1">
      <c r="A28" s="74">
        <v>23</v>
      </c>
      <c r="B28" s="101" t="s">
        <v>291</v>
      </c>
      <c r="C28" s="99" t="s">
        <v>292</v>
      </c>
      <c r="D28" s="100" t="s">
        <v>53</v>
      </c>
      <c r="E28" s="150"/>
      <c r="F28" s="143"/>
      <c r="G28" s="143"/>
      <c r="H28" s="143"/>
      <c r="I28" s="143"/>
      <c r="J28" s="143"/>
      <c r="K28" s="143"/>
      <c r="L28" s="143"/>
      <c r="M28" s="151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72">
        <f t="shared" si="2"/>
        <v>0</v>
      </c>
      <c r="AK28" s="72">
        <f t="shared" si="0"/>
        <v>0</v>
      </c>
      <c r="AL28" s="72">
        <f t="shared" si="1"/>
        <v>0</v>
      </c>
      <c r="AM28" s="69"/>
      <c r="AN28" s="69"/>
      <c r="AO28" s="69"/>
    </row>
    <row r="29" spans="1:41" s="70" customFormat="1" ht="21" customHeight="1">
      <c r="A29" s="74">
        <v>24</v>
      </c>
      <c r="B29" s="101" t="s">
        <v>213</v>
      </c>
      <c r="C29" s="99" t="s">
        <v>214</v>
      </c>
      <c r="D29" s="100" t="s">
        <v>92</v>
      </c>
      <c r="E29" s="150"/>
      <c r="F29" s="143"/>
      <c r="G29" s="143"/>
      <c r="H29" s="143"/>
      <c r="I29" s="143"/>
      <c r="J29" s="143"/>
      <c r="K29" s="143"/>
      <c r="L29" s="143"/>
      <c r="M29" s="151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72">
        <f t="shared" si="2"/>
        <v>0</v>
      </c>
      <c r="AK29" s="72">
        <f t="shared" si="0"/>
        <v>0</v>
      </c>
      <c r="AL29" s="72">
        <f t="shared" si="1"/>
        <v>0</v>
      </c>
      <c r="AM29" s="69"/>
      <c r="AN29" s="69"/>
      <c r="AO29" s="69"/>
    </row>
    <row r="30" spans="1:41" s="70" customFormat="1" ht="21" customHeight="1">
      <c r="A30" s="74">
        <v>25</v>
      </c>
      <c r="B30" s="101" t="s">
        <v>215</v>
      </c>
      <c r="C30" s="99" t="s">
        <v>216</v>
      </c>
      <c r="D30" s="100" t="s">
        <v>217</v>
      </c>
      <c r="E30" s="150"/>
      <c r="F30" s="143"/>
      <c r="G30" s="143"/>
      <c r="H30" s="143"/>
      <c r="I30" s="143"/>
      <c r="J30" s="143"/>
      <c r="K30" s="143"/>
      <c r="L30" s="143"/>
      <c r="M30" s="151"/>
      <c r="N30" s="143"/>
      <c r="O30" s="143"/>
      <c r="P30" s="143"/>
      <c r="Q30" s="143"/>
      <c r="R30" s="143"/>
      <c r="S30" s="143" t="s">
        <v>6</v>
      </c>
      <c r="T30" s="143"/>
      <c r="U30" s="143"/>
      <c r="V30" s="143"/>
      <c r="W30" s="143"/>
      <c r="X30" s="143"/>
      <c r="Y30" s="143"/>
      <c r="Z30" s="143"/>
      <c r="AA30" s="143"/>
      <c r="AB30" s="143" t="s">
        <v>6</v>
      </c>
      <c r="AC30" s="143"/>
      <c r="AD30" s="143" t="s">
        <v>7</v>
      </c>
      <c r="AE30" s="143"/>
      <c r="AF30" s="143" t="s">
        <v>6</v>
      </c>
      <c r="AG30" s="143" t="s">
        <v>7</v>
      </c>
      <c r="AH30" s="143" t="s">
        <v>7</v>
      </c>
      <c r="AI30" s="143"/>
      <c r="AJ30" s="72">
        <f t="shared" si="2"/>
        <v>3</v>
      </c>
      <c r="AK30" s="72">
        <f t="shared" si="0"/>
        <v>3</v>
      </c>
      <c r="AL30" s="72">
        <f t="shared" si="1"/>
        <v>0</v>
      </c>
      <c r="AM30" s="69"/>
      <c r="AN30" s="69"/>
      <c r="AO30" s="69"/>
    </row>
    <row r="31" spans="1:41" s="70" customFormat="1" ht="21" customHeight="1">
      <c r="A31" s="74">
        <v>26</v>
      </c>
      <c r="B31" s="101" t="s">
        <v>839</v>
      </c>
      <c r="C31" s="99" t="s">
        <v>48</v>
      </c>
      <c r="D31" s="100" t="s">
        <v>9</v>
      </c>
      <c r="E31" s="150"/>
      <c r="F31" s="143"/>
      <c r="G31" s="143"/>
      <c r="H31" s="143"/>
      <c r="I31" s="143"/>
      <c r="J31" s="143"/>
      <c r="K31" s="143"/>
      <c r="L31" s="143"/>
      <c r="M31" s="151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72">
        <f t="shared" si="2"/>
        <v>0</v>
      </c>
      <c r="AK31" s="72">
        <f t="shared" si="0"/>
        <v>0</v>
      </c>
      <c r="AL31" s="72">
        <f t="shared" si="1"/>
        <v>0</v>
      </c>
      <c r="AM31" s="69"/>
      <c r="AN31" s="69"/>
      <c r="AO31" s="69"/>
    </row>
    <row r="32" spans="1:41" s="70" customFormat="1" ht="21" customHeight="1">
      <c r="A32" s="74">
        <v>27</v>
      </c>
      <c r="B32" s="101" t="s">
        <v>840</v>
      </c>
      <c r="C32" s="99" t="s">
        <v>841</v>
      </c>
      <c r="D32" s="100" t="s">
        <v>9</v>
      </c>
      <c r="E32" s="150"/>
      <c r="F32" s="143"/>
      <c r="G32" s="143"/>
      <c r="H32" s="143"/>
      <c r="I32" s="143"/>
      <c r="J32" s="143"/>
      <c r="K32" s="143"/>
      <c r="L32" s="143"/>
      <c r="M32" s="151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 t="s">
        <v>7</v>
      </c>
      <c r="Z32" s="143" t="s">
        <v>7</v>
      </c>
      <c r="AA32" s="143"/>
      <c r="AB32" s="143"/>
      <c r="AC32" s="143"/>
      <c r="AD32" s="143"/>
      <c r="AE32" s="143"/>
      <c r="AF32" s="143"/>
      <c r="AG32" s="143"/>
      <c r="AH32" s="143"/>
      <c r="AI32" s="143"/>
      <c r="AJ32" s="72">
        <f t="shared" si="2"/>
        <v>0</v>
      </c>
      <c r="AK32" s="72">
        <f t="shared" si="0"/>
        <v>2</v>
      </c>
      <c r="AL32" s="72">
        <f t="shared" si="1"/>
        <v>0</v>
      </c>
      <c r="AM32" s="69"/>
      <c r="AN32" s="69"/>
      <c r="AO32" s="69"/>
    </row>
    <row r="33" spans="1:44" s="70" customFormat="1" ht="21" customHeight="1">
      <c r="A33" s="74">
        <v>28</v>
      </c>
      <c r="B33" s="101" t="s">
        <v>842</v>
      </c>
      <c r="C33" s="99" t="s">
        <v>680</v>
      </c>
      <c r="D33" s="100" t="s">
        <v>843</v>
      </c>
      <c r="E33" s="150"/>
      <c r="F33" s="143"/>
      <c r="G33" s="143"/>
      <c r="H33" s="143"/>
      <c r="I33" s="143"/>
      <c r="J33" s="143"/>
      <c r="K33" s="143"/>
      <c r="L33" s="143"/>
      <c r="M33" s="151" t="s">
        <v>6</v>
      </c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72">
        <f t="shared" si="2"/>
        <v>1</v>
      </c>
      <c r="AK33" s="72">
        <f t="shared" si="0"/>
        <v>0</v>
      </c>
      <c r="AL33" s="72">
        <f t="shared" si="1"/>
        <v>0</v>
      </c>
      <c r="AM33" s="69"/>
      <c r="AN33" s="69"/>
      <c r="AO33" s="69"/>
    </row>
    <row r="34" spans="1:44" s="70" customFormat="1" ht="21" customHeight="1">
      <c r="A34" s="74">
        <v>29</v>
      </c>
      <c r="B34" s="101" t="s">
        <v>844</v>
      </c>
      <c r="C34" s="99" t="s">
        <v>845</v>
      </c>
      <c r="D34" s="100" t="s">
        <v>55</v>
      </c>
      <c r="E34" s="150"/>
      <c r="F34" s="143"/>
      <c r="G34" s="143"/>
      <c r="H34" s="143"/>
      <c r="I34" s="143"/>
      <c r="J34" s="143"/>
      <c r="K34" s="143"/>
      <c r="L34" s="143"/>
      <c r="M34" s="151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72">
        <f t="shared" si="2"/>
        <v>0</v>
      </c>
      <c r="AK34" s="72">
        <f t="shared" si="0"/>
        <v>0</v>
      </c>
      <c r="AL34" s="72">
        <f t="shared" si="1"/>
        <v>0</v>
      </c>
      <c r="AM34" s="69"/>
      <c r="AN34" s="69"/>
      <c r="AO34" s="69"/>
    </row>
    <row r="35" spans="1:44" s="70" customFormat="1" ht="21" customHeight="1">
      <c r="A35" s="74">
        <v>30</v>
      </c>
      <c r="B35" s="101" t="s">
        <v>846</v>
      </c>
      <c r="C35" s="99" t="s">
        <v>71</v>
      </c>
      <c r="D35" s="100" t="s">
        <v>27</v>
      </c>
      <c r="E35" s="163"/>
      <c r="F35" s="151"/>
      <c r="G35" s="151" t="s">
        <v>7</v>
      </c>
      <c r="H35" s="151"/>
      <c r="I35" s="151"/>
      <c r="J35" s="151"/>
      <c r="K35" s="151" t="s">
        <v>8</v>
      </c>
      <c r="L35" s="151"/>
      <c r="M35" s="151" t="s">
        <v>6</v>
      </c>
      <c r="N35" s="151" t="s">
        <v>6</v>
      </c>
      <c r="O35" s="151"/>
      <c r="P35" s="151"/>
      <c r="Q35" s="151"/>
      <c r="R35" s="151"/>
      <c r="S35" s="151"/>
      <c r="T35" s="151"/>
      <c r="U35" s="151" t="s">
        <v>6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15">
        <f t="shared" ref="AJ35:AJ38" si="3">COUNTIF(E35:AI35,"K")+2*COUNTIF(E35:AI35,"2K")+COUNTIF(E35:AI35,"TK")+COUNTIF(E35:AI35,"KT")</f>
        <v>3</v>
      </c>
      <c r="AK35" s="115">
        <f t="shared" ref="AK35:AK38" si="4">COUNTIF(E35:AI35,"P")+2*COUNTIF(F35:AJ35,"2P")</f>
        <v>1</v>
      </c>
      <c r="AL35" s="115">
        <f t="shared" ref="AL35:AL38" si="5">COUNTIF(E35:AI35,"T")+2*COUNTIF(E35:AI35,"2T")+COUNTIF(E35:AI35,"TK")+COUNTIF(E35:AI35,"KT")</f>
        <v>1</v>
      </c>
      <c r="AM35" s="69"/>
      <c r="AN35" s="69"/>
      <c r="AO35" s="69"/>
    </row>
    <row r="36" spans="1:44" s="93" customFormat="1" ht="21" customHeight="1">
      <c r="A36" s="74">
        <v>31</v>
      </c>
      <c r="B36" s="101" t="s">
        <v>847</v>
      </c>
      <c r="C36" s="99" t="s">
        <v>848</v>
      </c>
      <c r="D36" s="100" t="s">
        <v>179</v>
      </c>
      <c r="E36" s="163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15">
        <f t="shared" si="3"/>
        <v>0</v>
      </c>
      <c r="AK36" s="115">
        <f t="shared" si="4"/>
        <v>0</v>
      </c>
      <c r="AL36" s="115">
        <f t="shared" si="5"/>
        <v>0</v>
      </c>
      <c r="AM36" s="92"/>
      <c r="AN36" s="92"/>
      <c r="AO36" s="92"/>
    </row>
    <row r="37" spans="1:44" s="70" customFormat="1" ht="21" customHeight="1">
      <c r="A37" s="74">
        <v>32</v>
      </c>
      <c r="B37" s="101" t="s">
        <v>299</v>
      </c>
      <c r="C37" s="99" t="s">
        <v>284</v>
      </c>
      <c r="D37" s="100" t="s">
        <v>89</v>
      </c>
      <c r="E37" s="150"/>
      <c r="F37" s="143"/>
      <c r="G37" s="143"/>
      <c r="H37" s="143" t="s">
        <v>8</v>
      </c>
      <c r="I37" s="143"/>
      <c r="J37" s="143"/>
      <c r="K37" s="143"/>
      <c r="L37" s="143"/>
      <c r="M37" s="151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98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15">
        <f t="shared" si="3"/>
        <v>0</v>
      </c>
      <c r="AK37" s="115">
        <f t="shared" si="4"/>
        <v>0</v>
      </c>
      <c r="AL37" s="115">
        <f t="shared" si="5"/>
        <v>1</v>
      </c>
      <c r="AM37" s="69"/>
      <c r="AN37" s="69"/>
      <c r="AO37" s="69"/>
    </row>
    <row r="38" spans="1:44" s="70" customFormat="1" ht="21" customHeight="1">
      <c r="A38" s="74">
        <v>33</v>
      </c>
      <c r="B38" s="101" t="s">
        <v>301</v>
      </c>
      <c r="C38" s="99" t="s">
        <v>123</v>
      </c>
      <c r="D38" s="100" t="s">
        <v>256</v>
      </c>
      <c r="E38" s="150"/>
      <c r="F38" s="143"/>
      <c r="G38" s="143"/>
      <c r="H38" s="143"/>
      <c r="I38" s="143"/>
      <c r="J38" s="143"/>
      <c r="K38" s="143"/>
      <c r="L38" s="143" t="s">
        <v>7</v>
      </c>
      <c r="M38" s="151"/>
      <c r="N38" s="143" t="s">
        <v>878</v>
      </c>
      <c r="O38" s="143"/>
      <c r="P38" s="143"/>
      <c r="Q38" s="143"/>
      <c r="R38" s="143"/>
      <c r="S38" s="143" t="s">
        <v>7</v>
      </c>
      <c r="T38" s="143"/>
      <c r="U38" s="143"/>
      <c r="V38" s="143"/>
      <c r="W38" s="143"/>
      <c r="X38" s="143"/>
      <c r="Y38" s="143"/>
      <c r="Z38" s="143"/>
      <c r="AA38" s="143"/>
      <c r="AB38" s="143" t="s">
        <v>7</v>
      </c>
      <c r="AC38" s="143"/>
      <c r="AD38" s="143"/>
      <c r="AE38" s="143"/>
      <c r="AF38" s="143"/>
      <c r="AG38" s="143"/>
      <c r="AH38" s="143"/>
      <c r="AI38" s="143"/>
      <c r="AJ38" s="115">
        <f t="shared" si="3"/>
        <v>2</v>
      </c>
      <c r="AK38" s="115">
        <f t="shared" si="4"/>
        <v>3</v>
      </c>
      <c r="AL38" s="115">
        <f t="shared" si="5"/>
        <v>0</v>
      </c>
      <c r="AM38" s="69"/>
      <c r="AN38" s="21"/>
      <c r="AO38" s="21"/>
      <c r="AP38" s="43"/>
      <c r="AQ38" s="43"/>
      <c r="AR38" s="43"/>
    </row>
    <row r="39" spans="1:44" s="70" customFormat="1" ht="21" customHeight="1">
      <c r="A39" s="74">
        <v>34</v>
      </c>
      <c r="B39" s="130" t="s">
        <v>197</v>
      </c>
      <c r="C39" s="90" t="s">
        <v>198</v>
      </c>
      <c r="D39" s="91" t="s">
        <v>49</v>
      </c>
      <c r="E39" s="203" t="s">
        <v>7</v>
      </c>
      <c r="F39" s="204" t="s">
        <v>6</v>
      </c>
      <c r="G39" s="204" t="s">
        <v>6</v>
      </c>
      <c r="H39" s="204" t="s">
        <v>6</v>
      </c>
      <c r="I39" s="204" t="s">
        <v>6</v>
      </c>
      <c r="J39" s="204"/>
      <c r="K39" s="204" t="s">
        <v>6</v>
      </c>
      <c r="L39" s="204" t="s">
        <v>6</v>
      </c>
      <c r="M39" s="205" t="s">
        <v>6</v>
      </c>
      <c r="N39" s="204" t="s">
        <v>6</v>
      </c>
      <c r="O39" s="287" t="s">
        <v>882</v>
      </c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9"/>
      <c r="AJ39" s="84">
        <f>COUNTIF(E39:AI39,"K")+2*COUNTIF(E39:AI39,"2K")+COUNTIF(E39:AI39,"TK")+COUNTIF(E39:AI39,"KT")</f>
        <v>8</v>
      </c>
      <c r="AK39" s="84">
        <f>COUNTIF(E39:AI39,"P")+2*COUNTIF(F39:AJ39,"2P")</f>
        <v>1</v>
      </c>
      <c r="AL39" s="84">
        <f>COUNTIF(E39:AI39,"T")+2*COUNTIF(E39:AI39,"2T")+COUNTIF(E39:AI39,"TK")+COUNTIF(E39:AI39,"KT")</f>
        <v>0</v>
      </c>
      <c r="AM39" s="83"/>
      <c r="AN39" s="83"/>
      <c r="AO39" s="83"/>
      <c r="AP39" s="80"/>
    </row>
    <row r="40" spans="1:44" s="121" customFormat="1" ht="21" customHeight="1">
      <c r="A40" s="74">
        <v>35</v>
      </c>
      <c r="B40" s="194" t="s">
        <v>293</v>
      </c>
      <c r="C40" s="195" t="s">
        <v>294</v>
      </c>
      <c r="D40" s="196" t="s">
        <v>9</v>
      </c>
      <c r="E40" s="206"/>
      <c r="F40" s="179" t="s">
        <v>6</v>
      </c>
      <c r="G40" s="179" t="s">
        <v>6</v>
      </c>
      <c r="H40" s="179" t="s">
        <v>6</v>
      </c>
      <c r="I40" s="179" t="s">
        <v>6</v>
      </c>
      <c r="J40" s="179"/>
      <c r="K40" s="179" t="s">
        <v>6</v>
      </c>
      <c r="L40" s="179" t="s">
        <v>6</v>
      </c>
      <c r="M40" s="179" t="s">
        <v>6</v>
      </c>
      <c r="N40" s="179" t="s">
        <v>6</v>
      </c>
      <c r="O40" s="290" t="s">
        <v>882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2"/>
      <c r="AJ40" s="133">
        <f>COUNTIF(E40:AI40,"K")+2*COUNTIF(E40:AI40,"2K")+COUNTIF(E40:AI40,"TK")+COUNTIF(E40:AI40,"KT")</f>
        <v>8</v>
      </c>
      <c r="AK40" s="133">
        <f>COUNTIF(E40:AI40,"P")+2*COUNTIF(F40:AJ40,"2P")</f>
        <v>0</v>
      </c>
      <c r="AL40" s="133">
        <f>COUNTIF(E40:AI40,"T")+2*COUNTIF(E40:AI40,"2T")+COUNTIF(E40:AI40,"TK")+COUNTIF(E40:AI40,"KT")</f>
        <v>0</v>
      </c>
      <c r="AM40" s="120"/>
      <c r="AN40" s="120"/>
      <c r="AO40" s="120"/>
    </row>
    <row r="41" spans="1:44" s="70" customFormat="1" ht="21" customHeight="1">
      <c r="A41" s="262" t="s">
        <v>10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1">
        <f>SUM(AJ6:AJ38)</f>
        <v>29</v>
      </c>
      <c r="AK41" s="31">
        <f>SUM(AK6:AK38)</f>
        <v>34</v>
      </c>
      <c r="AL41" s="31">
        <f>SUM(AL6:AL38)</f>
        <v>15</v>
      </c>
      <c r="AM41" s="31"/>
      <c r="AN41" s="31"/>
      <c r="AO41" s="31"/>
    </row>
    <row r="42" spans="1:44" s="70" customFormat="1" ht="30" customHeight="1">
      <c r="A42" s="11"/>
      <c r="B42" s="11"/>
      <c r="C42" s="12"/>
      <c r="D42" s="12"/>
      <c r="E42" s="13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11"/>
      <c r="AK42" s="11"/>
      <c r="AL42" s="11"/>
      <c r="AM42" s="23"/>
      <c r="AN42" s="23"/>
      <c r="AO42" s="23"/>
    </row>
    <row r="43" spans="1:44" s="139" customFormat="1" ht="21" customHeight="1">
      <c r="A43" s="257" t="s">
        <v>11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8"/>
      <c r="AJ43" s="31" t="s">
        <v>12</v>
      </c>
      <c r="AK43" s="31" t="s">
        <v>13</v>
      </c>
      <c r="AL43" s="31" t="s">
        <v>14</v>
      </c>
      <c r="AM43" s="31" t="s">
        <v>15</v>
      </c>
      <c r="AN43" s="31" t="s">
        <v>16</v>
      </c>
      <c r="AO43" s="31" t="s">
        <v>17</v>
      </c>
      <c r="AP43" s="279"/>
      <c r="AQ43" s="252"/>
    </row>
    <row r="44" spans="1:44" s="139" customFormat="1" ht="21" customHeight="1">
      <c r="A44" s="136" t="s">
        <v>3</v>
      </c>
      <c r="B44" s="137"/>
      <c r="C44" s="260" t="s">
        <v>5</v>
      </c>
      <c r="D44" s="261"/>
      <c r="E44" s="3">
        <v>1</v>
      </c>
      <c r="F44" s="3">
        <v>2</v>
      </c>
      <c r="G44" s="3">
        <v>3</v>
      </c>
      <c r="H44" s="3">
        <v>4</v>
      </c>
      <c r="I44" s="3">
        <v>5</v>
      </c>
      <c r="J44" s="3">
        <v>6</v>
      </c>
      <c r="K44" s="3">
        <v>7</v>
      </c>
      <c r="L44" s="3">
        <v>8</v>
      </c>
      <c r="M44" s="98">
        <v>9</v>
      </c>
      <c r="N44" s="3">
        <v>10</v>
      </c>
      <c r="O44" s="3">
        <v>11</v>
      </c>
      <c r="P44" s="3">
        <v>12</v>
      </c>
      <c r="Q44" s="3">
        <v>13</v>
      </c>
      <c r="R44" s="3">
        <v>14</v>
      </c>
      <c r="S44" s="3">
        <v>15</v>
      </c>
      <c r="T44" s="3">
        <v>16</v>
      </c>
      <c r="U44" s="3">
        <v>17</v>
      </c>
      <c r="V44" s="3">
        <v>18</v>
      </c>
      <c r="W44" s="3">
        <v>19</v>
      </c>
      <c r="X44" s="3">
        <v>20</v>
      </c>
      <c r="Y44" s="3">
        <v>21</v>
      </c>
      <c r="Z44" s="3">
        <v>22</v>
      </c>
      <c r="AA44" s="3">
        <v>23</v>
      </c>
      <c r="AB44" s="3">
        <v>24</v>
      </c>
      <c r="AC44" s="3">
        <v>25</v>
      </c>
      <c r="AD44" s="3">
        <v>26</v>
      </c>
      <c r="AE44" s="3">
        <v>27</v>
      </c>
      <c r="AF44" s="3">
        <v>28</v>
      </c>
      <c r="AG44" s="3">
        <v>29</v>
      </c>
      <c r="AH44" s="3">
        <v>30</v>
      </c>
      <c r="AI44" s="3">
        <v>31</v>
      </c>
      <c r="AJ44" s="23" t="s">
        <v>18</v>
      </c>
      <c r="AK44" s="23" t="s">
        <v>19</v>
      </c>
      <c r="AL44" s="23" t="s">
        <v>20</v>
      </c>
      <c r="AM44" s="23" t="s">
        <v>21</v>
      </c>
      <c r="AN44" s="23" t="s">
        <v>22</v>
      </c>
      <c r="AO44" s="23" t="s">
        <v>23</v>
      </c>
      <c r="AP44" s="138"/>
      <c r="AQ44" s="138"/>
    </row>
    <row r="45" spans="1:44" s="139" customFormat="1" ht="21" customHeight="1">
      <c r="A45" s="136">
        <v>1</v>
      </c>
      <c r="B45" s="182" t="s">
        <v>191</v>
      </c>
      <c r="C45" s="183" t="s">
        <v>192</v>
      </c>
      <c r="D45" s="6" t="s">
        <v>75</v>
      </c>
      <c r="E45" s="75"/>
      <c r="F45" s="76"/>
      <c r="G45" s="76"/>
      <c r="H45" s="76"/>
      <c r="I45" s="76"/>
      <c r="J45" s="76"/>
      <c r="K45" s="76"/>
      <c r="L45" s="76"/>
      <c r="M45" s="94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24">
        <f>COUNTIF(E45:AI45,"BT")</f>
        <v>0</v>
      </c>
      <c r="AK45" s="24">
        <f>COUNTIF(F45:AJ45,"D")</f>
        <v>0</v>
      </c>
      <c r="AL45" s="24">
        <f>COUNTIF(G45:AK45,"ĐP")</f>
        <v>0</v>
      </c>
      <c r="AM45" s="24">
        <f t="shared" ref="AM45:AM65" si="6">COUNTIF(H47:AL47,"CT")</f>
        <v>0</v>
      </c>
      <c r="AN45" s="24">
        <f t="shared" ref="AN45:AN77" si="7">COUNTIF(I45:AM45,"HT")</f>
        <v>0</v>
      </c>
      <c r="AO45" s="24">
        <f t="shared" ref="AO45:AO77" si="8">COUNTIF(J45:AN45,"VK")</f>
        <v>0</v>
      </c>
      <c r="AP45" s="138"/>
      <c r="AQ45" s="138"/>
    </row>
    <row r="46" spans="1:44" s="139" customFormat="1" ht="21" customHeight="1">
      <c r="A46" s="136">
        <v>2</v>
      </c>
      <c r="B46" s="232" t="s">
        <v>259</v>
      </c>
      <c r="C46" s="233" t="s">
        <v>260</v>
      </c>
      <c r="D46" s="234" t="s">
        <v>46</v>
      </c>
      <c r="E46" s="75"/>
      <c r="F46" s="76"/>
      <c r="G46" s="76"/>
      <c r="H46" s="76"/>
      <c r="I46" s="76"/>
      <c r="J46" s="76"/>
      <c r="K46" s="76"/>
      <c r="L46" s="76"/>
      <c r="M46" s="94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24">
        <f t="shared" ref="AJ46:AJ79" si="9">COUNTIF(E46:AI46,"BT")</f>
        <v>0</v>
      </c>
      <c r="AK46" s="24">
        <f t="shared" ref="AK46:AK79" si="10">COUNTIF(F46:AJ46,"D")</f>
        <v>0</v>
      </c>
      <c r="AL46" s="24">
        <f t="shared" ref="AL46:AL79" si="11">COUNTIF(G46:AK46,"ĐP")</f>
        <v>0</v>
      </c>
      <c r="AM46" s="24">
        <f t="shared" si="6"/>
        <v>0</v>
      </c>
      <c r="AN46" s="24">
        <f t="shared" si="7"/>
        <v>0</v>
      </c>
      <c r="AO46" s="24">
        <f t="shared" si="8"/>
        <v>0</v>
      </c>
      <c r="AP46" s="138"/>
      <c r="AQ46" s="138"/>
    </row>
    <row r="47" spans="1:44" s="139" customFormat="1" ht="21" customHeight="1">
      <c r="A47" s="136">
        <v>3</v>
      </c>
      <c r="B47" s="182" t="s">
        <v>193</v>
      </c>
      <c r="C47" s="183" t="s">
        <v>194</v>
      </c>
      <c r="D47" s="6" t="s">
        <v>49</v>
      </c>
      <c r="E47" s="75"/>
      <c r="F47" s="76"/>
      <c r="G47" s="76"/>
      <c r="H47" s="76"/>
      <c r="I47" s="76"/>
      <c r="J47" s="76"/>
      <c r="K47" s="76"/>
      <c r="L47" s="76"/>
      <c r="M47" s="94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24">
        <f t="shared" si="9"/>
        <v>0</v>
      </c>
      <c r="AK47" s="24">
        <f t="shared" si="10"/>
        <v>0</v>
      </c>
      <c r="AL47" s="24">
        <f t="shared" si="11"/>
        <v>0</v>
      </c>
      <c r="AM47" s="24">
        <f t="shared" si="6"/>
        <v>0</v>
      </c>
      <c r="AN47" s="24">
        <f t="shared" si="7"/>
        <v>0</v>
      </c>
      <c r="AO47" s="24">
        <f t="shared" si="8"/>
        <v>0</v>
      </c>
      <c r="AP47" s="138"/>
      <c r="AQ47" s="138"/>
    </row>
    <row r="48" spans="1:44" s="139" customFormat="1" ht="21" customHeight="1">
      <c r="A48" s="136">
        <v>4</v>
      </c>
      <c r="B48" s="182" t="s">
        <v>195</v>
      </c>
      <c r="C48" s="183" t="s">
        <v>196</v>
      </c>
      <c r="D48" s="6" t="s">
        <v>49</v>
      </c>
      <c r="E48" s="75"/>
      <c r="F48" s="76"/>
      <c r="G48" s="76"/>
      <c r="H48" s="76"/>
      <c r="I48" s="76"/>
      <c r="J48" s="76"/>
      <c r="K48" s="76"/>
      <c r="L48" s="76"/>
      <c r="M48" s="94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24">
        <f t="shared" si="9"/>
        <v>0</v>
      </c>
      <c r="AK48" s="24">
        <f t="shared" si="10"/>
        <v>0</v>
      </c>
      <c r="AL48" s="24">
        <f t="shared" si="11"/>
        <v>0</v>
      </c>
      <c r="AM48" s="24">
        <f t="shared" si="6"/>
        <v>0</v>
      </c>
      <c r="AN48" s="24">
        <f t="shared" si="7"/>
        <v>0</v>
      </c>
      <c r="AO48" s="24">
        <f t="shared" si="8"/>
        <v>0</v>
      </c>
      <c r="AP48" s="138"/>
      <c r="AQ48" s="138"/>
    </row>
    <row r="49" spans="1:43" s="139" customFormat="1" ht="21" customHeight="1">
      <c r="A49" s="136">
        <v>5</v>
      </c>
      <c r="B49" s="182" t="s">
        <v>197</v>
      </c>
      <c r="C49" s="183" t="s">
        <v>198</v>
      </c>
      <c r="D49" s="6" t="s">
        <v>49</v>
      </c>
      <c r="E49" s="75"/>
      <c r="F49" s="76"/>
      <c r="G49" s="76"/>
      <c r="H49" s="76"/>
      <c r="I49" s="76"/>
      <c r="J49" s="76"/>
      <c r="K49" s="76"/>
      <c r="L49" s="76"/>
      <c r="M49" s="94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24">
        <f t="shared" si="9"/>
        <v>0</v>
      </c>
      <c r="AK49" s="24">
        <f t="shared" si="10"/>
        <v>0</v>
      </c>
      <c r="AL49" s="24">
        <f t="shared" si="11"/>
        <v>0</v>
      </c>
      <c r="AM49" s="24">
        <f t="shared" si="6"/>
        <v>0</v>
      </c>
      <c r="AN49" s="24">
        <f t="shared" si="7"/>
        <v>0</v>
      </c>
      <c r="AO49" s="24">
        <f t="shared" si="8"/>
        <v>0</v>
      </c>
      <c r="AP49" s="138"/>
      <c r="AQ49" s="138"/>
    </row>
    <row r="50" spans="1:43" s="139" customFormat="1" ht="21" customHeight="1">
      <c r="A50" s="136">
        <v>6</v>
      </c>
      <c r="B50" s="182" t="s">
        <v>264</v>
      </c>
      <c r="C50" s="183" t="s">
        <v>48</v>
      </c>
      <c r="D50" s="6" t="s">
        <v>49</v>
      </c>
      <c r="E50" s="75"/>
      <c r="F50" s="76"/>
      <c r="G50" s="76"/>
      <c r="H50" s="76"/>
      <c r="I50" s="76"/>
      <c r="J50" s="76"/>
      <c r="K50" s="76"/>
      <c r="L50" s="76"/>
      <c r="M50" s="94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24">
        <f t="shared" si="9"/>
        <v>0</v>
      </c>
      <c r="AK50" s="24">
        <f t="shared" si="10"/>
        <v>0</v>
      </c>
      <c r="AL50" s="24">
        <f t="shared" si="11"/>
        <v>0</v>
      </c>
      <c r="AM50" s="24">
        <f t="shared" si="6"/>
        <v>0</v>
      </c>
      <c r="AN50" s="24">
        <f t="shared" si="7"/>
        <v>0</v>
      </c>
      <c r="AO50" s="24">
        <f t="shared" si="8"/>
        <v>0</v>
      </c>
      <c r="AP50" s="138"/>
      <c r="AQ50" s="138"/>
    </row>
    <row r="51" spans="1:43" s="139" customFormat="1" ht="21" customHeight="1">
      <c r="A51" s="136">
        <v>7</v>
      </c>
      <c r="B51" s="182" t="s">
        <v>265</v>
      </c>
      <c r="C51" s="183" t="s">
        <v>172</v>
      </c>
      <c r="D51" s="6" t="s">
        <v>91</v>
      </c>
      <c r="E51" s="77"/>
      <c r="F51" s="78"/>
      <c r="G51" s="78"/>
      <c r="H51" s="78"/>
      <c r="I51" s="78"/>
      <c r="J51" s="78"/>
      <c r="K51" s="78"/>
      <c r="L51" s="76"/>
      <c r="M51" s="94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24">
        <f t="shared" si="9"/>
        <v>0</v>
      </c>
      <c r="AK51" s="24">
        <f t="shared" si="10"/>
        <v>0</v>
      </c>
      <c r="AL51" s="24">
        <f t="shared" si="11"/>
        <v>0</v>
      </c>
      <c r="AM51" s="24">
        <f t="shared" si="6"/>
        <v>0</v>
      </c>
      <c r="AN51" s="24">
        <f t="shared" si="7"/>
        <v>0</v>
      </c>
      <c r="AO51" s="24">
        <f t="shared" si="8"/>
        <v>0</v>
      </c>
      <c r="AP51" s="138"/>
      <c r="AQ51" s="138"/>
    </row>
    <row r="52" spans="1:43" s="139" customFormat="1" ht="21" customHeight="1">
      <c r="A52" s="136">
        <v>8</v>
      </c>
      <c r="B52" s="182" t="s">
        <v>352</v>
      </c>
      <c r="C52" s="183" t="s">
        <v>353</v>
      </c>
      <c r="D52" s="6" t="s">
        <v>59</v>
      </c>
      <c r="E52" s="75"/>
      <c r="F52" s="76"/>
      <c r="G52" s="76"/>
      <c r="H52" s="76"/>
      <c r="I52" s="76"/>
      <c r="J52" s="76"/>
      <c r="K52" s="76"/>
      <c r="L52" s="76"/>
      <c r="M52" s="94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24">
        <f t="shared" si="9"/>
        <v>0</v>
      </c>
      <c r="AK52" s="24">
        <f t="shared" si="10"/>
        <v>0</v>
      </c>
      <c r="AL52" s="24">
        <f t="shared" si="11"/>
        <v>0</v>
      </c>
      <c r="AM52" s="24">
        <f t="shared" si="6"/>
        <v>0</v>
      </c>
      <c r="AN52" s="24">
        <f t="shared" si="7"/>
        <v>0</v>
      </c>
      <c r="AO52" s="24">
        <f t="shared" si="8"/>
        <v>0</v>
      </c>
      <c r="AP52" s="138"/>
      <c r="AQ52" s="138"/>
    </row>
    <row r="53" spans="1:43" s="139" customFormat="1" ht="21" customHeight="1">
      <c r="A53" s="136">
        <v>9</v>
      </c>
      <c r="B53" s="182" t="s">
        <v>200</v>
      </c>
      <c r="C53" s="183" t="s">
        <v>105</v>
      </c>
      <c r="D53" s="6" t="s">
        <v>59</v>
      </c>
      <c r="E53" s="75"/>
      <c r="F53" s="76"/>
      <c r="G53" s="76"/>
      <c r="H53" s="76"/>
      <c r="I53" s="76"/>
      <c r="J53" s="76"/>
      <c r="K53" s="76"/>
      <c r="L53" s="76"/>
      <c r="M53" s="94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24">
        <f t="shared" si="9"/>
        <v>0</v>
      </c>
      <c r="AK53" s="24">
        <f t="shared" si="10"/>
        <v>0</v>
      </c>
      <c r="AL53" s="24">
        <f t="shared" si="11"/>
        <v>0</v>
      </c>
      <c r="AM53" s="24">
        <f t="shared" si="6"/>
        <v>0</v>
      </c>
      <c r="AN53" s="24">
        <f t="shared" si="7"/>
        <v>0</v>
      </c>
      <c r="AO53" s="24">
        <f t="shared" si="8"/>
        <v>0</v>
      </c>
      <c r="AP53" s="138"/>
      <c r="AQ53" s="138"/>
    </row>
    <row r="54" spans="1:43" s="139" customFormat="1" ht="21" customHeight="1">
      <c r="A54" s="136">
        <v>10</v>
      </c>
      <c r="B54" s="182" t="s">
        <v>201</v>
      </c>
      <c r="C54" s="183" t="s">
        <v>77</v>
      </c>
      <c r="D54" s="6" t="s">
        <v>190</v>
      </c>
      <c r="E54" s="75"/>
      <c r="F54" s="76"/>
      <c r="G54" s="76"/>
      <c r="H54" s="76"/>
      <c r="I54" s="76"/>
      <c r="J54" s="76"/>
      <c r="K54" s="76"/>
      <c r="L54" s="76"/>
      <c r="M54" s="94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24">
        <f t="shared" si="9"/>
        <v>0</v>
      </c>
      <c r="AK54" s="24">
        <f t="shared" si="10"/>
        <v>0</v>
      </c>
      <c r="AL54" s="24">
        <f t="shared" si="11"/>
        <v>0</v>
      </c>
      <c r="AM54" s="24">
        <f t="shared" si="6"/>
        <v>0</v>
      </c>
      <c r="AN54" s="24">
        <f t="shared" si="7"/>
        <v>0</v>
      </c>
      <c r="AO54" s="24">
        <f t="shared" si="8"/>
        <v>0</v>
      </c>
      <c r="AP54" s="138"/>
      <c r="AQ54" s="138"/>
    </row>
    <row r="55" spans="1:43" s="139" customFormat="1" ht="21" customHeight="1">
      <c r="A55" s="136">
        <v>11</v>
      </c>
      <c r="B55" s="182" t="s">
        <v>189</v>
      </c>
      <c r="C55" s="183" t="s">
        <v>26</v>
      </c>
      <c r="D55" s="6" t="s">
        <v>190</v>
      </c>
      <c r="E55" s="75"/>
      <c r="F55" s="76"/>
      <c r="G55" s="76"/>
      <c r="H55" s="76"/>
      <c r="I55" s="76"/>
      <c r="J55" s="76"/>
      <c r="K55" s="76"/>
      <c r="L55" s="76"/>
      <c r="M55" s="94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24">
        <f t="shared" si="9"/>
        <v>0</v>
      </c>
      <c r="AK55" s="24">
        <f t="shared" si="10"/>
        <v>0</v>
      </c>
      <c r="AL55" s="24">
        <f t="shared" si="11"/>
        <v>0</v>
      </c>
      <c r="AM55" s="24">
        <f t="shared" si="6"/>
        <v>0</v>
      </c>
      <c r="AN55" s="24">
        <f t="shared" si="7"/>
        <v>0</v>
      </c>
      <c r="AO55" s="24">
        <f t="shared" si="8"/>
        <v>0</v>
      </c>
      <c r="AP55" s="138"/>
      <c r="AQ55" s="138"/>
    </row>
    <row r="56" spans="1:43" s="139" customFormat="1" ht="21" customHeight="1">
      <c r="A56" s="136">
        <v>12</v>
      </c>
      <c r="B56" s="235" t="s">
        <v>270</v>
      </c>
      <c r="C56" s="236" t="s">
        <v>271</v>
      </c>
      <c r="D56" s="237" t="s">
        <v>51</v>
      </c>
      <c r="E56" s="75"/>
      <c r="F56" s="76"/>
      <c r="G56" s="76"/>
      <c r="H56" s="76"/>
      <c r="I56" s="76"/>
      <c r="J56" s="76"/>
      <c r="K56" s="76"/>
      <c r="L56" s="76"/>
      <c r="M56" s="94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24">
        <f t="shared" si="9"/>
        <v>0</v>
      </c>
      <c r="AK56" s="24">
        <f t="shared" si="10"/>
        <v>0</v>
      </c>
      <c r="AL56" s="24">
        <f t="shared" si="11"/>
        <v>0</v>
      </c>
      <c r="AM56" s="24">
        <f t="shared" si="6"/>
        <v>0</v>
      </c>
      <c r="AN56" s="24">
        <f t="shared" si="7"/>
        <v>0</v>
      </c>
      <c r="AO56" s="24">
        <f t="shared" si="8"/>
        <v>0</v>
      </c>
      <c r="AP56" s="279"/>
      <c r="AQ56" s="252"/>
    </row>
    <row r="57" spans="1:43" s="139" customFormat="1" ht="21" customHeight="1">
      <c r="A57" s="136">
        <v>13</v>
      </c>
      <c r="B57" s="182" t="s">
        <v>202</v>
      </c>
      <c r="C57" s="183" t="s">
        <v>203</v>
      </c>
      <c r="D57" s="6" t="s">
        <v>204</v>
      </c>
      <c r="E57" s="79"/>
      <c r="F57" s="79"/>
      <c r="G57" s="79"/>
      <c r="H57" s="79"/>
      <c r="I57" s="79"/>
      <c r="J57" s="79"/>
      <c r="K57" s="79"/>
      <c r="L57" s="79"/>
      <c r="M57" s="95"/>
      <c r="N57" s="79"/>
      <c r="O57" s="79"/>
      <c r="P57" s="79"/>
      <c r="Q57" s="79"/>
      <c r="R57" s="79"/>
      <c r="S57" s="79"/>
      <c r="T57" s="79"/>
      <c r="U57" s="79"/>
      <c r="V57" s="79"/>
      <c r="W57" s="57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24">
        <f t="shared" si="9"/>
        <v>0</v>
      </c>
      <c r="AK57" s="24">
        <f t="shared" si="10"/>
        <v>0</v>
      </c>
      <c r="AL57" s="24">
        <f t="shared" si="11"/>
        <v>0</v>
      </c>
      <c r="AM57" s="24">
        <f t="shared" si="6"/>
        <v>0</v>
      </c>
      <c r="AN57" s="24">
        <f t="shared" si="7"/>
        <v>0</v>
      </c>
      <c r="AO57" s="24">
        <f t="shared" si="8"/>
        <v>0</v>
      </c>
    </row>
    <row r="58" spans="1:43" s="139" customFormat="1" ht="21" customHeight="1">
      <c r="A58" s="136">
        <v>14</v>
      </c>
      <c r="B58" s="182" t="s">
        <v>205</v>
      </c>
      <c r="C58" s="183" t="s">
        <v>26</v>
      </c>
      <c r="D58" s="6" t="s">
        <v>115</v>
      </c>
      <c r="E58" s="75"/>
      <c r="F58" s="76"/>
      <c r="G58" s="76"/>
      <c r="H58" s="76"/>
      <c r="I58" s="76"/>
      <c r="J58" s="76"/>
      <c r="K58" s="76"/>
      <c r="L58" s="76"/>
      <c r="M58" s="94"/>
      <c r="N58" s="76"/>
      <c r="O58" s="76"/>
      <c r="P58" s="76"/>
      <c r="Q58" s="76"/>
      <c r="R58" s="76"/>
      <c r="S58" s="79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24">
        <f t="shared" si="9"/>
        <v>0</v>
      </c>
      <c r="AK58" s="24">
        <f t="shared" si="10"/>
        <v>0</v>
      </c>
      <c r="AL58" s="24">
        <f t="shared" si="11"/>
        <v>0</v>
      </c>
      <c r="AM58" s="24">
        <f t="shared" si="6"/>
        <v>0</v>
      </c>
      <c r="AN58" s="24">
        <f t="shared" si="7"/>
        <v>0</v>
      </c>
      <c r="AO58" s="24">
        <f t="shared" si="8"/>
        <v>0</v>
      </c>
    </row>
    <row r="59" spans="1:43" s="139" customFormat="1" ht="21" customHeight="1">
      <c r="A59" s="136">
        <v>15</v>
      </c>
      <c r="B59" s="235" t="s">
        <v>274</v>
      </c>
      <c r="C59" s="236" t="s">
        <v>275</v>
      </c>
      <c r="D59" s="237" t="s">
        <v>116</v>
      </c>
      <c r="E59" s="75"/>
      <c r="F59" s="76"/>
      <c r="G59" s="76"/>
      <c r="H59" s="76"/>
      <c r="I59" s="76"/>
      <c r="J59" s="76"/>
      <c r="K59" s="76"/>
      <c r="L59" s="76"/>
      <c r="M59" s="94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24">
        <f t="shared" si="9"/>
        <v>0</v>
      </c>
      <c r="AK59" s="24">
        <f t="shared" si="10"/>
        <v>0</v>
      </c>
      <c r="AL59" s="24">
        <f t="shared" si="11"/>
        <v>0</v>
      </c>
      <c r="AM59" s="24">
        <f t="shared" si="6"/>
        <v>0</v>
      </c>
      <c r="AN59" s="24">
        <f t="shared" si="7"/>
        <v>0</v>
      </c>
      <c r="AO59" s="24">
        <f t="shared" si="8"/>
        <v>0</v>
      </c>
    </row>
    <row r="60" spans="1:43" s="139" customFormat="1" ht="21" customHeight="1">
      <c r="A60" s="136">
        <v>16</v>
      </c>
      <c r="B60" s="182" t="s">
        <v>206</v>
      </c>
      <c r="C60" s="183" t="s">
        <v>207</v>
      </c>
      <c r="D60" s="6" t="s">
        <v>34</v>
      </c>
      <c r="E60" s="7"/>
      <c r="F60" s="8"/>
      <c r="G60" s="8"/>
      <c r="H60" s="8"/>
      <c r="I60" s="8"/>
      <c r="J60" s="8"/>
      <c r="K60" s="8"/>
      <c r="L60" s="8"/>
      <c r="M60" s="9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4">
        <f t="shared" si="9"/>
        <v>0</v>
      </c>
      <c r="AK60" s="24">
        <f t="shared" si="10"/>
        <v>0</v>
      </c>
      <c r="AL60" s="24">
        <f t="shared" si="11"/>
        <v>0</v>
      </c>
      <c r="AM60" s="24">
        <f t="shared" si="6"/>
        <v>0</v>
      </c>
      <c r="AN60" s="24">
        <f t="shared" si="7"/>
        <v>0</v>
      </c>
      <c r="AO60" s="24">
        <f t="shared" si="8"/>
        <v>0</v>
      </c>
    </row>
    <row r="61" spans="1:43" s="139" customFormat="1" ht="21" customHeight="1">
      <c r="A61" s="136">
        <v>17</v>
      </c>
      <c r="B61" s="182" t="s">
        <v>276</v>
      </c>
      <c r="C61" s="183" t="s">
        <v>277</v>
      </c>
      <c r="D61" s="6" t="s">
        <v>278</v>
      </c>
      <c r="E61" s="7"/>
      <c r="F61" s="8"/>
      <c r="G61" s="8"/>
      <c r="H61" s="8"/>
      <c r="I61" s="8"/>
      <c r="J61" s="8"/>
      <c r="K61" s="8"/>
      <c r="L61" s="8"/>
      <c r="M61" s="9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4">
        <f t="shared" si="9"/>
        <v>0</v>
      </c>
      <c r="AK61" s="24">
        <f t="shared" si="10"/>
        <v>0</v>
      </c>
      <c r="AL61" s="24">
        <f t="shared" si="11"/>
        <v>0</v>
      </c>
      <c r="AM61" s="24">
        <f t="shared" si="6"/>
        <v>0</v>
      </c>
      <c r="AN61" s="24">
        <f t="shared" si="7"/>
        <v>0</v>
      </c>
      <c r="AO61" s="24">
        <f t="shared" si="8"/>
        <v>0</v>
      </c>
    </row>
    <row r="62" spans="1:43" s="139" customFormat="1" ht="21" customHeight="1">
      <c r="A62" s="136">
        <v>18</v>
      </c>
      <c r="B62" s="182" t="s">
        <v>208</v>
      </c>
      <c r="C62" s="183" t="s">
        <v>207</v>
      </c>
      <c r="D62" s="6" t="s">
        <v>64</v>
      </c>
      <c r="E62" s="7"/>
      <c r="F62" s="8"/>
      <c r="G62" s="8"/>
      <c r="H62" s="8"/>
      <c r="I62" s="8"/>
      <c r="J62" s="8"/>
      <c r="K62" s="8"/>
      <c r="L62" s="8"/>
      <c r="M62" s="9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4">
        <f t="shared" si="9"/>
        <v>0</v>
      </c>
      <c r="AK62" s="24">
        <f t="shared" si="10"/>
        <v>0</v>
      </c>
      <c r="AL62" s="24">
        <f t="shared" si="11"/>
        <v>0</v>
      </c>
      <c r="AM62" s="24">
        <f t="shared" si="6"/>
        <v>0</v>
      </c>
      <c r="AN62" s="24">
        <f t="shared" si="7"/>
        <v>0</v>
      </c>
      <c r="AO62" s="24">
        <f t="shared" si="8"/>
        <v>0</v>
      </c>
    </row>
    <row r="63" spans="1:43" s="139" customFormat="1" ht="21" customHeight="1">
      <c r="A63" s="136">
        <v>19</v>
      </c>
      <c r="B63" s="182" t="s">
        <v>279</v>
      </c>
      <c r="C63" s="183" t="s">
        <v>280</v>
      </c>
      <c r="D63" s="6" t="s">
        <v>64</v>
      </c>
      <c r="E63" s="7"/>
      <c r="F63" s="8"/>
      <c r="G63" s="8"/>
      <c r="H63" s="8"/>
      <c r="I63" s="8"/>
      <c r="J63" s="8"/>
      <c r="K63" s="8"/>
      <c r="L63" s="8"/>
      <c r="M63" s="9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4">
        <f t="shared" si="9"/>
        <v>0</v>
      </c>
      <c r="AK63" s="24">
        <f t="shared" si="10"/>
        <v>0</v>
      </c>
      <c r="AL63" s="24">
        <f t="shared" si="11"/>
        <v>0</v>
      </c>
      <c r="AM63" s="24">
        <f t="shared" si="6"/>
        <v>0</v>
      </c>
      <c r="AN63" s="24">
        <f t="shared" si="7"/>
        <v>0</v>
      </c>
      <c r="AO63" s="24">
        <f t="shared" si="8"/>
        <v>0</v>
      </c>
    </row>
    <row r="64" spans="1:43" s="139" customFormat="1" ht="21" customHeight="1">
      <c r="A64" s="136">
        <v>20</v>
      </c>
      <c r="B64" s="182" t="s">
        <v>283</v>
      </c>
      <c r="C64" s="183" t="s">
        <v>284</v>
      </c>
      <c r="D64" s="6" t="s">
        <v>285</v>
      </c>
      <c r="E64" s="7"/>
      <c r="F64" s="8"/>
      <c r="G64" s="8"/>
      <c r="H64" s="8"/>
      <c r="I64" s="8"/>
      <c r="J64" s="8"/>
      <c r="K64" s="8"/>
      <c r="L64" s="8"/>
      <c r="M64" s="9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4">
        <f t="shared" si="9"/>
        <v>0</v>
      </c>
      <c r="AK64" s="24">
        <f t="shared" si="10"/>
        <v>0</v>
      </c>
      <c r="AL64" s="24">
        <f t="shared" si="11"/>
        <v>0</v>
      </c>
      <c r="AM64" s="24">
        <f t="shared" si="6"/>
        <v>0</v>
      </c>
      <c r="AN64" s="24">
        <f t="shared" si="7"/>
        <v>0</v>
      </c>
      <c r="AO64" s="24">
        <f t="shared" si="8"/>
        <v>0</v>
      </c>
    </row>
    <row r="65" spans="1:41" s="139" customFormat="1" ht="21" customHeight="1">
      <c r="A65" s="136">
        <v>21</v>
      </c>
      <c r="B65" s="182" t="s">
        <v>288</v>
      </c>
      <c r="C65" s="183" t="s">
        <v>289</v>
      </c>
      <c r="D65" s="6" t="s">
        <v>30</v>
      </c>
      <c r="E65" s="7"/>
      <c r="F65" s="8"/>
      <c r="G65" s="8"/>
      <c r="H65" s="8"/>
      <c r="I65" s="8"/>
      <c r="J65" s="8"/>
      <c r="K65" s="8"/>
      <c r="L65" s="8"/>
      <c r="M65" s="9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4">
        <f t="shared" si="9"/>
        <v>0</v>
      </c>
      <c r="AK65" s="24">
        <f t="shared" si="10"/>
        <v>0</v>
      </c>
      <c r="AL65" s="24">
        <f t="shared" si="11"/>
        <v>0</v>
      </c>
      <c r="AM65" s="24">
        <f t="shared" si="6"/>
        <v>0</v>
      </c>
      <c r="AN65" s="24">
        <f t="shared" si="7"/>
        <v>0</v>
      </c>
      <c r="AO65" s="24">
        <f t="shared" si="8"/>
        <v>0</v>
      </c>
    </row>
    <row r="66" spans="1:41" s="139" customFormat="1" ht="21" customHeight="1">
      <c r="A66" s="136">
        <v>22</v>
      </c>
      <c r="B66" s="182" t="s">
        <v>209</v>
      </c>
      <c r="C66" s="183" t="s">
        <v>210</v>
      </c>
      <c r="D66" s="6" t="s">
        <v>87</v>
      </c>
      <c r="E66" s="7"/>
      <c r="F66" s="8"/>
      <c r="G66" s="8"/>
      <c r="H66" s="8"/>
      <c r="I66" s="8"/>
      <c r="J66" s="8"/>
      <c r="K66" s="8"/>
      <c r="L66" s="8"/>
      <c r="M66" s="9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4">
        <f t="shared" si="9"/>
        <v>0</v>
      </c>
      <c r="AK66" s="24">
        <f t="shared" si="10"/>
        <v>0</v>
      </c>
      <c r="AL66" s="24">
        <f t="shared" si="11"/>
        <v>0</v>
      </c>
      <c r="AM66" s="24">
        <f>COUNTIF(H72:AL72,"CT")</f>
        <v>0</v>
      </c>
      <c r="AN66" s="24">
        <f t="shared" si="7"/>
        <v>0</v>
      </c>
      <c r="AO66" s="24">
        <f t="shared" si="8"/>
        <v>0</v>
      </c>
    </row>
    <row r="67" spans="1:41" s="139" customFormat="1" ht="21" customHeight="1">
      <c r="A67" s="136">
        <v>23</v>
      </c>
      <c r="B67" s="182" t="s">
        <v>211</v>
      </c>
      <c r="C67" s="183" t="s">
        <v>212</v>
      </c>
      <c r="D67" s="6" t="s">
        <v>87</v>
      </c>
      <c r="E67" s="7"/>
      <c r="F67" s="8"/>
      <c r="G67" s="8"/>
      <c r="H67" s="8"/>
      <c r="I67" s="8"/>
      <c r="J67" s="8"/>
      <c r="K67" s="8"/>
      <c r="L67" s="8"/>
      <c r="M67" s="9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4">
        <f t="shared" si="9"/>
        <v>0</v>
      </c>
      <c r="AK67" s="24">
        <f t="shared" si="10"/>
        <v>0</v>
      </c>
      <c r="AL67" s="24">
        <f t="shared" si="11"/>
        <v>0</v>
      </c>
      <c r="AM67" s="24">
        <f>COUNTIF(H73:AL73,"CT")</f>
        <v>0</v>
      </c>
      <c r="AN67" s="24">
        <f t="shared" si="7"/>
        <v>0</v>
      </c>
      <c r="AO67" s="24">
        <f t="shared" si="8"/>
        <v>0</v>
      </c>
    </row>
    <row r="68" spans="1:41" s="139" customFormat="1" ht="21" customHeight="1">
      <c r="A68" s="136">
        <v>24</v>
      </c>
      <c r="B68" s="182" t="s">
        <v>290</v>
      </c>
      <c r="C68" s="183" t="s">
        <v>79</v>
      </c>
      <c r="D68" s="6" t="s">
        <v>88</v>
      </c>
      <c r="E68" s="96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24">
        <f t="shared" ref="AJ68:AJ71" si="12">COUNTIF(E68:AI68,"BT")</f>
        <v>0</v>
      </c>
      <c r="AK68" s="24">
        <f t="shared" ref="AK68:AK71" si="13">COUNTIF(F68:AJ68,"D")</f>
        <v>0</v>
      </c>
      <c r="AL68" s="24">
        <f t="shared" ref="AL68:AL71" si="14">COUNTIF(G68:AK68,"ĐP")</f>
        <v>0</v>
      </c>
      <c r="AM68" s="24">
        <f t="shared" ref="AM68:AM71" si="15">COUNTIF(H74:AL74,"CT")</f>
        <v>0</v>
      </c>
      <c r="AN68" s="24">
        <f t="shared" ref="AN68:AN71" si="16">COUNTIF(I68:AM68,"HT")</f>
        <v>0</v>
      </c>
      <c r="AO68" s="24">
        <f t="shared" ref="AO68:AO71" si="17">COUNTIF(J68:AN68,"VK")</f>
        <v>0</v>
      </c>
    </row>
    <row r="69" spans="1:41" s="139" customFormat="1" ht="21" customHeight="1">
      <c r="A69" s="136">
        <v>25</v>
      </c>
      <c r="B69" s="235" t="s">
        <v>291</v>
      </c>
      <c r="C69" s="236" t="s">
        <v>292</v>
      </c>
      <c r="D69" s="237" t="s">
        <v>53</v>
      </c>
      <c r="E69" s="96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24">
        <f t="shared" si="12"/>
        <v>0</v>
      </c>
      <c r="AK69" s="24">
        <f t="shared" si="13"/>
        <v>0</v>
      </c>
      <c r="AL69" s="24">
        <f t="shared" si="14"/>
        <v>0</v>
      </c>
      <c r="AM69" s="24">
        <f t="shared" si="15"/>
        <v>0</v>
      </c>
      <c r="AN69" s="24">
        <f t="shared" si="16"/>
        <v>0</v>
      </c>
      <c r="AO69" s="24">
        <f t="shared" si="17"/>
        <v>0</v>
      </c>
    </row>
    <row r="70" spans="1:41" s="139" customFormat="1" ht="21" customHeight="1">
      <c r="A70" s="136">
        <v>26</v>
      </c>
      <c r="B70" s="235" t="s">
        <v>213</v>
      </c>
      <c r="C70" s="236" t="s">
        <v>214</v>
      </c>
      <c r="D70" s="237" t="s">
        <v>92</v>
      </c>
      <c r="E70" s="96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24">
        <f t="shared" si="12"/>
        <v>0</v>
      </c>
      <c r="AK70" s="24">
        <f t="shared" si="13"/>
        <v>0</v>
      </c>
      <c r="AL70" s="24">
        <f t="shared" si="14"/>
        <v>0</v>
      </c>
      <c r="AM70" s="24">
        <f t="shared" si="15"/>
        <v>0</v>
      </c>
      <c r="AN70" s="24">
        <f t="shared" si="16"/>
        <v>0</v>
      </c>
      <c r="AO70" s="24">
        <f t="shared" si="17"/>
        <v>0</v>
      </c>
    </row>
    <row r="71" spans="1:41" s="139" customFormat="1" ht="21" customHeight="1">
      <c r="A71" s="136">
        <v>27</v>
      </c>
      <c r="B71" s="235" t="s">
        <v>215</v>
      </c>
      <c r="C71" s="236" t="s">
        <v>216</v>
      </c>
      <c r="D71" s="237" t="s">
        <v>217</v>
      </c>
      <c r="E71" s="96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24">
        <f t="shared" si="12"/>
        <v>0</v>
      </c>
      <c r="AK71" s="24">
        <f t="shared" si="13"/>
        <v>0</v>
      </c>
      <c r="AL71" s="24">
        <f t="shared" si="14"/>
        <v>0</v>
      </c>
      <c r="AM71" s="24">
        <f t="shared" si="15"/>
        <v>0</v>
      </c>
      <c r="AN71" s="24">
        <f t="shared" si="16"/>
        <v>0</v>
      </c>
      <c r="AO71" s="24">
        <f t="shared" si="17"/>
        <v>0</v>
      </c>
    </row>
    <row r="72" spans="1:41" s="139" customFormat="1" ht="21" customHeight="1">
      <c r="A72" s="136">
        <v>28</v>
      </c>
      <c r="B72" s="235" t="s">
        <v>839</v>
      </c>
      <c r="C72" s="236" t="s">
        <v>48</v>
      </c>
      <c r="D72" s="237" t="s">
        <v>9</v>
      </c>
      <c r="E72" s="7"/>
      <c r="F72" s="8"/>
      <c r="G72" s="8"/>
      <c r="H72" s="8"/>
      <c r="I72" s="8"/>
      <c r="J72" s="8"/>
      <c r="K72" s="8"/>
      <c r="L72" s="8"/>
      <c r="M72" s="9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4">
        <f t="shared" si="9"/>
        <v>0</v>
      </c>
      <c r="AK72" s="24">
        <f t="shared" si="10"/>
        <v>0</v>
      </c>
      <c r="AL72" s="24">
        <f t="shared" si="11"/>
        <v>0</v>
      </c>
      <c r="AM72" s="24">
        <f t="shared" ref="AM72:AM77" si="18">COUNTIF(H74:AL74,"CT")</f>
        <v>0</v>
      </c>
      <c r="AN72" s="24">
        <f t="shared" si="7"/>
        <v>0</v>
      </c>
      <c r="AO72" s="24">
        <f t="shared" si="8"/>
        <v>0</v>
      </c>
    </row>
    <row r="73" spans="1:41" s="139" customFormat="1" ht="21" customHeight="1">
      <c r="A73" s="136">
        <v>29</v>
      </c>
      <c r="B73" s="235" t="s">
        <v>840</v>
      </c>
      <c r="C73" s="236" t="s">
        <v>841</v>
      </c>
      <c r="D73" s="237" t="s">
        <v>9</v>
      </c>
      <c r="E73" s="7"/>
      <c r="F73" s="8"/>
      <c r="G73" s="8"/>
      <c r="H73" s="8"/>
      <c r="I73" s="8"/>
      <c r="J73" s="8"/>
      <c r="K73" s="8"/>
      <c r="L73" s="8"/>
      <c r="M73" s="9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4">
        <f t="shared" si="9"/>
        <v>0</v>
      </c>
      <c r="AK73" s="24">
        <f t="shared" si="10"/>
        <v>0</v>
      </c>
      <c r="AL73" s="24">
        <f t="shared" si="11"/>
        <v>0</v>
      </c>
      <c r="AM73" s="24">
        <f t="shared" si="18"/>
        <v>0</v>
      </c>
      <c r="AN73" s="24">
        <f t="shared" si="7"/>
        <v>0</v>
      </c>
      <c r="AO73" s="24">
        <f t="shared" si="8"/>
        <v>0</v>
      </c>
    </row>
    <row r="74" spans="1:41" s="139" customFormat="1" ht="21" customHeight="1">
      <c r="A74" s="136">
        <v>30</v>
      </c>
      <c r="B74" s="235" t="s">
        <v>842</v>
      </c>
      <c r="C74" s="236" t="s">
        <v>680</v>
      </c>
      <c r="D74" s="237" t="s">
        <v>843</v>
      </c>
      <c r="E74" s="7"/>
      <c r="F74" s="8"/>
      <c r="G74" s="8"/>
      <c r="H74" s="8"/>
      <c r="I74" s="8"/>
      <c r="J74" s="8"/>
      <c r="K74" s="8"/>
      <c r="L74" s="8"/>
      <c r="M74" s="9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4">
        <f t="shared" si="9"/>
        <v>0</v>
      </c>
      <c r="AK74" s="24">
        <f t="shared" si="10"/>
        <v>0</v>
      </c>
      <c r="AL74" s="24">
        <f t="shared" si="11"/>
        <v>0</v>
      </c>
      <c r="AM74" s="24">
        <f t="shared" si="18"/>
        <v>0</v>
      </c>
      <c r="AN74" s="24">
        <f t="shared" si="7"/>
        <v>0</v>
      </c>
      <c r="AO74" s="24">
        <f t="shared" si="8"/>
        <v>0</v>
      </c>
    </row>
    <row r="75" spans="1:41" s="139" customFormat="1" ht="21" customHeight="1">
      <c r="A75" s="136">
        <v>31</v>
      </c>
      <c r="B75" s="235" t="s">
        <v>844</v>
      </c>
      <c r="C75" s="236" t="s">
        <v>845</v>
      </c>
      <c r="D75" s="237" t="s">
        <v>55</v>
      </c>
      <c r="E75" s="7"/>
      <c r="F75" s="8"/>
      <c r="G75" s="8"/>
      <c r="H75" s="8"/>
      <c r="I75" s="8"/>
      <c r="J75" s="8"/>
      <c r="K75" s="8"/>
      <c r="L75" s="8"/>
      <c r="M75" s="9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4">
        <f t="shared" si="9"/>
        <v>0</v>
      </c>
      <c r="AK75" s="24">
        <f t="shared" si="10"/>
        <v>0</v>
      </c>
      <c r="AL75" s="24">
        <f t="shared" si="11"/>
        <v>0</v>
      </c>
      <c r="AM75" s="24">
        <f t="shared" si="18"/>
        <v>0</v>
      </c>
      <c r="AN75" s="24">
        <f t="shared" si="7"/>
        <v>0</v>
      </c>
      <c r="AO75" s="24">
        <f t="shared" si="8"/>
        <v>0</v>
      </c>
    </row>
    <row r="76" spans="1:41" s="139" customFormat="1" ht="21" customHeight="1">
      <c r="A76" s="136">
        <v>32</v>
      </c>
      <c r="B76" s="235" t="s">
        <v>846</v>
      </c>
      <c r="C76" s="236" t="s">
        <v>71</v>
      </c>
      <c r="D76" s="237" t="s">
        <v>27</v>
      </c>
      <c r="E76" s="7"/>
      <c r="F76" s="8"/>
      <c r="G76" s="8"/>
      <c r="H76" s="8"/>
      <c r="I76" s="8"/>
      <c r="J76" s="8"/>
      <c r="K76" s="8"/>
      <c r="L76" s="8"/>
      <c r="M76" s="9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4">
        <f t="shared" si="9"/>
        <v>0</v>
      </c>
      <c r="AK76" s="24">
        <f t="shared" si="10"/>
        <v>0</v>
      </c>
      <c r="AL76" s="24">
        <f t="shared" si="11"/>
        <v>0</v>
      </c>
      <c r="AM76" s="24">
        <f t="shared" si="18"/>
        <v>0</v>
      </c>
      <c r="AN76" s="24">
        <f t="shared" si="7"/>
        <v>0</v>
      </c>
      <c r="AO76" s="24">
        <f t="shared" si="8"/>
        <v>0</v>
      </c>
    </row>
    <row r="77" spans="1:41" ht="21" customHeight="1">
      <c r="A77" s="136">
        <v>33</v>
      </c>
      <c r="B77" s="235" t="s">
        <v>847</v>
      </c>
      <c r="C77" s="236" t="s">
        <v>848</v>
      </c>
      <c r="D77" s="237" t="s">
        <v>179</v>
      </c>
      <c r="E77" s="7"/>
      <c r="F77" s="8"/>
      <c r="G77" s="8"/>
      <c r="H77" s="8"/>
      <c r="I77" s="8"/>
      <c r="J77" s="8"/>
      <c r="K77" s="8"/>
      <c r="L77" s="8"/>
      <c r="M77" s="9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4">
        <f t="shared" si="9"/>
        <v>0</v>
      </c>
      <c r="AK77" s="24">
        <f t="shared" si="10"/>
        <v>0</v>
      </c>
      <c r="AL77" s="24">
        <f t="shared" si="11"/>
        <v>0</v>
      </c>
      <c r="AM77" s="24">
        <f t="shared" si="18"/>
        <v>0</v>
      </c>
      <c r="AN77" s="24">
        <f t="shared" si="7"/>
        <v>0</v>
      </c>
      <c r="AO77" s="24">
        <f t="shared" si="8"/>
        <v>0</v>
      </c>
    </row>
    <row r="78" spans="1:41" ht="21" customHeight="1">
      <c r="A78" s="136">
        <v>34</v>
      </c>
      <c r="B78" s="235" t="s">
        <v>299</v>
      </c>
      <c r="C78" s="236" t="s">
        <v>284</v>
      </c>
      <c r="D78" s="237" t="s">
        <v>89</v>
      </c>
      <c r="E78" s="7"/>
      <c r="F78" s="8"/>
      <c r="G78" s="8"/>
      <c r="H78" s="8"/>
      <c r="I78" s="8"/>
      <c r="J78" s="8"/>
      <c r="K78" s="8"/>
      <c r="L78" s="8"/>
      <c r="M78" s="9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4">
        <f t="shared" si="9"/>
        <v>0</v>
      </c>
      <c r="AK78" s="24">
        <f t="shared" si="10"/>
        <v>0</v>
      </c>
      <c r="AL78" s="24">
        <f t="shared" si="11"/>
        <v>0</v>
      </c>
      <c r="AM78" s="24">
        <f t="shared" ref="AM78:AM79" si="19">COUNTIF(H80:AL80,"CT")</f>
        <v>0</v>
      </c>
      <c r="AN78" s="24">
        <f t="shared" ref="AN78:AN79" si="20">COUNTIF(I78:AM78,"HT")</f>
        <v>0</v>
      </c>
      <c r="AO78" s="24">
        <f t="shared" ref="AO78:AO79" si="21">COUNTIF(J78:AN78,"VK")</f>
        <v>0</v>
      </c>
    </row>
    <row r="79" spans="1:41" ht="21" customHeight="1">
      <c r="A79" s="136">
        <v>35</v>
      </c>
      <c r="B79" s="235" t="s">
        <v>301</v>
      </c>
      <c r="C79" s="236" t="s">
        <v>123</v>
      </c>
      <c r="D79" s="237" t="s">
        <v>256</v>
      </c>
      <c r="E79" s="7"/>
      <c r="F79" s="8"/>
      <c r="G79" s="8"/>
      <c r="H79" s="8"/>
      <c r="I79" s="8"/>
      <c r="J79" s="8"/>
      <c r="K79" s="8"/>
      <c r="L79" s="8"/>
      <c r="M79" s="9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4">
        <f t="shared" si="9"/>
        <v>0</v>
      </c>
      <c r="AK79" s="24">
        <f t="shared" si="10"/>
        <v>0</v>
      </c>
      <c r="AL79" s="24">
        <f t="shared" si="11"/>
        <v>0</v>
      </c>
      <c r="AM79" s="24">
        <f t="shared" si="19"/>
        <v>0</v>
      </c>
      <c r="AN79" s="24">
        <f t="shared" si="20"/>
        <v>0</v>
      </c>
      <c r="AO79" s="24">
        <f t="shared" si="21"/>
        <v>0</v>
      </c>
    </row>
    <row r="80" spans="1:41" ht="21" customHeight="1">
      <c r="A80" s="262" t="s">
        <v>10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136">
        <f>SUM(AJ45:AJ79)</f>
        <v>0</v>
      </c>
      <c r="AK80" s="136">
        <f>SUM(AK45:AK79)</f>
        <v>0</v>
      </c>
      <c r="AL80" s="136">
        <f>SUM(AL45:AL79)</f>
        <v>0</v>
      </c>
    </row>
    <row r="81" spans="1:38" ht="15.75" customHeight="1">
      <c r="A81" s="21"/>
      <c r="B81" s="21"/>
      <c r="C81" s="259"/>
      <c r="D81" s="259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</row>
    <row r="82" spans="1:38">
      <c r="C82" s="73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</row>
    <row r="83" spans="1:38">
      <c r="C83" s="73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</row>
    <row r="84" spans="1:38">
      <c r="C84" s="259"/>
      <c r="D84" s="259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</row>
    <row r="85" spans="1:38">
      <c r="C85" s="259"/>
      <c r="D85" s="259"/>
      <c r="E85" s="259"/>
      <c r="F85" s="259"/>
      <c r="G85" s="259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</row>
    <row r="86" spans="1:38">
      <c r="C86" s="259"/>
      <c r="D86" s="259"/>
      <c r="E86" s="259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</row>
    <row r="87" spans="1:38">
      <c r="C87" s="259"/>
      <c r="D87" s="259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</row>
  </sheetData>
  <mergeCells count="21">
    <mergeCell ref="A4:AL4"/>
    <mergeCell ref="C5:D5"/>
    <mergeCell ref="A1:P1"/>
    <mergeCell ref="Q1:AL1"/>
    <mergeCell ref="A2:P2"/>
    <mergeCell ref="Q2:AL2"/>
    <mergeCell ref="A3:AL3"/>
    <mergeCell ref="O39:AI39"/>
    <mergeCell ref="O40:AI40"/>
    <mergeCell ref="AM18:AN18"/>
    <mergeCell ref="A41:AI41"/>
    <mergeCell ref="A43:AI43"/>
    <mergeCell ref="C86:E86"/>
    <mergeCell ref="C87:D87"/>
    <mergeCell ref="C85:G85"/>
    <mergeCell ref="C44:D44"/>
    <mergeCell ref="AP43:AQ43"/>
    <mergeCell ref="AP56:AQ56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0" zoomScale="85" zoomScaleNormal="85" workbookViewId="0">
      <selection activeCell="AF27" sqref="AF27"/>
    </sheetView>
  </sheetViews>
  <sheetFormatPr defaultColWidth="9.33203125" defaultRowHeight="15.75"/>
  <cols>
    <col min="1" max="1" width="7.6640625" style="43" customWidth="1"/>
    <col min="2" max="2" width="19" style="43" customWidth="1"/>
    <col min="3" max="3" width="24.5" style="43" customWidth="1"/>
    <col min="4" max="4" width="11.6640625" style="43" customWidth="1"/>
    <col min="5" max="38" width="3.83203125" style="43" customWidth="1"/>
    <col min="39" max="39" width="10.83203125" style="43" customWidth="1"/>
    <col min="40" max="40" width="12.1640625" style="43" customWidth="1"/>
    <col min="41" max="41" width="10.83203125" style="43" customWidth="1"/>
    <col min="42" max="16384" width="9.33203125" style="43"/>
  </cols>
  <sheetData>
    <row r="1" spans="1:42" s="33" customFormat="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2" s="33" customFormat="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2" s="33" customFormat="1" ht="31.5" customHeight="1">
      <c r="A3" s="253" t="s">
        <v>887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2" s="33" customFormat="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2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2" s="66" customFormat="1" ht="21" customHeight="1">
      <c r="A6" s="184">
        <v>1</v>
      </c>
      <c r="B6" s="187" t="s">
        <v>257</v>
      </c>
      <c r="C6" s="188" t="s">
        <v>258</v>
      </c>
      <c r="D6" s="189" t="s">
        <v>45</v>
      </c>
      <c r="E6" s="140"/>
      <c r="F6" s="141"/>
      <c r="G6" s="141"/>
      <c r="H6" s="141"/>
      <c r="I6" s="141" t="s">
        <v>7</v>
      </c>
      <c r="J6" s="141"/>
      <c r="K6" s="141"/>
      <c r="L6" s="141"/>
      <c r="M6" s="141"/>
      <c r="N6" s="141" t="s">
        <v>6</v>
      </c>
      <c r="O6" s="141"/>
      <c r="P6" s="142"/>
      <c r="Q6" s="141"/>
      <c r="R6" s="141"/>
      <c r="S6" s="141" t="s">
        <v>7</v>
      </c>
      <c r="T6" s="141"/>
      <c r="U6" s="141"/>
      <c r="V6" s="141" t="s">
        <v>6</v>
      </c>
      <c r="W6" s="141"/>
      <c r="X6" s="141"/>
      <c r="Y6" s="141" t="s">
        <v>6</v>
      </c>
      <c r="Z6" s="141" t="s">
        <v>6</v>
      </c>
      <c r="AA6" s="141"/>
      <c r="AB6" s="141" t="s">
        <v>6</v>
      </c>
      <c r="AC6" s="141"/>
      <c r="AD6" s="141"/>
      <c r="AE6" s="141"/>
      <c r="AF6" s="141" t="s">
        <v>6</v>
      </c>
      <c r="AG6" s="141" t="s">
        <v>6</v>
      </c>
      <c r="AH6" s="141"/>
      <c r="AI6" s="141"/>
      <c r="AJ6" s="56">
        <f>COUNTIF(E6:AI6,"K")+2*COUNTIF(E6:AI6,"2K")+COUNTIF(E6:AI6,"TK")+COUNTIF(E6:AI6,"KT")</f>
        <v>7</v>
      </c>
      <c r="AK6" s="56">
        <f t="shared" ref="AK6:AK37" si="0">COUNTIF(E6:AI6,"P")+2*COUNTIF(F6:AJ6,"2P")</f>
        <v>2</v>
      </c>
      <c r="AL6" s="56">
        <f t="shared" ref="AL6:AL37" si="1">COUNTIF(E6:AI6,"T")+2*COUNTIF(E6:AI6,"2T")+COUNTIF(E6:AI6,"TK")+COUNTIF(E6:AI6,"KT")</f>
        <v>0</v>
      </c>
      <c r="AM6" s="81"/>
      <c r="AN6" s="82"/>
      <c r="AO6" s="83"/>
      <c r="AP6" s="80"/>
    </row>
    <row r="7" spans="1:42" s="70" customFormat="1" ht="21" customHeight="1">
      <c r="A7" s="184">
        <v>2</v>
      </c>
      <c r="B7" s="74" t="s">
        <v>218</v>
      </c>
      <c r="C7" s="124" t="s">
        <v>74</v>
      </c>
      <c r="D7" s="125" t="s">
        <v>75</v>
      </c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56">
        <f t="shared" ref="AJ7:AJ37" si="2">COUNTIF(E7:AI7,"K")+2*COUNTIF(E7:AI7,"2K")+COUNTIF(E7:AI7,"TK")+COUNTIF(E7:AI7,"KT")</f>
        <v>0</v>
      </c>
      <c r="AK7" s="56">
        <f t="shared" si="0"/>
        <v>0</v>
      </c>
      <c r="AL7" s="56">
        <f t="shared" si="1"/>
        <v>0</v>
      </c>
      <c r="AM7" s="83"/>
      <c r="AN7" s="83"/>
      <c r="AO7" s="83"/>
      <c r="AP7" s="80"/>
    </row>
    <row r="8" spans="1:42" s="66" customFormat="1" ht="21" customHeight="1">
      <c r="A8" s="184">
        <v>3</v>
      </c>
      <c r="B8" s="190" t="s">
        <v>357</v>
      </c>
      <c r="C8" s="191" t="s">
        <v>38</v>
      </c>
      <c r="D8" s="192" t="s">
        <v>46</v>
      </c>
      <c r="E8" s="140"/>
      <c r="F8" s="141"/>
      <c r="G8" s="141"/>
      <c r="H8" s="141"/>
      <c r="I8" s="141"/>
      <c r="J8" s="141"/>
      <c r="K8" s="141"/>
      <c r="L8" s="141"/>
      <c r="M8" s="141"/>
      <c r="N8" s="141" t="s">
        <v>7</v>
      </c>
      <c r="O8" s="141"/>
      <c r="P8" s="142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56">
        <f t="shared" si="2"/>
        <v>0</v>
      </c>
      <c r="AK8" s="56">
        <f t="shared" si="0"/>
        <v>1</v>
      </c>
      <c r="AL8" s="56">
        <f t="shared" si="1"/>
        <v>0</v>
      </c>
      <c r="AM8" s="83"/>
      <c r="AN8" s="83"/>
      <c r="AO8" s="83"/>
      <c r="AP8" s="80"/>
    </row>
    <row r="9" spans="1:42" s="70" customFormat="1" ht="21" customHeight="1">
      <c r="A9" s="184">
        <v>4</v>
      </c>
      <c r="B9" s="74" t="s">
        <v>261</v>
      </c>
      <c r="C9" s="124" t="s">
        <v>262</v>
      </c>
      <c r="D9" s="125" t="s">
        <v>263</v>
      </c>
      <c r="E9" s="140"/>
      <c r="F9" s="141"/>
      <c r="G9" s="141" t="s">
        <v>8</v>
      </c>
      <c r="H9" s="141"/>
      <c r="I9" s="141"/>
      <c r="J9" s="141"/>
      <c r="K9" s="141"/>
      <c r="L9" s="141"/>
      <c r="M9" s="141"/>
      <c r="N9" s="141"/>
      <c r="O9" s="145"/>
      <c r="P9" s="142"/>
      <c r="Q9" s="141"/>
      <c r="R9" s="141"/>
      <c r="S9" s="141"/>
      <c r="T9" s="141"/>
      <c r="U9" s="141"/>
      <c r="V9" s="141"/>
      <c r="W9" s="141"/>
      <c r="X9" s="141"/>
      <c r="Y9" s="141" t="s">
        <v>7</v>
      </c>
      <c r="Z9" s="141" t="s">
        <v>876</v>
      </c>
      <c r="AA9" s="141"/>
      <c r="AB9" s="141"/>
      <c r="AC9" s="141"/>
      <c r="AD9" s="141"/>
      <c r="AE9" s="141"/>
      <c r="AF9" s="141" t="s">
        <v>7</v>
      </c>
      <c r="AG9" s="141" t="s">
        <v>7</v>
      </c>
      <c r="AH9" s="141"/>
      <c r="AI9" s="141"/>
      <c r="AJ9" s="56">
        <f t="shared" si="2"/>
        <v>0</v>
      </c>
      <c r="AK9" s="56">
        <f t="shared" si="0"/>
        <v>3</v>
      </c>
      <c r="AL9" s="56">
        <f t="shared" si="1"/>
        <v>1</v>
      </c>
      <c r="AM9" s="83"/>
      <c r="AN9" s="83"/>
      <c r="AO9" s="83"/>
      <c r="AP9" s="80"/>
    </row>
    <row r="10" spans="1:42" s="70" customFormat="1" ht="21" customHeight="1">
      <c r="A10" s="184">
        <v>5</v>
      </c>
      <c r="B10" s="101" t="s">
        <v>219</v>
      </c>
      <c r="C10" s="99" t="s">
        <v>220</v>
      </c>
      <c r="D10" s="100" t="s">
        <v>49</v>
      </c>
      <c r="E10" s="140" t="s">
        <v>876</v>
      </c>
      <c r="F10" s="141"/>
      <c r="G10" s="141" t="s">
        <v>878</v>
      </c>
      <c r="H10" s="141"/>
      <c r="I10" s="141"/>
      <c r="J10" s="141"/>
      <c r="K10" s="141"/>
      <c r="L10" s="141" t="s">
        <v>7</v>
      </c>
      <c r="M10" s="141"/>
      <c r="N10" s="141"/>
      <c r="O10" s="141" t="s">
        <v>7</v>
      </c>
      <c r="P10" s="142"/>
      <c r="Q10" s="141"/>
      <c r="R10" s="141" t="s">
        <v>6</v>
      </c>
      <c r="S10" s="141" t="s">
        <v>7</v>
      </c>
      <c r="T10" s="141"/>
      <c r="U10" s="141"/>
      <c r="V10" s="141"/>
      <c r="W10" s="141"/>
      <c r="X10" s="141"/>
      <c r="Y10" s="141" t="s">
        <v>6</v>
      </c>
      <c r="Z10" s="141" t="s">
        <v>876</v>
      </c>
      <c r="AA10" s="141"/>
      <c r="AB10" s="141" t="s">
        <v>6</v>
      </c>
      <c r="AC10" s="141"/>
      <c r="AD10" s="141"/>
      <c r="AE10" s="141"/>
      <c r="AF10" s="141"/>
      <c r="AG10" s="141"/>
      <c r="AH10" s="141" t="s">
        <v>6</v>
      </c>
      <c r="AI10" s="141"/>
      <c r="AJ10" s="56">
        <f t="shared" si="2"/>
        <v>6</v>
      </c>
      <c r="AK10" s="56">
        <f t="shared" si="0"/>
        <v>3</v>
      </c>
      <c r="AL10" s="56">
        <f t="shared" si="1"/>
        <v>0</v>
      </c>
      <c r="AM10" s="83"/>
      <c r="AN10" s="83"/>
      <c r="AO10" s="83"/>
      <c r="AP10" s="80"/>
    </row>
    <row r="11" spans="1:42" s="70" customFormat="1" ht="21" customHeight="1">
      <c r="A11" s="184">
        <v>6</v>
      </c>
      <c r="B11" s="101" t="s">
        <v>199</v>
      </c>
      <c r="C11" s="99" t="s">
        <v>118</v>
      </c>
      <c r="D11" s="100" t="s">
        <v>41</v>
      </c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Q11" s="141"/>
      <c r="R11" s="141"/>
      <c r="S11" s="141"/>
      <c r="T11" s="141"/>
      <c r="U11" s="141"/>
      <c r="V11" s="141"/>
      <c r="W11" s="141"/>
      <c r="X11" s="141"/>
      <c r="Y11" s="141" t="s">
        <v>7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56">
        <f t="shared" si="2"/>
        <v>0</v>
      </c>
      <c r="AK11" s="56">
        <f t="shared" si="0"/>
        <v>1</v>
      </c>
      <c r="AL11" s="56">
        <f t="shared" si="1"/>
        <v>0</v>
      </c>
      <c r="AM11" s="83"/>
      <c r="AN11" s="83"/>
      <c r="AO11" s="83"/>
      <c r="AP11" s="80"/>
    </row>
    <row r="12" spans="1:42" s="70" customFormat="1" ht="21" customHeight="1">
      <c r="A12" s="184">
        <v>7</v>
      </c>
      <c r="B12" s="101" t="s">
        <v>221</v>
      </c>
      <c r="C12" s="99" t="s">
        <v>222</v>
      </c>
      <c r="D12" s="100" t="s">
        <v>91</v>
      </c>
      <c r="E12" s="144"/>
      <c r="F12" s="145"/>
      <c r="G12" s="145"/>
      <c r="H12" s="145"/>
      <c r="I12" s="145"/>
      <c r="J12" s="145"/>
      <c r="K12" s="145"/>
      <c r="L12" s="141"/>
      <c r="M12" s="141"/>
      <c r="N12" s="145"/>
      <c r="O12" s="141"/>
      <c r="P12" s="142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72">
        <f t="shared" si="2"/>
        <v>0</v>
      </c>
      <c r="AK12" s="72">
        <f t="shared" si="0"/>
        <v>0</v>
      </c>
      <c r="AL12" s="72">
        <f t="shared" si="1"/>
        <v>0</v>
      </c>
      <c r="AM12" s="69"/>
      <c r="AN12" s="69"/>
      <c r="AO12" s="69"/>
    </row>
    <row r="13" spans="1:42" s="70" customFormat="1" ht="21" customHeight="1">
      <c r="A13" s="184">
        <v>8</v>
      </c>
      <c r="B13" s="101" t="s">
        <v>223</v>
      </c>
      <c r="C13" s="99" t="s">
        <v>224</v>
      </c>
      <c r="D13" s="100" t="s">
        <v>33</v>
      </c>
      <c r="E13" s="140" t="s">
        <v>7</v>
      </c>
      <c r="F13" s="141"/>
      <c r="G13" s="141" t="s">
        <v>7</v>
      </c>
      <c r="H13" s="141"/>
      <c r="I13" s="141"/>
      <c r="J13" s="141"/>
      <c r="K13" s="141"/>
      <c r="L13" s="141" t="s">
        <v>6</v>
      </c>
      <c r="M13" s="141"/>
      <c r="N13" s="141"/>
      <c r="O13" s="141"/>
      <c r="P13" s="142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 t="s">
        <v>8</v>
      </c>
      <c r="AC13" s="141"/>
      <c r="AD13" s="141"/>
      <c r="AE13" s="141"/>
      <c r="AF13" s="141"/>
      <c r="AG13" s="141"/>
      <c r="AH13" s="141"/>
      <c r="AI13" s="141"/>
      <c r="AJ13" s="72">
        <f t="shared" si="2"/>
        <v>1</v>
      </c>
      <c r="AK13" s="72">
        <f t="shared" si="0"/>
        <v>2</v>
      </c>
      <c r="AL13" s="72">
        <f t="shared" si="1"/>
        <v>1</v>
      </c>
      <c r="AM13" s="69"/>
      <c r="AN13" s="69"/>
      <c r="AO13" s="69"/>
    </row>
    <row r="14" spans="1:42" s="70" customFormat="1" ht="21" customHeight="1">
      <c r="A14" s="184">
        <v>9</v>
      </c>
      <c r="B14" s="101" t="s">
        <v>266</v>
      </c>
      <c r="C14" s="99" t="s">
        <v>267</v>
      </c>
      <c r="D14" s="100" t="s">
        <v>50</v>
      </c>
      <c r="E14" s="140" t="s">
        <v>6</v>
      </c>
      <c r="F14" s="141"/>
      <c r="G14" s="141"/>
      <c r="H14" s="141"/>
      <c r="I14" s="141"/>
      <c r="J14" s="141"/>
      <c r="K14" s="141"/>
      <c r="L14" s="141" t="s">
        <v>6</v>
      </c>
      <c r="M14" s="141"/>
      <c r="N14" s="141" t="s">
        <v>7</v>
      </c>
      <c r="O14" s="141"/>
      <c r="P14" s="142"/>
      <c r="Q14" s="141"/>
      <c r="R14" s="141"/>
      <c r="S14" s="141" t="s">
        <v>7</v>
      </c>
      <c r="T14" s="141"/>
      <c r="U14" s="141" t="s">
        <v>6</v>
      </c>
      <c r="V14" s="141"/>
      <c r="W14" s="141"/>
      <c r="X14" s="141"/>
      <c r="Y14" s="141" t="s">
        <v>8</v>
      </c>
      <c r="Z14" s="141" t="s">
        <v>7</v>
      </c>
      <c r="AA14" s="141"/>
      <c r="AB14" s="141" t="s">
        <v>8</v>
      </c>
      <c r="AC14" s="141"/>
      <c r="AD14" s="141"/>
      <c r="AE14" s="141"/>
      <c r="AF14" s="141"/>
      <c r="AG14" s="141" t="s">
        <v>7</v>
      </c>
      <c r="AH14" s="141"/>
      <c r="AI14" s="141" t="s">
        <v>8</v>
      </c>
      <c r="AJ14" s="72">
        <f t="shared" si="2"/>
        <v>3</v>
      </c>
      <c r="AK14" s="72">
        <f t="shared" si="0"/>
        <v>4</v>
      </c>
      <c r="AL14" s="72">
        <f t="shared" si="1"/>
        <v>3</v>
      </c>
      <c r="AM14" s="69"/>
      <c r="AN14" s="69"/>
      <c r="AO14" s="69"/>
    </row>
    <row r="15" spans="1:42" s="70" customFormat="1" ht="21" customHeight="1">
      <c r="A15" s="184">
        <v>10</v>
      </c>
      <c r="B15" s="101" t="s">
        <v>225</v>
      </c>
      <c r="C15" s="99" t="s">
        <v>226</v>
      </c>
      <c r="D15" s="100" t="s">
        <v>57</v>
      </c>
      <c r="E15" s="140" t="s">
        <v>7</v>
      </c>
      <c r="F15" s="141"/>
      <c r="G15" s="141"/>
      <c r="H15" s="141"/>
      <c r="I15" s="141" t="s">
        <v>6</v>
      </c>
      <c r="J15" s="141"/>
      <c r="K15" s="141"/>
      <c r="L15" s="141"/>
      <c r="M15" s="141"/>
      <c r="N15" s="141"/>
      <c r="O15" s="147" t="s">
        <v>6</v>
      </c>
      <c r="P15" s="142" t="s">
        <v>6</v>
      </c>
      <c r="Q15" s="141"/>
      <c r="R15" s="141"/>
      <c r="S15" s="141"/>
      <c r="T15" s="141" t="s">
        <v>8</v>
      </c>
      <c r="U15" s="141"/>
      <c r="V15" s="141" t="s">
        <v>6</v>
      </c>
      <c r="W15" s="141" t="s">
        <v>6</v>
      </c>
      <c r="X15" s="141"/>
      <c r="Y15" s="141"/>
      <c r="Z15" s="141"/>
      <c r="AA15" s="141" t="s">
        <v>7</v>
      </c>
      <c r="AB15" s="141" t="s">
        <v>6</v>
      </c>
      <c r="AC15" s="141"/>
      <c r="AD15" s="141" t="s">
        <v>6</v>
      </c>
      <c r="AE15" s="141"/>
      <c r="AF15" s="141" t="s">
        <v>7</v>
      </c>
      <c r="AG15" s="141" t="s">
        <v>7</v>
      </c>
      <c r="AH15" s="141" t="s">
        <v>6</v>
      </c>
      <c r="AI15" s="141"/>
      <c r="AJ15" s="72">
        <f t="shared" si="2"/>
        <v>8</v>
      </c>
      <c r="AK15" s="72">
        <f t="shared" si="0"/>
        <v>4</v>
      </c>
      <c r="AL15" s="72">
        <f t="shared" si="1"/>
        <v>1</v>
      </c>
      <c r="AM15" s="69"/>
      <c r="AN15" s="69"/>
      <c r="AO15" s="69"/>
    </row>
    <row r="16" spans="1:42" s="70" customFormat="1" ht="21" customHeight="1">
      <c r="A16" s="184">
        <v>11</v>
      </c>
      <c r="B16" s="101" t="s">
        <v>227</v>
      </c>
      <c r="C16" s="99" t="s">
        <v>228</v>
      </c>
      <c r="D16" s="100" t="s">
        <v>83</v>
      </c>
      <c r="E16" s="140"/>
      <c r="F16" s="141"/>
      <c r="G16" s="141"/>
      <c r="H16" s="141"/>
      <c r="I16" s="141"/>
      <c r="J16" s="141"/>
      <c r="K16" s="141"/>
      <c r="L16" s="141"/>
      <c r="M16" s="141"/>
      <c r="N16" s="141"/>
      <c r="O16" s="147"/>
      <c r="P16" s="142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72">
        <f t="shared" si="2"/>
        <v>0</v>
      </c>
      <c r="AK16" s="72">
        <f t="shared" si="0"/>
        <v>0</v>
      </c>
      <c r="AL16" s="72">
        <f t="shared" si="1"/>
        <v>0</v>
      </c>
      <c r="AM16" s="69"/>
      <c r="AN16" s="69"/>
      <c r="AO16" s="69"/>
    </row>
    <row r="17" spans="1:41" s="70" customFormat="1" ht="21" customHeight="1">
      <c r="A17" s="184">
        <v>12</v>
      </c>
      <c r="B17" s="74" t="s">
        <v>231</v>
      </c>
      <c r="C17" s="124" t="s">
        <v>43</v>
      </c>
      <c r="D17" s="125" t="s">
        <v>85</v>
      </c>
      <c r="E17" s="140"/>
      <c r="F17" s="141"/>
      <c r="G17" s="141"/>
      <c r="H17" s="141"/>
      <c r="I17" s="141"/>
      <c r="J17" s="141"/>
      <c r="K17" s="141"/>
      <c r="L17" s="141" t="s">
        <v>8</v>
      </c>
      <c r="M17" s="141"/>
      <c r="N17" s="141"/>
      <c r="O17" s="141"/>
      <c r="P17" s="142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 t="s">
        <v>8</v>
      </c>
      <c r="AB17" s="141"/>
      <c r="AC17" s="141"/>
      <c r="AD17" s="141"/>
      <c r="AE17" s="141"/>
      <c r="AF17" s="141"/>
      <c r="AG17" s="141"/>
      <c r="AH17" s="141"/>
      <c r="AI17" s="141"/>
      <c r="AJ17" s="72">
        <f t="shared" si="2"/>
        <v>0</v>
      </c>
      <c r="AK17" s="72">
        <f t="shared" si="0"/>
        <v>0</v>
      </c>
      <c r="AL17" s="72">
        <f t="shared" si="1"/>
        <v>2</v>
      </c>
      <c r="AM17" s="69"/>
      <c r="AN17" s="69"/>
      <c r="AO17" s="69"/>
    </row>
    <row r="18" spans="1:41" s="70" customFormat="1" ht="21" customHeight="1">
      <c r="A18" s="184">
        <v>13</v>
      </c>
      <c r="B18" s="101" t="s">
        <v>229</v>
      </c>
      <c r="C18" s="99" t="s">
        <v>230</v>
      </c>
      <c r="D18" s="100" t="s">
        <v>85</v>
      </c>
      <c r="E18" s="147" t="s">
        <v>8</v>
      </c>
      <c r="F18" s="147"/>
      <c r="G18" s="147" t="s">
        <v>7</v>
      </c>
      <c r="H18" s="147"/>
      <c r="I18" s="147"/>
      <c r="J18" s="147"/>
      <c r="K18" s="147"/>
      <c r="L18" s="147" t="s">
        <v>7</v>
      </c>
      <c r="M18" s="147"/>
      <c r="N18" s="147"/>
      <c r="O18" s="151"/>
      <c r="P18" s="142"/>
      <c r="Q18" s="147"/>
      <c r="R18" s="147" t="s">
        <v>7</v>
      </c>
      <c r="S18" s="147"/>
      <c r="T18" s="147"/>
      <c r="U18" s="147"/>
      <c r="V18" s="147"/>
      <c r="W18" s="148"/>
      <c r="X18" s="147"/>
      <c r="Y18" s="147"/>
      <c r="Z18" s="147" t="s">
        <v>7</v>
      </c>
      <c r="AA18" s="147"/>
      <c r="AB18" s="147"/>
      <c r="AC18" s="147"/>
      <c r="AD18" s="147"/>
      <c r="AE18" s="147"/>
      <c r="AF18" s="147"/>
      <c r="AG18" s="147"/>
      <c r="AH18" s="147"/>
      <c r="AI18" s="147"/>
      <c r="AJ18" s="72">
        <f t="shared" si="2"/>
        <v>0</v>
      </c>
      <c r="AK18" s="72">
        <f t="shared" si="0"/>
        <v>4</v>
      </c>
      <c r="AL18" s="72">
        <f t="shared" si="1"/>
        <v>1</v>
      </c>
      <c r="AM18" s="69"/>
      <c r="AN18" s="69"/>
      <c r="AO18" s="69"/>
    </row>
    <row r="19" spans="1:41" s="70" customFormat="1" ht="21" customHeight="1">
      <c r="A19" s="184">
        <v>14</v>
      </c>
      <c r="B19" s="101" t="s">
        <v>232</v>
      </c>
      <c r="C19" s="99" t="s">
        <v>233</v>
      </c>
      <c r="D19" s="100" t="s">
        <v>112</v>
      </c>
      <c r="E19" s="140"/>
      <c r="F19" s="141"/>
      <c r="G19" s="141"/>
      <c r="H19" s="141"/>
      <c r="I19" s="141"/>
      <c r="J19" s="141"/>
      <c r="K19" s="141"/>
      <c r="L19" s="141"/>
      <c r="M19" s="141"/>
      <c r="N19" s="141" t="s">
        <v>7</v>
      </c>
      <c r="O19" s="151"/>
      <c r="P19" s="142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 t="s">
        <v>7</v>
      </c>
      <c r="AC19" s="141"/>
      <c r="AD19" s="141"/>
      <c r="AE19" s="141"/>
      <c r="AF19" s="141"/>
      <c r="AG19" s="141"/>
      <c r="AH19" s="141"/>
      <c r="AI19" s="141"/>
      <c r="AJ19" s="72">
        <f t="shared" si="2"/>
        <v>0</v>
      </c>
      <c r="AK19" s="72">
        <f t="shared" si="0"/>
        <v>2</v>
      </c>
      <c r="AL19" s="72">
        <f t="shared" si="1"/>
        <v>0</v>
      </c>
      <c r="AM19" s="69"/>
      <c r="AN19" s="69"/>
      <c r="AO19" s="69"/>
    </row>
    <row r="20" spans="1:41" s="70" customFormat="1" ht="21" customHeight="1">
      <c r="A20" s="184">
        <v>15</v>
      </c>
      <c r="B20" s="101" t="s">
        <v>272</v>
      </c>
      <c r="C20" s="99" t="s">
        <v>273</v>
      </c>
      <c r="D20" s="100" t="s">
        <v>112</v>
      </c>
      <c r="E20" s="163"/>
      <c r="F20" s="151"/>
      <c r="G20" s="151"/>
      <c r="H20" s="151"/>
      <c r="I20" s="151" t="s">
        <v>6</v>
      </c>
      <c r="J20" s="151"/>
      <c r="K20" s="151"/>
      <c r="L20" s="151"/>
      <c r="M20" s="151"/>
      <c r="N20" s="141"/>
      <c r="O20" s="151"/>
      <c r="P20" s="142"/>
      <c r="Q20" s="151"/>
      <c r="R20" s="151"/>
      <c r="S20" s="151" t="s">
        <v>7</v>
      </c>
      <c r="T20" s="151"/>
      <c r="U20" s="151"/>
      <c r="V20" s="151" t="s">
        <v>6</v>
      </c>
      <c r="W20" s="151"/>
      <c r="X20" s="151"/>
      <c r="Y20" s="151" t="s">
        <v>7</v>
      </c>
      <c r="Z20" s="151" t="s">
        <v>7</v>
      </c>
      <c r="AA20" s="151"/>
      <c r="AB20" s="151" t="s">
        <v>6</v>
      </c>
      <c r="AC20" s="151"/>
      <c r="AD20" s="151"/>
      <c r="AE20" s="151"/>
      <c r="AF20" s="151" t="s">
        <v>6</v>
      </c>
      <c r="AG20" s="151" t="s">
        <v>6</v>
      </c>
      <c r="AH20" s="151"/>
      <c r="AI20" s="151"/>
      <c r="AJ20" s="72">
        <f t="shared" si="2"/>
        <v>5</v>
      </c>
      <c r="AK20" s="72">
        <f t="shared" si="0"/>
        <v>3</v>
      </c>
      <c r="AL20" s="72">
        <f t="shared" si="1"/>
        <v>0</v>
      </c>
      <c r="AM20" s="69"/>
      <c r="AN20" s="69"/>
      <c r="AO20" s="69"/>
    </row>
    <row r="21" spans="1:41" s="70" customFormat="1" ht="21" customHeight="1">
      <c r="A21" s="184">
        <v>16</v>
      </c>
      <c r="B21" s="101" t="s">
        <v>354</v>
      </c>
      <c r="C21" s="99" t="s">
        <v>355</v>
      </c>
      <c r="D21" s="100" t="s">
        <v>115</v>
      </c>
      <c r="E21" s="163"/>
      <c r="F21" s="151"/>
      <c r="G21" s="151"/>
      <c r="H21" s="151"/>
      <c r="I21" s="151"/>
      <c r="J21" s="151"/>
      <c r="K21" s="151"/>
      <c r="L21" s="151"/>
      <c r="M21" s="151"/>
      <c r="N21" s="141"/>
      <c r="O21" s="151"/>
      <c r="P21" s="142"/>
      <c r="Q21" s="151"/>
      <c r="R21" s="151"/>
      <c r="S21" s="151"/>
      <c r="T21" s="151"/>
      <c r="U21" s="151" t="s">
        <v>6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72">
        <f t="shared" si="2"/>
        <v>1</v>
      </c>
      <c r="AK21" s="72">
        <f t="shared" si="0"/>
        <v>0</v>
      </c>
      <c r="AL21" s="72">
        <f t="shared" si="1"/>
        <v>0</v>
      </c>
      <c r="AM21" s="69"/>
      <c r="AN21" s="69"/>
      <c r="AO21" s="69"/>
    </row>
    <row r="22" spans="1:41" s="70" customFormat="1" ht="21" customHeight="1">
      <c r="A22" s="184">
        <v>17</v>
      </c>
      <c r="B22" s="101" t="s">
        <v>234</v>
      </c>
      <c r="C22" s="99" t="s">
        <v>235</v>
      </c>
      <c r="D22" s="100" t="s">
        <v>236</v>
      </c>
      <c r="E22" s="163"/>
      <c r="F22" s="151"/>
      <c r="G22" s="151"/>
      <c r="H22" s="151"/>
      <c r="I22" s="151"/>
      <c r="J22" s="151"/>
      <c r="K22" s="151"/>
      <c r="L22" s="151" t="s">
        <v>6</v>
      </c>
      <c r="M22" s="151"/>
      <c r="N22" s="151" t="s">
        <v>6</v>
      </c>
      <c r="O22" s="151"/>
      <c r="P22" s="142"/>
      <c r="Q22" s="151"/>
      <c r="R22" s="151" t="s">
        <v>6</v>
      </c>
      <c r="S22" s="151" t="s">
        <v>6</v>
      </c>
      <c r="T22" s="151"/>
      <c r="U22" s="151" t="s">
        <v>6</v>
      </c>
      <c r="V22" s="151"/>
      <c r="W22" s="151" t="s">
        <v>6</v>
      </c>
      <c r="X22" s="151"/>
      <c r="Y22" s="151" t="s">
        <v>6</v>
      </c>
      <c r="Z22" s="151"/>
      <c r="AA22" s="151" t="s">
        <v>6</v>
      </c>
      <c r="AB22" s="151" t="s">
        <v>6</v>
      </c>
      <c r="AC22" s="151"/>
      <c r="AD22" s="151"/>
      <c r="AE22" s="151"/>
      <c r="AF22" s="151"/>
      <c r="AG22" s="151"/>
      <c r="AH22" s="151"/>
      <c r="AI22" s="151"/>
      <c r="AJ22" s="72">
        <f t="shared" si="2"/>
        <v>9</v>
      </c>
      <c r="AK22" s="72">
        <f t="shared" si="0"/>
        <v>0</v>
      </c>
      <c r="AL22" s="72">
        <f t="shared" si="1"/>
        <v>0</v>
      </c>
      <c r="AM22" s="69"/>
      <c r="AN22" s="69"/>
      <c r="AO22" s="69"/>
    </row>
    <row r="23" spans="1:41" s="70" customFormat="1" ht="21" customHeight="1">
      <c r="A23" s="184">
        <v>18</v>
      </c>
      <c r="B23" s="101" t="s">
        <v>237</v>
      </c>
      <c r="C23" s="99" t="s">
        <v>238</v>
      </c>
      <c r="D23" s="100" t="s">
        <v>116</v>
      </c>
      <c r="E23" s="163" t="s">
        <v>7</v>
      </c>
      <c r="F23" s="151"/>
      <c r="G23" s="151" t="s">
        <v>877</v>
      </c>
      <c r="H23" s="151" t="s">
        <v>6</v>
      </c>
      <c r="I23" s="151"/>
      <c r="J23" s="151"/>
      <c r="K23" s="151"/>
      <c r="L23" s="151"/>
      <c r="M23" s="151" t="s">
        <v>6</v>
      </c>
      <c r="N23" s="151"/>
      <c r="O23" s="151"/>
      <c r="P23" s="142"/>
      <c r="Q23" s="151"/>
      <c r="R23" s="151"/>
      <c r="S23" s="151"/>
      <c r="T23" s="151"/>
      <c r="U23" s="151" t="s">
        <v>7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 t="s">
        <v>6</v>
      </c>
      <c r="AJ23" s="72">
        <f t="shared" si="2"/>
        <v>3</v>
      </c>
      <c r="AK23" s="72">
        <f t="shared" si="0"/>
        <v>2</v>
      </c>
      <c r="AL23" s="72">
        <f t="shared" si="1"/>
        <v>0</v>
      </c>
      <c r="AM23" s="69"/>
      <c r="AN23" s="69"/>
      <c r="AO23" s="69"/>
    </row>
    <row r="24" spans="1:41" s="70" customFormat="1" ht="21" customHeight="1">
      <c r="A24" s="184">
        <v>19</v>
      </c>
      <c r="B24" s="101" t="s">
        <v>239</v>
      </c>
      <c r="C24" s="99" t="s">
        <v>240</v>
      </c>
      <c r="D24" s="100" t="s">
        <v>241</v>
      </c>
      <c r="E24" s="163"/>
      <c r="F24" s="151"/>
      <c r="G24" s="151"/>
      <c r="H24" s="151"/>
      <c r="I24" s="151"/>
      <c r="J24" s="151"/>
      <c r="K24" s="151"/>
      <c r="L24" s="151" t="s">
        <v>881</v>
      </c>
      <c r="M24" s="151"/>
      <c r="N24" s="151"/>
      <c r="O24" s="151" t="s">
        <v>6</v>
      </c>
      <c r="P24" s="142"/>
      <c r="Q24" s="151"/>
      <c r="R24" s="151"/>
      <c r="S24" s="151"/>
      <c r="T24" s="151" t="s">
        <v>7</v>
      </c>
      <c r="U24" s="151" t="s">
        <v>7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 t="s">
        <v>7</v>
      </c>
      <c r="AI24" s="151" t="s">
        <v>6</v>
      </c>
      <c r="AJ24" s="72">
        <f t="shared" si="2"/>
        <v>2</v>
      </c>
      <c r="AK24" s="72">
        <f t="shared" si="0"/>
        <v>3</v>
      </c>
      <c r="AL24" s="72">
        <f t="shared" si="1"/>
        <v>0</v>
      </c>
      <c r="AM24" s="69"/>
      <c r="AN24" s="69"/>
      <c r="AO24" s="69"/>
    </row>
    <row r="25" spans="1:41" s="70" customFormat="1" ht="21" customHeight="1">
      <c r="A25" s="184">
        <v>20</v>
      </c>
      <c r="B25" s="101" t="s">
        <v>242</v>
      </c>
      <c r="C25" s="99" t="s">
        <v>243</v>
      </c>
      <c r="D25" s="100" t="s">
        <v>244</v>
      </c>
      <c r="E25" s="163"/>
      <c r="F25" s="151"/>
      <c r="G25" s="151" t="s">
        <v>7</v>
      </c>
      <c r="H25" s="151"/>
      <c r="I25" s="151" t="s">
        <v>7</v>
      </c>
      <c r="J25" s="151"/>
      <c r="K25" s="151"/>
      <c r="L25" s="151"/>
      <c r="M25" s="151"/>
      <c r="N25" s="151"/>
      <c r="O25" s="151" t="s">
        <v>6</v>
      </c>
      <c r="P25" s="142"/>
      <c r="Q25" s="151"/>
      <c r="R25" s="151"/>
      <c r="S25" s="151"/>
      <c r="T25" s="151"/>
      <c r="U25" s="151" t="s">
        <v>6</v>
      </c>
      <c r="V25" s="151"/>
      <c r="W25" s="151"/>
      <c r="X25" s="151"/>
      <c r="Y25" s="151"/>
      <c r="Z25" s="151"/>
      <c r="AA25" s="151" t="s">
        <v>7</v>
      </c>
      <c r="AB25" s="151"/>
      <c r="AC25" s="151"/>
      <c r="AD25" s="151"/>
      <c r="AE25" s="151"/>
      <c r="AF25" s="151"/>
      <c r="AG25" s="151"/>
      <c r="AH25" s="151"/>
      <c r="AI25" s="151"/>
      <c r="AJ25" s="72">
        <f t="shared" si="2"/>
        <v>2</v>
      </c>
      <c r="AK25" s="72">
        <f t="shared" si="0"/>
        <v>3</v>
      </c>
      <c r="AL25" s="72">
        <f t="shared" si="1"/>
        <v>0</v>
      </c>
      <c r="AM25" s="69"/>
      <c r="AN25" s="69"/>
      <c r="AO25" s="69"/>
    </row>
    <row r="26" spans="1:41" s="70" customFormat="1" ht="21" customHeight="1">
      <c r="A26" s="184">
        <v>21</v>
      </c>
      <c r="B26" s="101" t="s">
        <v>281</v>
      </c>
      <c r="C26" s="99" t="s">
        <v>58</v>
      </c>
      <c r="D26" s="100" t="s">
        <v>282</v>
      </c>
      <c r="E26" s="163" t="s">
        <v>8</v>
      </c>
      <c r="F26" s="151"/>
      <c r="G26" s="151"/>
      <c r="H26" s="151"/>
      <c r="I26" s="151"/>
      <c r="J26" s="151"/>
      <c r="K26" s="151"/>
      <c r="L26" s="151" t="s">
        <v>880</v>
      </c>
      <c r="M26" s="151"/>
      <c r="N26" s="151"/>
      <c r="O26" s="151"/>
      <c r="P26" s="142"/>
      <c r="Q26" s="151"/>
      <c r="R26" s="151" t="s">
        <v>7</v>
      </c>
      <c r="S26" s="151" t="s">
        <v>7</v>
      </c>
      <c r="T26" s="151"/>
      <c r="U26" s="151"/>
      <c r="V26" s="151" t="s">
        <v>6</v>
      </c>
      <c r="W26" s="151"/>
      <c r="X26" s="151"/>
      <c r="Y26" s="151"/>
      <c r="Z26" s="151" t="s">
        <v>6</v>
      </c>
      <c r="AA26" s="151"/>
      <c r="AB26" s="151" t="s">
        <v>7</v>
      </c>
      <c r="AC26" s="151"/>
      <c r="AD26" s="151"/>
      <c r="AE26" s="151"/>
      <c r="AF26" s="151" t="s">
        <v>6</v>
      </c>
      <c r="AG26" s="151" t="s">
        <v>7</v>
      </c>
      <c r="AH26" s="151"/>
      <c r="AI26" s="151"/>
      <c r="AJ26" s="72">
        <f t="shared" si="2"/>
        <v>3</v>
      </c>
      <c r="AK26" s="72">
        <f t="shared" si="0"/>
        <v>6</v>
      </c>
      <c r="AL26" s="72">
        <f t="shared" si="1"/>
        <v>1</v>
      </c>
      <c r="AM26" s="69"/>
      <c r="AN26" s="69"/>
      <c r="AO26" s="69"/>
    </row>
    <row r="27" spans="1:41" s="70" customFormat="1" ht="21" customHeight="1">
      <c r="A27" s="184">
        <v>22</v>
      </c>
      <c r="B27" s="74" t="s">
        <v>283</v>
      </c>
      <c r="C27" s="124" t="s">
        <v>284</v>
      </c>
      <c r="D27" s="125" t="s">
        <v>285</v>
      </c>
      <c r="E27" s="163"/>
      <c r="F27" s="151"/>
      <c r="G27" s="151"/>
      <c r="H27" s="151"/>
      <c r="I27" s="151" t="s">
        <v>6</v>
      </c>
      <c r="J27" s="151"/>
      <c r="K27" s="151"/>
      <c r="L27" s="151"/>
      <c r="M27" s="151"/>
      <c r="N27" s="141" t="s">
        <v>6</v>
      </c>
      <c r="O27" s="151"/>
      <c r="P27" s="142"/>
      <c r="Q27" s="151"/>
      <c r="R27" s="151"/>
      <c r="S27" s="151"/>
      <c r="T27" s="151"/>
      <c r="U27" s="151"/>
      <c r="V27" s="151" t="s">
        <v>6</v>
      </c>
      <c r="W27" s="151"/>
      <c r="X27" s="151"/>
      <c r="Y27" s="151"/>
      <c r="Z27" s="151"/>
      <c r="AA27" s="151" t="s">
        <v>7</v>
      </c>
      <c r="AB27" s="151" t="s">
        <v>6</v>
      </c>
      <c r="AC27" s="151"/>
      <c r="AD27" s="151"/>
      <c r="AE27" s="151"/>
      <c r="AF27" s="151"/>
      <c r="AG27" s="151" t="s">
        <v>7</v>
      </c>
      <c r="AH27" s="151"/>
      <c r="AI27" s="151"/>
      <c r="AJ27" s="72">
        <f t="shared" si="2"/>
        <v>4</v>
      </c>
      <c r="AK27" s="72">
        <f t="shared" si="0"/>
        <v>2</v>
      </c>
      <c r="AL27" s="72">
        <f t="shared" si="1"/>
        <v>0</v>
      </c>
      <c r="AM27" s="69"/>
      <c r="AN27" s="69"/>
      <c r="AO27" s="69"/>
    </row>
    <row r="28" spans="1:41" s="70" customFormat="1" ht="21" customHeight="1">
      <c r="A28" s="184">
        <v>23</v>
      </c>
      <c r="B28" s="101" t="s">
        <v>245</v>
      </c>
      <c r="C28" s="99" t="s">
        <v>246</v>
      </c>
      <c r="D28" s="100" t="s">
        <v>67</v>
      </c>
      <c r="E28" s="163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42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72">
        <f t="shared" si="2"/>
        <v>0</v>
      </c>
      <c r="AK28" s="72">
        <f t="shared" si="0"/>
        <v>0</v>
      </c>
      <c r="AL28" s="72">
        <f t="shared" si="1"/>
        <v>0</v>
      </c>
      <c r="AM28" s="69"/>
      <c r="AN28" s="69"/>
      <c r="AO28" s="69"/>
    </row>
    <row r="29" spans="1:41" s="70" customFormat="1" ht="21" customHeight="1">
      <c r="A29" s="184">
        <v>24</v>
      </c>
      <c r="B29" s="101" t="s">
        <v>247</v>
      </c>
      <c r="C29" s="99" t="s">
        <v>119</v>
      </c>
      <c r="D29" s="100" t="s">
        <v>87</v>
      </c>
      <c r="E29" s="163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42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72">
        <f t="shared" si="2"/>
        <v>0</v>
      </c>
      <c r="AK29" s="72">
        <f t="shared" si="0"/>
        <v>0</v>
      </c>
      <c r="AL29" s="72">
        <f t="shared" si="1"/>
        <v>0</v>
      </c>
      <c r="AM29" s="69"/>
      <c r="AN29" s="69"/>
      <c r="AO29" s="69"/>
    </row>
    <row r="30" spans="1:41" s="70" customFormat="1" ht="21" customHeight="1">
      <c r="A30" s="184">
        <v>25</v>
      </c>
      <c r="B30" s="101" t="s">
        <v>248</v>
      </c>
      <c r="C30" s="99" t="s">
        <v>249</v>
      </c>
      <c r="D30" s="100" t="s">
        <v>9</v>
      </c>
      <c r="E30" s="163"/>
      <c r="F30" s="151"/>
      <c r="G30" s="151"/>
      <c r="H30" s="151"/>
      <c r="I30" s="151" t="s">
        <v>6</v>
      </c>
      <c r="J30" s="151"/>
      <c r="K30" s="151"/>
      <c r="L30" s="151"/>
      <c r="M30" s="151"/>
      <c r="N30" s="151"/>
      <c r="O30" s="143"/>
      <c r="P30" s="142"/>
      <c r="Q30" s="151"/>
      <c r="R30" s="151"/>
      <c r="S30" s="151" t="s">
        <v>6</v>
      </c>
      <c r="T30" s="151"/>
      <c r="U30" s="151"/>
      <c r="V30" s="151" t="s">
        <v>6</v>
      </c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72">
        <f t="shared" si="2"/>
        <v>3</v>
      </c>
      <c r="AK30" s="72">
        <f t="shared" si="0"/>
        <v>0</v>
      </c>
      <c r="AL30" s="72">
        <f t="shared" si="1"/>
        <v>0</v>
      </c>
      <c r="AM30" s="69"/>
      <c r="AN30" s="69"/>
      <c r="AO30" s="69"/>
    </row>
    <row r="31" spans="1:41" s="70" customFormat="1" ht="21" customHeight="1">
      <c r="A31" s="184">
        <v>26</v>
      </c>
      <c r="B31" s="101" t="s">
        <v>250</v>
      </c>
      <c r="C31" s="99" t="s">
        <v>38</v>
      </c>
      <c r="D31" s="100" t="s">
        <v>70</v>
      </c>
      <c r="E31" s="163"/>
      <c r="F31" s="151"/>
      <c r="G31" s="151"/>
      <c r="H31" s="151"/>
      <c r="I31" s="151" t="s">
        <v>6</v>
      </c>
      <c r="J31" s="151"/>
      <c r="K31" s="151"/>
      <c r="L31" s="151"/>
      <c r="M31" s="151"/>
      <c r="N31" s="151"/>
      <c r="O31" s="143" t="s">
        <v>6</v>
      </c>
      <c r="P31" s="142"/>
      <c r="Q31" s="151"/>
      <c r="R31" s="151"/>
      <c r="S31" s="151"/>
      <c r="T31" s="151" t="s">
        <v>8</v>
      </c>
      <c r="U31" s="151" t="s">
        <v>6</v>
      </c>
      <c r="V31" s="151"/>
      <c r="W31" s="151" t="s">
        <v>6</v>
      </c>
      <c r="X31" s="151"/>
      <c r="Y31" s="151"/>
      <c r="Z31" s="151"/>
      <c r="AA31" s="151"/>
      <c r="AB31" s="151" t="s">
        <v>6</v>
      </c>
      <c r="AC31" s="151"/>
      <c r="AD31" s="151" t="s">
        <v>6</v>
      </c>
      <c r="AE31" s="151"/>
      <c r="AF31" s="151"/>
      <c r="AG31" s="151"/>
      <c r="AH31" s="151"/>
      <c r="AI31" s="151"/>
      <c r="AJ31" s="72">
        <f t="shared" si="2"/>
        <v>6</v>
      </c>
      <c r="AK31" s="72">
        <f t="shared" si="0"/>
        <v>0</v>
      </c>
      <c r="AL31" s="72">
        <f t="shared" si="1"/>
        <v>1</v>
      </c>
      <c r="AM31" s="69"/>
      <c r="AN31" s="69"/>
      <c r="AO31" s="69"/>
    </row>
    <row r="32" spans="1:41" s="70" customFormat="1" ht="21" customHeight="1">
      <c r="A32" s="184">
        <v>27</v>
      </c>
      <c r="B32" s="101" t="s">
        <v>251</v>
      </c>
      <c r="C32" s="99" t="s">
        <v>252</v>
      </c>
      <c r="D32" s="100" t="s">
        <v>70</v>
      </c>
      <c r="E32" s="163"/>
      <c r="F32" s="151"/>
      <c r="G32" s="151"/>
      <c r="H32" s="151"/>
      <c r="I32" s="151"/>
      <c r="J32" s="151"/>
      <c r="K32" s="151"/>
      <c r="L32" s="151"/>
      <c r="M32" s="151"/>
      <c r="N32" s="151"/>
      <c r="O32" s="143"/>
      <c r="P32" s="142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72">
        <f t="shared" si="2"/>
        <v>0</v>
      </c>
      <c r="AK32" s="72">
        <f t="shared" si="0"/>
        <v>0</v>
      </c>
      <c r="AL32" s="72">
        <f t="shared" si="1"/>
        <v>0</v>
      </c>
      <c r="AM32" s="69"/>
      <c r="AN32" s="69"/>
      <c r="AO32" s="69"/>
    </row>
    <row r="33" spans="1:44" s="70" customFormat="1" ht="21" customHeight="1">
      <c r="A33" s="184">
        <v>28</v>
      </c>
      <c r="B33" s="101" t="s">
        <v>295</v>
      </c>
      <c r="C33" s="99" t="s">
        <v>296</v>
      </c>
      <c r="D33" s="100" t="s">
        <v>133</v>
      </c>
      <c r="E33" s="150"/>
      <c r="F33" s="143"/>
      <c r="G33" s="143" t="s">
        <v>8</v>
      </c>
      <c r="H33" s="143"/>
      <c r="I33" s="143"/>
      <c r="J33" s="143"/>
      <c r="K33" s="143"/>
      <c r="L33" s="143"/>
      <c r="M33" s="151"/>
      <c r="N33" s="143"/>
      <c r="O33" s="143"/>
      <c r="P33" s="143" t="s">
        <v>6</v>
      </c>
      <c r="Q33" s="143"/>
      <c r="R33" s="143" t="s">
        <v>7</v>
      </c>
      <c r="S33" s="143"/>
      <c r="T33" s="143" t="s">
        <v>8</v>
      </c>
      <c r="U33" s="143" t="s">
        <v>6</v>
      </c>
      <c r="V33" s="143" t="s">
        <v>6</v>
      </c>
      <c r="W33" s="143" t="s">
        <v>6</v>
      </c>
      <c r="X33" s="143"/>
      <c r="Y33" s="143" t="s">
        <v>6</v>
      </c>
      <c r="Z33" s="143" t="s">
        <v>6</v>
      </c>
      <c r="AA33" s="143" t="s">
        <v>6</v>
      </c>
      <c r="AB33" s="143" t="s">
        <v>6</v>
      </c>
      <c r="AC33" s="143"/>
      <c r="AD33" s="143" t="s">
        <v>6</v>
      </c>
      <c r="AE33" s="143"/>
      <c r="AF33" s="143" t="s">
        <v>6</v>
      </c>
      <c r="AG33" s="143" t="s">
        <v>6</v>
      </c>
      <c r="AH33" s="143" t="s">
        <v>6</v>
      </c>
      <c r="AI33" s="143"/>
      <c r="AJ33" s="72">
        <f t="shared" si="2"/>
        <v>12</v>
      </c>
      <c r="AK33" s="72">
        <f t="shared" si="0"/>
        <v>1</v>
      </c>
      <c r="AL33" s="72">
        <f t="shared" si="1"/>
        <v>2</v>
      </c>
      <c r="AM33" s="69"/>
      <c r="AN33" s="69"/>
      <c r="AO33" s="69"/>
    </row>
    <row r="34" spans="1:44" s="70" customFormat="1" ht="21" customHeight="1">
      <c r="A34" s="184">
        <v>29</v>
      </c>
      <c r="B34" s="101" t="s">
        <v>297</v>
      </c>
      <c r="C34" s="99" t="s">
        <v>298</v>
      </c>
      <c r="D34" s="100" t="s">
        <v>133</v>
      </c>
      <c r="E34" s="150"/>
      <c r="F34" s="143" t="s">
        <v>7</v>
      </c>
      <c r="G34" s="143"/>
      <c r="H34" s="143"/>
      <c r="I34" s="143"/>
      <c r="J34" s="143"/>
      <c r="K34" s="143"/>
      <c r="L34" s="143"/>
      <c r="M34" s="151"/>
      <c r="N34" s="143"/>
      <c r="O34" s="143"/>
      <c r="P34" s="143"/>
      <c r="Q34" s="143"/>
      <c r="R34" s="143" t="s">
        <v>6</v>
      </c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 t="s">
        <v>6</v>
      </c>
      <c r="AH34" s="143"/>
      <c r="AI34" s="143"/>
      <c r="AJ34" s="72">
        <f t="shared" si="2"/>
        <v>2</v>
      </c>
      <c r="AK34" s="72">
        <f t="shared" si="0"/>
        <v>1</v>
      </c>
      <c r="AL34" s="72">
        <f t="shared" si="1"/>
        <v>0</v>
      </c>
      <c r="AM34" s="69"/>
      <c r="AN34" s="69"/>
      <c r="AO34" s="69"/>
    </row>
    <row r="35" spans="1:44" s="70" customFormat="1" ht="21" customHeight="1">
      <c r="A35" s="184">
        <v>30</v>
      </c>
      <c r="B35" s="101" t="s">
        <v>253</v>
      </c>
      <c r="C35" s="99" t="s">
        <v>254</v>
      </c>
      <c r="D35" s="100" t="s">
        <v>89</v>
      </c>
      <c r="E35" s="150"/>
      <c r="F35" s="143"/>
      <c r="G35" s="143"/>
      <c r="H35" s="143"/>
      <c r="I35" s="143"/>
      <c r="J35" s="143"/>
      <c r="K35" s="143"/>
      <c r="L35" s="143"/>
      <c r="M35" s="151"/>
      <c r="N35" s="143"/>
      <c r="O35" s="143"/>
      <c r="P35" s="143" t="s">
        <v>6</v>
      </c>
      <c r="Q35" s="143"/>
      <c r="R35" s="143"/>
      <c r="S35" s="143"/>
      <c r="T35" s="143" t="s">
        <v>7</v>
      </c>
      <c r="U35" s="143"/>
      <c r="V35" s="143"/>
      <c r="W35" s="143" t="s">
        <v>6</v>
      </c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 t="s">
        <v>6</v>
      </c>
      <c r="AI35" s="143"/>
      <c r="AJ35" s="72">
        <f t="shared" si="2"/>
        <v>3</v>
      </c>
      <c r="AK35" s="72">
        <f t="shared" si="0"/>
        <v>1</v>
      </c>
      <c r="AL35" s="72">
        <f t="shared" si="1"/>
        <v>0</v>
      </c>
      <c r="AM35" s="69"/>
      <c r="AN35" s="69"/>
      <c r="AO35" s="69"/>
    </row>
    <row r="36" spans="1:44" s="70" customFormat="1" ht="21" customHeight="1">
      <c r="A36" s="184">
        <v>31</v>
      </c>
      <c r="B36" s="101" t="s">
        <v>300</v>
      </c>
      <c r="C36" s="99" t="s">
        <v>60</v>
      </c>
      <c r="D36" s="100" t="s">
        <v>89</v>
      </c>
      <c r="E36" s="150"/>
      <c r="F36" s="143"/>
      <c r="G36" s="143"/>
      <c r="H36" s="143"/>
      <c r="I36" s="143"/>
      <c r="J36" s="143"/>
      <c r="K36" s="143"/>
      <c r="L36" s="143"/>
      <c r="M36" s="151"/>
      <c r="N36" s="143"/>
      <c r="O36" s="143"/>
      <c r="P36" s="143"/>
      <c r="Q36" s="143"/>
      <c r="R36" s="143"/>
      <c r="S36" s="143"/>
      <c r="T36" s="143" t="s">
        <v>8</v>
      </c>
      <c r="U36" s="143"/>
      <c r="V36" s="143"/>
      <c r="W36" s="143"/>
      <c r="X36" s="143"/>
      <c r="Y36" s="143" t="s">
        <v>7</v>
      </c>
      <c r="Z36" s="143" t="s">
        <v>7</v>
      </c>
      <c r="AA36" s="143" t="s">
        <v>8</v>
      </c>
      <c r="AB36" s="143"/>
      <c r="AC36" s="143"/>
      <c r="AD36" s="143"/>
      <c r="AE36" s="143"/>
      <c r="AF36" s="143"/>
      <c r="AG36" s="143"/>
      <c r="AH36" s="143"/>
      <c r="AI36" s="143"/>
      <c r="AJ36" s="72">
        <f t="shared" si="2"/>
        <v>0</v>
      </c>
      <c r="AK36" s="72">
        <f t="shared" si="0"/>
        <v>2</v>
      </c>
      <c r="AL36" s="72">
        <f t="shared" si="1"/>
        <v>2</v>
      </c>
      <c r="AM36" s="69"/>
      <c r="AN36" s="69"/>
      <c r="AO36" s="69"/>
    </row>
    <row r="37" spans="1:44" s="70" customFormat="1" ht="21" customHeight="1">
      <c r="A37" s="184">
        <v>32</v>
      </c>
      <c r="B37" s="193" t="s">
        <v>255</v>
      </c>
      <c r="C37" s="99" t="s">
        <v>66</v>
      </c>
      <c r="D37" s="100" t="s">
        <v>121</v>
      </c>
      <c r="E37" s="150"/>
      <c r="F37" s="143"/>
      <c r="G37" s="143"/>
      <c r="H37" s="143"/>
      <c r="I37" s="143"/>
      <c r="J37" s="143"/>
      <c r="K37" s="143"/>
      <c r="L37" s="143"/>
      <c r="M37" s="151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72">
        <f t="shared" si="2"/>
        <v>0</v>
      </c>
      <c r="AK37" s="72">
        <f t="shared" si="0"/>
        <v>0</v>
      </c>
      <c r="AL37" s="72">
        <f t="shared" si="1"/>
        <v>0</v>
      </c>
      <c r="AM37" s="69"/>
      <c r="AN37" s="69"/>
      <c r="AO37" s="69"/>
    </row>
    <row r="38" spans="1:44" s="68" customFormat="1" ht="21" customHeight="1">
      <c r="A38" s="217">
        <v>33</v>
      </c>
      <c r="B38" s="194" t="s">
        <v>268</v>
      </c>
      <c r="C38" s="195" t="s">
        <v>269</v>
      </c>
      <c r="D38" s="196" t="s">
        <v>51</v>
      </c>
      <c r="E38" s="207" t="s">
        <v>6</v>
      </c>
      <c r="F38" s="205" t="s">
        <v>6</v>
      </c>
      <c r="G38" s="205" t="s">
        <v>6</v>
      </c>
      <c r="H38" s="205" t="s">
        <v>6</v>
      </c>
      <c r="I38" s="205" t="s">
        <v>6</v>
      </c>
      <c r="J38" s="205"/>
      <c r="K38" s="205"/>
      <c r="L38" s="205" t="s">
        <v>6</v>
      </c>
      <c r="M38" s="205" t="s">
        <v>6</v>
      </c>
      <c r="N38" s="205" t="s">
        <v>6</v>
      </c>
      <c r="O38" s="179" t="s">
        <v>6</v>
      </c>
      <c r="P38" s="208" t="s">
        <v>6</v>
      </c>
      <c r="Q38" s="205"/>
      <c r="R38" s="205" t="s">
        <v>6</v>
      </c>
      <c r="S38" s="218" t="s">
        <v>6</v>
      </c>
      <c r="T38" s="205" t="s">
        <v>6</v>
      </c>
      <c r="U38" s="205" t="s">
        <v>6</v>
      </c>
      <c r="V38" s="205" t="s">
        <v>6</v>
      </c>
      <c r="W38" s="205" t="s">
        <v>6</v>
      </c>
      <c r="X38" s="205"/>
      <c r="Y38" s="205" t="s">
        <v>6</v>
      </c>
      <c r="Z38" s="205" t="s">
        <v>6</v>
      </c>
      <c r="AA38" s="205" t="s">
        <v>6</v>
      </c>
      <c r="AB38" s="205" t="s">
        <v>6</v>
      </c>
      <c r="AC38" s="205"/>
      <c r="AD38" s="205" t="s">
        <v>6</v>
      </c>
      <c r="AE38" s="205"/>
      <c r="AF38" s="205"/>
      <c r="AG38" s="205" t="s">
        <v>6</v>
      </c>
      <c r="AH38" s="205"/>
      <c r="AI38" s="205"/>
      <c r="AJ38" s="31">
        <f>COUNTIF(E38:AI38,"K")+2*COUNTIF(E38:AI38,"2K")+COUNTIF(E38:AI38,"TK")+COUNTIF(E38:AI38,"KT")</f>
        <v>22</v>
      </c>
      <c r="AK38" s="31">
        <f>COUNTIF(E38:AI38,"P")+2*COUNTIF(F38:AJ38,"2P")</f>
        <v>0</v>
      </c>
      <c r="AL38" s="31">
        <f>COUNTIF(E38:AI38,"T")+2*COUNTIF(E38:AI38,"2T")+COUNTIF(E38:AI38,"TK")+COUNTIF(E38:AI38,"KT")</f>
        <v>0</v>
      </c>
      <c r="AM38" s="293"/>
      <c r="AN38" s="294"/>
      <c r="AO38" s="67"/>
    </row>
    <row r="39" spans="1:44" s="68" customFormat="1" ht="21" customHeight="1">
      <c r="A39" s="217">
        <v>34</v>
      </c>
      <c r="B39" s="194" t="s">
        <v>286</v>
      </c>
      <c r="C39" s="195" t="s">
        <v>287</v>
      </c>
      <c r="D39" s="196" t="s">
        <v>30</v>
      </c>
      <c r="E39" s="206" t="s">
        <v>6</v>
      </c>
      <c r="F39" s="179" t="s">
        <v>6</v>
      </c>
      <c r="G39" s="179" t="s">
        <v>6</v>
      </c>
      <c r="H39" s="179" t="s">
        <v>6</v>
      </c>
      <c r="I39" s="179" t="s">
        <v>6</v>
      </c>
      <c r="J39" s="179"/>
      <c r="K39" s="179"/>
      <c r="L39" s="179" t="s">
        <v>8</v>
      </c>
      <c r="M39" s="179" t="s">
        <v>6</v>
      </c>
      <c r="N39" s="179" t="s">
        <v>6</v>
      </c>
      <c r="O39" s="179" t="s">
        <v>6</v>
      </c>
      <c r="P39" s="208" t="s">
        <v>6</v>
      </c>
      <c r="Q39" s="179"/>
      <c r="R39" s="179" t="s">
        <v>6</v>
      </c>
      <c r="S39" s="179" t="s">
        <v>6</v>
      </c>
      <c r="T39" s="179" t="s">
        <v>6</v>
      </c>
      <c r="U39" s="179" t="s">
        <v>6</v>
      </c>
      <c r="V39" s="179" t="s">
        <v>6</v>
      </c>
      <c r="W39" s="179" t="s">
        <v>6</v>
      </c>
      <c r="X39" s="179"/>
      <c r="Y39" s="179" t="s">
        <v>6</v>
      </c>
      <c r="Z39" s="179" t="s">
        <v>6</v>
      </c>
      <c r="AA39" s="179" t="s">
        <v>6</v>
      </c>
      <c r="AB39" s="179" t="s">
        <v>6</v>
      </c>
      <c r="AC39" s="179"/>
      <c r="AD39" s="179" t="s">
        <v>6</v>
      </c>
      <c r="AE39" s="179"/>
      <c r="AF39" s="179"/>
      <c r="AG39" s="179" t="s">
        <v>6</v>
      </c>
      <c r="AH39" s="179"/>
      <c r="AI39" s="179"/>
      <c r="AJ39" s="31">
        <f>COUNTIF(E39:AI39,"K")+2*COUNTIF(E39:AI39,"2K")+COUNTIF(E39:AI39,"TK")+COUNTIF(E39:AI39,"KT")</f>
        <v>21</v>
      </c>
      <c r="AK39" s="31">
        <f>COUNTIF(E39:AI39,"P")+2*COUNTIF(F39:AJ39,"2P")</f>
        <v>0</v>
      </c>
      <c r="AL39" s="31">
        <f>COUNTIF(E39:AI39,"T")+2*COUNTIF(E39:AI39,"2T")+COUNTIF(E39:AI39,"TK")+COUNTIF(E39:AI39,"KT")</f>
        <v>1</v>
      </c>
      <c r="AM39" s="67"/>
      <c r="AN39" s="67"/>
      <c r="AO39" s="67"/>
    </row>
    <row r="40" spans="1:44" s="70" customFormat="1" ht="25.5" customHeight="1">
      <c r="A40" s="262" t="s">
        <v>10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1">
        <f>SUM(AJ6:AJ37)</f>
        <v>80</v>
      </c>
      <c r="AK40" s="31">
        <f>SUM(AK6:AK37)</f>
        <v>50</v>
      </c>
      <c r="AL40" s="31">
        <f>SUM(AL6:AL37)</f>
        <v>15</v>
      </c>
      <c r="AM40" s="69"/>
      <c r="AN40" s="21"/>
      <c r="AO40" s="21"/>
      <c r="AP40" s="43"/>
      <c r="AQ40" s="43"/>
      <c r="AR40" s="43"/>
    </row>
    <row r="41" spans="1:44" s="70" customFormat="1" ht="30" customHeight="1">
      <c r="A41" s="11"/>
      <c r="B41" s="11"/>
      <c r="C41" s="12"/>
      <c r="D41" s="12"/>
      <c r="E41" s="13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11"/>
      <c r="AK41" s="11"/>
      <c r="AL41" s="11"/>
      <c r="AM41" s="69"/>
      <c r="AN41" s="69"/>
      <c r="AO41" s="69"/>
    </row>
    <row r="42" spans="1:44" s="70" customFormat="1" ht="21" customHeight="1">
      <c r="A42" s="257" t="s">
        <v>11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8"/>
      <c r="AJ42" s="31" t="s">
        <v>12</v>
      </c>
      <c r="AK42" s="31" t="s">
        <v>13</v>
      </c>
      <c r="AL42" s="31" t="s">
        <v>14</v>
      </c>
      <c r="AM42" s="31" t="s">
        <v>15</v>
      </c>
      <c r="AN42" s="31" t="s">
        <v>16</v>
      </c>
      <c r="AO42" s="31" t="s">
        <v>17</v>
      </c>
    </row>
    <row r="43" spans="1:44" s="70" customFormat="1" ht="21" customHeight="1">
      <c r="A43" s="72" t="s">
        <v>3</v>
      </c>
      <c r="B43" s="71"/>
      <c r="C43" s="260" t="s">
        <v>5</v>
      </c>
      <c r="D43" s="261"/>
      <c r="E43" s="3">
        <v>1</v>
      </c>
      <c r="F43" s="3">
        <v>2</v>
      </c>
      <c r="G43" s="3">
        <v>3</v>
      </c>
      <c r="H43" s="3">
        <v>4</v>
      </c>
      <c r="I43" s="3">
        <v>5</v>
      </c>
      <c r="J43" s="3">
        <v>6</v>
      </c>
      <c r="K43" s="3">
        <v>7</v>
      </c>
      <c r="L43" s="3">
        <v>8</v>
      </c>
      <c r="M43" s="98">
        <v>9</v>
      </c>
      <c r="N43" s="3">
        <v>10</v>
      </c>
      <c r="O43" s="3">
        <v>11</v>
      </c>
      <c r="P43" s="3">
        <v>12</v>
      </c>
      <c r="Q43" s="3">
        <v>13</v>
      </c>
      <c r="R43" s="3">
        <v>14</v>
      </c>
      <c r="S43" s="3">
        <v>15</v>
      </c>
      <c r="T43" s="3">
        <v>16</v>
      </c>
      <c r="U43" s="3">
        <v>17</v>
      </c>
      <c r="V43" s="3">
        <v>18</v>
      </c>
      <c r="W43" s="3">
        <v>19</v>
      </c>
      <c r="X43" s="3">
        <v>20</v>
      </c>
      <c r="Y43" s="3">
        <v>21</v>
      </c>
      <c r="Z43" s="3">
        <v>22</v>
      </c>
      <c r="AA43" s="3">
        <v>23</v>
      </c>
      <c r="AB43" s="3">
        <v>24</v>
      </c>
      <c r="AC43" s="3">
        <v>25</v>
      </c>
      <c r="AD43" s="3">
        <v>26</v>
      </c>
      <c r="AE43" s="3">
        <v>27</v>
      </c>
      <c r="AF43" s="3">
        <v>28</v>
      </c>
      <c r="AG43" s="3">
        <v>29</v>
      </c>
      <c r="AH43" s="3">
        <v>30</v>
      </c>
      <c r="AI43" s="3">
        <v>31</v>
      </c>
      <c r="AJ43" s="23" t="s">
        <v>18</v>
      </c>
      <c r="AK43" s="23" t="s">
        <v>19</v>
      </c>
      <c r="AL43" s="23" t="s">
        <v>20</v>
      </c>
      <c r="AM43" s="23" t="s">
        <v>21</v>
      </c>
      <c r="AN43" s="23" t="s">
        <v>22</v>
      </c>
      <c r="AO43" s="23" t="s">
        <v>23</v>
      </c>
    </row>
    <row r="44" spans="1:44" s="70" customFormat="1" ht="21" customHeight="1">
      <c r="A44" s="72">
        <v>1</v>
      </c>
      <c r="B44" s="107" t="s">
        <v>257</v>
      </c>
      <c r="C44" s="108" t="s">
        <v>258</v>
      </c>
      <c r="D44" s="109" t="s">
        <v>45</v>
      </c>
      <c r="E44" s="75"/>
      <c r="F44" s="76"/>
      <c r="G44" s="76"/>
      <c r="H44" s="76"/>
      <c r="I44" s="76"/>
      <c r="J44" s="76"/>
      <c r="K44" s="76"/>
      <c r="L44" s="76"/>
      <c r="M44" s="94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24">
        <f>COUNTIF(E44:AI44,"BT")</f>
        <v>0</v>
      </c>
      <c r="AK44" s="24">
        <f>COUNTIF(F44:AJ44,"D")</f>
        <v>0</v>
      </c>
      <c r="AL44" s="24">
        <f>COUNTIF(G44:AK44,"ĐP")</f>
        <v>0</v>
      </c>
      <c r="AM44" s="24">
        <f>COUNTIF(H44:AL44,"CT")</f>
        <v>0</v>
      </c>
      <c r="AN44" s="24">
        <f>COUNTIF(I44:AM44,"HT")</f>
        <v>0</v>
      </c>
      <c r="AO44" s="24">
        <f>COUNTIF(J44:AN44,"VK")</f>
        <v>0</v>
      </c>
      <c r="AP44" s="279"/>
      <c r="AQ44" s="252"/>
    </row>
    <row r="45" spans="1:44" s="70" customFormat="1" ht="21" customHeight="1">
      <c r="A45" s="72">
        <v>2</v>
      </c>
      <c r="B45" s="118" t="s">
        <v>218</v>
      </c>
      <c r="C45" s="103" t="s">
        <v>74</v>
      </c>
      <c r="D45" s="117" t="s">
        <v>75</v>
      </c>
      <c r="E45" s="75"/>
      <c r="F45" s="76"/>
      <c r="G45" s="76"/>
      <c r="H45" s="76"/>
      <c r="I45" s="76"/>
      <c r="J45" s="76"/>
      <c r="K45" s="76"/>
      <c r="L45" s="76"/>
      <c r="M45" s="94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24">
        <f t="shared" ref="AJ45:AJ77" si="3">COUNTIF(E45:AI45,"BT")</f>
        <v>0</v>
      </c>
      <c r="AK45" s="24">
        <f>COUNTIF(F45:AJ45,"D")</f>
        <v>0</v>
      </c>
      <c r="AL45" s="24">
        <f t="shared" ref="AL45:AL77" si="4">COUNTIF(G45:AK45,"ĐP")</f>
        <v>0</v>
      </c>
      <c r="AM45" s="24">
        <f t="shared" ref="AM45:AM77" si="5">COUNTIF(H45:AL45,"CT")</f>
        <v>0</v>
      </c>
      <c r="AN45" s="24">
        <f t="shared" ref="AN45:AN77" si="6">COUNTIF(I45:AM45,"HT")</f>
        <v>0</v>
      </c>
      <c r="AO45" s="24">
        <f t="shared" ref="AO45:AO77" si="7">COUNTIF(J45:AN45,"VK")</f>
        <v>0</v>
      </c>
      <c r="AP45" s="69"/>
      <c r="AQ45" s="69"/>
    </row>
    <row r="46" spans="1:44" s="70" customFormat="1" ht="21" customHeight="1">
      <c r="A46" s="72">
        <v>3</v>
      </c>
      <c r="B46" s="119" t="s">
        <v>357</v>
      </c>
      <c r="C46" s="111" t="s">
        <v>38</v>
      </c>
      <c r="D46" s="112" t="s">
        <v>46</v>
      </c>
      <c r="E46" s="75"/>
      <c r="F46" s="76"/>
      <c r="G46" s="76"/>
      <c r="H46" s="76"/>
      <c r="I46" s="76"/>
      <c r="J46" s="76"/>
      <c r="K46" s="76"/>
      <c r="L46" s="76"/>
      <c r="M46" s="94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24">
        <f t="shared" si="3"/>
        <v>0</v>
      </c>
      <c r="AK46" s="24">
        <f t="shared" ref="AK46:AK77" si="8">COUNTIF(F46:AJ46,"D")</f>
        <v>0</v>
      </c>
      <c r="AL46" s="24">
        <f t="shared" si="4"/>
        <v>0</v>
      </c>
      <c r="AM46" s="24">
        <f t="shared" si="5"/>
        <v>0</v>
      </c>
      <c r="AN46" s="24">
        <f t="shared" si="6"/>
        <v>0</v>
      </c>
      <c r="AO46" s="24">
        <f t="shared" si="7"/>
        <v>0</v>
      </c>
      <c r="AP46" s="69"/>
      <c r="AQ46" s="69"/>
    </row>
    <row r="47" spans="1:44" s="70" customFormat="1" ht="21" customHeight="1">
      <c r="A47" s="72">
        <v>4</v>
      </c>
      <c r="B47" s="118" t="s">
        <v>261</v>
      </c>
      <c r="C47" s="103" t="s">
        <v>262</v>
      </c>
      <c r="D47" s="117" t="s">
        <v>263</v>
      </c>
      <c r="E47" s="75"/>
      <c r="F47" s="76"/>
      <c r="G47" s="76"/>
      <c r="H47" s="76"/>
      <c r="I47" s="76"/>
      <c r="J47" s="76"/>
      <c r="K47" s="76"/>
      <c r="L47" s="76"/>
      <c r="M47" s="94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24">
        <f t="shared" si="3"/>
        <v>0</v>
      </c>
      <c r="AK47" s="24">
        <f t="shared" si="8"/>
        <v>0</v>
      </c>
      <c r="AL47" s="24">
        <f t="shared" si="4"/>
        <v>0</v>
      </c>
      <c r="AM47" s="24">
        <f t="shared" si="5"/>
        <v>0</v>
      </c>
      <c r="AN47" s="24">
        <f t="shared" si="6"/>
        <v>0</v>
      </c>
      <c r="AO47" s="24">
        <f t="shared" si="7"/>
        <v>0</v>
      </c>
      <c r="AP47" s="69"/>
      <c r="AQ47" s="69"/>
    </row>
    <row r="48" spans="1:44" s="70" customFormat="1" ht="21" customHeight="1">
      <c r="A48" s="72">
        <v>5</v>
      </c>
      <c r="B48" s="104" t="s">
        <v>219</v>
      </c>
      <c r="C48" s="105" t="s">
        <v>220</v>
      </c>
      <c r="D48" s="106" t="s">
        <v>49</v>
      </c>
      <c r="E48" s="75"/>
      <c r="F48" s="76"/>
      <c r="G48" s="76"/>
      <c r="H48" s="76"/>
      <c r="I48" s="76"/>
      <c r="J48" s="76"/>
      <c r="K48" s="76"/>
      <c r="L48" s="76"/>
      <c r="M48" s="94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24">
        <f t="shared" si="3"/>
        <v>0</v>
      </c>
      <c r="AK48" s="24">
        <f t="shared" si="8"/>
        <v>0</v>
      </c>
      <c r="AL48" s="24">
        <f t="shared" si="4"/>
        <v>0</v>
      </c>
      <c r="AM48" s="24">
        <f t="shared" si="5"/>
        <v>0</v>
      </c>
      <c r="AN48" s="24">
        <f t="shared" si="6"/>
        <v>0</v>
      </c>
      <c r="AO48" s="24">
        <f t="shared" si="7"/>
        <v>0</v>
      </c>
      <c r="AP48" s="69"/>
      <c r="AQ48" s="69"/>
    </row>
    <row r="49" spans="1:43" s="70" customFormat="1" ht="21" customHeight="1">
      <c r="A49" s="72">
        <v>6</v>
      </c>
      <c r="B49" s="104" t="s">
        <v>199</v>
      </c>
      <c r="C49" s="105" t="s">
        <v>118</v>
      </c>
      <c r="D49" s="106" t="s">
        <v>41</v>
      </c>
      <c r="E49" s="75"/>
      <c r="F49" s="76"/>
      <c r="G49" s="76"/>
      <c r="H49" s="76"/>
      <c r="I49" s="76"/>
      <c r="J49" s="76"/>
      <c r="K49" s="76"/>
      <c r="L49" s="76"/>
      <c r="M49" s="94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24">
        <f t="shared" si="3"/>
        <v>0</v>
      </c>
      <c r="AK49" s="24">
        <f t="shared" si="8"/>
        <v>0</v>
      </c>
      <c r="AL49" s="24">
        <f t="shared" si="4"/>
        <v>0</v>
      </c>
      <c r="AM49" s="24">
        <f t="shared" si="5"/>
        <v>0</v>
      </c>
      <c r="AN49" s="24">
        <f t="shared" si="6"/>
        <v>0</v>
      </c>
      <c r="AO49" s="24">
        <f t="shared" si="7"/>
        <v>0</v>
      </c>
      <c r="AP49" s="69"/>
      <c r="AQ49" s="69"/>
    </row>
    <row r="50" spans="1:43" s="70" customFormat="1" ht="21" customHeight="1">
      <c r="A50" s="72">
        <v>7</v>
      </c>
      <c r="B50" s="104" t="s">
        <v>221</v>
      </c>
      <c r="C50" s="105" t="s">
        <v>222</v>
      </c>
      <c r="D50" s="106" t="s">
        <v>91</v>
      </c>
      <c r="E50" s="77"/>
      <c r="F50" s="78"/>
      <c r="G50" s="78"/>
      <c r="H50" s="78"/>
      <c r="I50" s="78"/>
      <c r="J50" s="78"/>
      <c r="K50" s="78"/>
      <c r="L50" s="76"/>
      <c r="M50" s="94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24">
        <f t="shared" si="3"/>
        <v>0</v>
      </c>
      <c r="AK50" s="24">
        <f t="shared" si="8"/>
        <v>0</v>
      </c>
      <c r="AL50" s="24">
        <f t="shared" si="4"/>
        <v>0</v>
      </c>
      <c r="AM50" s="24">
        <f t="shared" si="5"/>
        <v>0</v>
      </c>
      <c r="AN50" s="24">
        <f t="shared" si="6"/>
        <v>0</v>
      </c>
      <c r="AO50" s="24">
        <f t="shared" si="7"/>
        <v>0</v>
      </c>
      <c r="AP50" s="69"/>
      <c r="AQ50" s="69"/>
    </row>
    <row r="51" spans="1:43" s="70" customFormat="1" ht="21" customHeight="1">
      <c r="A51" s="72">
        <v>8</v>
      </c>
      <c r="B51" s="104" t="s">
        <v>223</v>
      </c>
      <c r="C51" s="105" t="s">
        <v>224</v>
      </c>
      <c r="D51" s="106" t="s">
        <v>33</v>
      </c>
      <c r="E51" s="75"/>
      <c r="F51" s="76"/>
      <c r="G51" s="76"/>
      <c r="H51" s="76"/>
      <c r="I51" s="76"/>
      <c r="J51" s="76"/>
      <c r="K51" s="76"/>
      <c r="L51" s="76"/>
      <c r="M51" s="94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24">
        <f t="shared" si="3"/>
        <v>0</v>
      </c>
      <c r="AK51" s="24">
        <f t="shared" si="8"/>
        <v>0</v>
      </c>
      <c r="AL51" s="24">
        <f t="shared" si="4"/>
        <v>0</v>
      </c>
      <c r="AM51" s="24">
        <f t="shared" si="5"/>
        <v>0</v>
      </c>
      <c r="AN51" s="24">
        <f t="shared" si="6"/>
        <v>0</v>
      </c>
      <c r="AO51" s="24">
        <f t="shared" si="7"/>
        <v>0</v>
      </c>
      <c r="AP51" s="69"/>
      <c r="AQ51" s="69"/>
    </row>
    <row r="52" spans="1:43" s="70" customFormat="1" ht="21" customHeight="1">
      <c r="A52" s="72">
        <v>9</v>
      </c>
      <c r="B52" s="104" t="s">
        <v>266</v>
      </c>
      <c r="C52" s="105" t="s">
        <v>267</v>
      </c>
      <c r="D52" s="106" t="s">
        <v>50</v>
      </c>
      <c r="E52" s="75"/>
      <c r="F52" s="76"/>
      <c r="G52" s="76"/>
      <c r="H52" s="76"/>
      <c r="I52" s="76"/>
      <c r="J52" s="76"/>
      <c r="K52" s="76"/>
      <c r="L52" s="76"/>
      <c r="M52" s="94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24">
        <f t="shared" si="3"/>
        <v>0</v>
      </c>
      <c r="AK52" s="24">
        <f t="shared" si="8"/>
        <v>0</v>
      </c>
      <c r="AL52" s="24">
        <f t="shared" si="4"/>
        <v>0</v>
      </c>
      <c r="AM52" s="24">
        <f t="shared" si="5"/>
        <v>0</v>
      </c>
      <c r="AN52" s="24">
        <f t="shared" si="6"/>
        <v>0</v>
      </c>
      <c r="AO52" s="24">
        <f t="shared" si="7"/>
        <v>0</v>
      </c>
      <c r="AP52" s="69"/>
      <c r="AQ52" s="69"/>
    </row>
    <row r="53" spans="1:43" s="70" customFormat="1" ht="21" customHeight="1">
      <c r="A53" s="72">
        <v>10</v>
      </c>
      <c r="B53" s="104" t="s">
        <v>225</v>
      </c>
      <c r="C53" s="105" t="s">
        <v>226</v>
      </c>
      <c r="D53" s="106" t="s">
        <v>57</v>
      </c>
      <c r="E53" s="75"/>
      <c r="F53" s="76"/>
      <c r="G53" s="76"/>
      <c r="H53" s="76"/>
      <c r="I53" s="76"/>
      <c r="J53" s="76"/>
      <c r="K53" s="76"/>
      <c r="L53" s="76"/>
      <c r="M53" s="94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24">
        <f t="shared" si="3"/>
        <v>0</v>
      </c>
      <c r="AK53" s="24">
        <f t="shared" si="8"/>
        <v>0</v>
      </c>
      <c r="AL53" s="24">
        <f t="shared" si="4"/>
        <v>0</v>
      </c>
      <c r="AM53" s="24">
        <f t="shared" si="5"/>
        <v>0</v>
      </c>
      <c r="AN53" s="24">
        <f t="shared" si="6"/>
        <v>0</v>
      </c>
      <c r="AO53" s="24">
        <f t="shared" si="7"/>
        <v>0</v>
      </c>
      <c r="AP53" s="69"/>
      <c r="AQ53" s="69"/>
    </row>
    <row r="54" spans="1:43" s="70" customFormat="1" ht="21" customHeight="1">
      <c r="A54" s="72">
        <v>11</v>
      </c>
      <c r="B54" s="104" t="s">
        <v>227</v>
      </c>
      <c r="C54" s="105" t="s">
        <v>228</v>
      </c>
      <c r="D54" s="106" t="s">
        <v>83</v>
      </c>
      <c r="E54" s="75"/>
      <c r="F54" s="76"/>
      <c r="G54" s="76"/>
      <c r="H54" s="76"/>
      <c r="I54" s="76"/>
      <c r="J54" s="76"/>
      <c r="K54" s="76"/>
      <c r="L54" s="76"/>
      <c r="M54" s="94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24">
        <f t="shared" si="3"/>
        <v>0</v>
      </c>
      <c r="AK54" s="24">
        <f t="shared" si="8"/>
        <v>0</v>
      </c>
      <c r="AL54" s="24">
        <f t="shared" si="4"/>
        <v>0</v>
      </c>
      <c r="AM54" s="24">
        <f t="shared" si="5"/>
        <v>0</v>
      </c>
      <c r="AN54" s="24">
        <f t="shared" si="6"/>
        <v>0</v>
      </c>
      <c r="AO54" s="24">
        <f t="shared" si="7"/>
        <v>0</v>
      </c>
      <c r="AP54" s="69"/>
      <c r="AQ54" s="69"/>
    </row>
    <row r="55" spans="1:43" s="70" customFormat="1" ht="21" customHeight="1">
      <c r="A55" s="72">
        <v>12</v>
      </c>
      <c r="B55" s="118" t="s">
        <v>231</v>
      </c>
      <c r="C55" s="103" t="s">
        <v>43</v>
      </c>
      <c r="D55" s="117" t="s">
        <v>85</v>
      </c>
      <c r="E55" s="75"/>
      <c r="F55" s="76"/>
      <c r="G55" s="76"/>
      <c r="H55" s="76"/>
      <c r="I55" s="76"/>
      <c r="J55" s="76"/>
      <c r="K55" s="76" t="s">
        <v>13</v>
      </c>
      <c r="L55" s="76"/>
      <c r="M55" s="94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24">
        <f t="shared" si="3"/>
        <v>0</v>
      </c>
      <c r="AK55" s="24">
        <f t="shared" si="8"/>
        <v>1</v>
      </c>
      <c r="AL55" s="24">
        <f t="shared" si="4"/>
        <v>0</v>
      </c>
      <c r="AM55" s="24">
        <f t="shared" si="5"/>
        <v>0</v>
      </c>
      <c r="AN55" s="24">
        <f t="shared" si="6"/>
        <v>0</v>
      </c>
      <c r="AO55" s="24">
        <f t="shared" si="7"/>
        <v>0</v>
      </c>
      <c r="AP55" s="69"/>
      <c r="AQ55" s="69"/>
    </row>
    <row r="56" spans="1:43" s="70" customFormat="1" ht="21" customHeight="1">
      <c r="A56" s="72">
        <v>13</v>
      </c>
      <c r="B56" s="104" t="s">
        <v>229</v>
      </c>
      <c r="C56" s="105" t="s">
        <v>230</v>
      </c>
      <c r="D56" s="106" t="s">
        <v>85</v>
      </c>
      <c r="E56" s="79"/>
      <c r="F56" s="79"/>
      <c r="G56" s="79"/>
      <c r="H56" s="79"/>
      <c r="I56" s="79"/>
      <c r="J56" s="79"/>
      <c r="K56" s="79"/>
      <c r="L56" s="79"/>
      <c r="M56" s="95"/>
      <c r="N56" s="79"/>
      <c r="O56" s="79"/>
      <c r="P56" s="79"/>
      <c r="Q56" s="79"/>
      <c r="R56" s="79"/>
      <c r="S56" s="79"/>
      <c r="T56" s="79"/>
      <c r="U56" s="79"/>
      <c r="V56" s="79"/>
      <c r="W56" s="57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24">
        <f t="shared" si="3"/>
        <v>0</v>
      </c>
      <c r="AK56" s="24">
        <f t="shared" si="8"/>
        <v>0</v>
      </c>
      <c r="AL56" s="24">
        <f t="shared" si="4"/>
        <v>0</v>
      </c>
      <c r="AM56" s="24">
        <f t="shared" si="5"/>
        <v>0</v>
      </c>
      <c r="AN56" s="24">
        <f t="shared" si="6"/>
        <v>0</v>
      </c>
      <c r="AO56" s="24">
        <f t="shared" si="7"/>
        <v>0</v>
      </c>
      <c r="AP56" s="69"/>
      <c r="AQ56" s="69"/>
    </row>
    <row r="57" spans="1:43" s="70" customFormat="1" ht="21" customHeight="1">
      <c r="A57" s="72">
        <v>14</v>
      </c>
      <c r="B57" s="104" t="s">
        <v>268</v>
      </c>
      <c r="C57" s="105" t="s">
        <v>269</v>
      </c>
      <c r="D57" s="106" t="s">
        <v>51</v>
      </c>
      <c r="E57" s="75"/>
      <c r="F57" s="76"/>
      <c r="G57" s="76"/>
      <c r="H57" s="76"/>
      <c r="I57" s="76"/>
      <c r="J57" s="76"/>
      <c r="K57" s="76"/>
      <c r="L57" s="76"/>
      <c r="M57" s="94"/>
      <c r="N57" s="76"/>
      <c r="O57" s="76"/>
      <c r="P57" s="76"/>
      <c r="Q57" s="76"/>
      <c r="R57" s="76"/>
      <c r="S57" s="79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24">
        <f t="shared" si="3"/>
        <v>0</v>
      </c>
      <c r="AK57" s="24">
        <f t="shared" si="8"/>
        <v>0</v>
      </c>
      <c r="AL57" s="24">
        <f t="shared" si="4"/>
        <v>0</v>
      </c>
      <c r="AM57" s="24">
        <f t="shared" si="5"/>
        <v>0</v>
      </c>
      <c r="AN57" s="24">
        <f t="shared" si="6"/>
        <v>0</v>
      </c>
      <c r="AO57" s="24">
        <f t="shared" si="7"/>
        <v>0</v>
      </c>
      <c r="AP57" s="279"/>
      <c r="AQ57" s="252"/>
    </row>
    <row r="58" spans="1:43" s="70" customFormat="1" ht="21" customHeight="1">
      <c r="A58" s="72">
        <v>15</v>
      </c>
      <c r="B58" s="104" t="s">
        <v>232</v>
      </c>
      <c r="C58" s="105" t="s">
        <v>233</v>
      </c>
      <c r="D58" s="106" t="s">
        <v>112</v>
      </c>
      <c r="E58" s="75"/>
      <c r="F58" s="76"/>
      <c r="G58" s="76"/>
      <c r="H58" s="76"/>
      <c r="I58" s="76"/>
      <c r="J58" s="76"/>
      <c r="K58" s="76"/>
      <c r="L58" s="76"/>
      <c r="M58" s="94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24">
        <f t="shared" si="3"/>
        <v>0</v>
      </c>
      <c r="AK58" s="24">
        <f t="shared" si="8"/>
        <v>0</v>
      </c>
      <c r="AL58" s="24">
        <f t="shared" si="4"/>
        <v>0</v>
      </c>
      <c r="AM58" s="24">
        <f t="shared" si="5"/>
        <v>0</v>
      </c>
      <c r="AN58" s="24">
        <f t="shared" si="6"/>
        <v>0</v>
      </c>
      <c r="AO58" s="24">
        <f t="shared" si="7"/>
        <v>0</v>
      </c>
    </row>
    <row r="59" spans="1:43" s="70" customFormat="1" ht="21" customHeight="1">
      <c r="A59" s="72">
        <v>16</v>
      </c>
      <c r="B59" s="104" t="s">
        <v>272</v>
      </c>
      <c r="C59" s="105" t="s">
        <v>273</v>
      </c>
      <c r="D59" s="106" t="s">
        <v>112</v>
      </c>
      <c r="E59" s="7"/>
      <c r="F59" s="8"/>
      <c r="G59" s="8"/>
      <c r="H59" s="8"/>
      <c r="I59" s="8"/>
      <c r="J59" s="8"/>
      <c r="K59" s="8"/>
      <c r="L59" s="8"/>
      <c r="M59" s="9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4">
        <f t="shared" si="3"/>
        <v>0</v>
      </c>
      <c r="AK59" s="24">
        <f t="shared" si="8"/>
        <v>0</v>
      </c>
      <c r="AL59" s="24">
        <f t="shared" si="4"/>
        <v>0</v>
      </c>
      <c r="AM59" s="24">
        <f t="shared" si="5"/>
        <v>0</v>
      </c>
      <c r="AN59" s="24">
        <f t="shared" si="6"/>
        <v>0</v>
      </c>
      <c r="AO59" s="24">
        <f t="shared" si="7"/>
        <v>0</v>
      </c>
    </row>
    <row r="60" spans="1:43" s="70" customFormat="1" ht="21" customHeight="1">
      <c r="A60" s="72">
        <v>17</v>
      </c>
      <c r="B60" s="104" t="s">
        <v>354</v>
      </c>
      <c r="C60" s="99" t="s">
        <v>355</v>
      </c>
      <c r="D60" s="106" t="s">
        <v>115</v>
      </c>
      <c r="E60" s="7"/>
      <c r="F60" s="8"/>
      <c r="G60" s="8"/>
      <c r="H60" s="8"/>
      <c r="I60" s="8"/>
      <c r="J60" s="8"/>
      <c r="K60" s="8"/>
      <c r="L60" s="8"/>
      <c r="M60" s="9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4">
        <f t="shared" si="3"/>
        <v>0</v>
      </c>
      <c r="AK60" s="24">
        <f t="shared" si="8"/>
        <v>0</v>
      </c>
      <c r="AL60" s="24">
        <f t="shared" si="4"/>
        <v>0</v>
      </c>
      <c r="AM60" s="24">
        <f t="shared" si="5"/>
        <v>0</v>
      </c>
      <c r="AN60" s="24">
        <f t="shared" si="6"/>
        <v>0</v>
      </c>
      <c r="AO60" s="24">
        <f t="shared" si="7"/>
        <v>0</v>
      </c>
    </row>
    <row r="61" spans="1:43" s="70" customFormat="1" ht="21" customHeight="1">
      <c r="A61" s="72">
        <v>18</v>
      </c>
      <c r="B61" s="104" t="s">
        <v>234</v>
      </c>
      <c r="C61" s="105" t="s">
        <v>235</v>
      </c>
      <c r="D61" s="106" t="s">
        <v>236</v>
      </c>
      <c r="E61" s="7"/>
      <c r="F61" s="8"/>
      <c r="G61" s="8"/>
      <c r="H61" s="8"/>
      <c r="I61" s="8"/>
      <c r="J61" s="8"/>
      <c r="K61" s="8"/>
      <c r="L61" s="8"/>
      <c r="M61" s="9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4">
        <f t="shared" si="3"/>
        <v>0</v>
      </c>
      <c r="AK61" s="24">
        <f t="shared" si="8"/>
        <v>0</v>
      </c>
      <c r="AL61" s="24">
        <f t="shared" si="4"/>
        <v>0</v>
      </c>
      <c r="AM61" s="24">
        <f t="shared" si="5"/>
        <v>0</v>
      </c>
      <c r="AN61" s="24">
        <f t="shared" si="6"/>
        <v>0</v>
      </c>
      <c r="AO61" s="24">
        <f t="shared" si="7"/>
        <v>0</v>
      </c>
    </row>
    <row r="62" spans="1:43" s="70" customFormat="1" ht="21" customHeight="1">
      <c r="A62" s="72">
        <v>19</v>
      </c>
      <c r="B62" s="104" t="s">
        <v>237</v>
      </c>
      <c r="C62" s="105" t="s">
        <v>238</v>
      </c>
      <c r="D62" s="106" t="s">
        <v>116</v>
      </c>
      <c r="E62" s="7"/>
      <c r="F62" s="8"/>
      <c r="G62" s="8"/>
      <c r="H62" s="8"/>
      <c r="I62" s="8"/>
      <c r="J62" s="8"/>
      <c r="K62" s="8"/>
      <c r="L62" s="8"/>
      <c r="M62" s="9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4">
        <f t="shared" si="3"/>
        <v>0</v>
      </c>
      <c r="AK62" s="24">
        <f t="shared" si="8"/>
        <v>0</v>
      </c>
      <c r="AL62" s="24">
        <f t="shared" si="4"/>
        <v>0</v>
      </c>
      <c r="AM62" s="24">
        <f t="shared" si="5"/>
        <v>0</v>
      </c>
      <c r="AN62" s="24">
        <f t="shared" si="6"/>
        <v>0</v>
      </c>
      <c r="AO62" s="24">
        <f t="shared" si="7"/>
        <v>0</v>
      </c>
    </row>
    <row r="63" spans="1:43" s="70" customFormat="1" ht="21" customHeight="1">
      <c r="A63" s="72">
        <v>20</v>
      </c>
      <c r="B63" s="104" t="s">
        <v>239</v>
      </c>
      <c r="C63" s="99" t="s">
        <v>240</v>
      </c>
      <c r="D63" s="106" t="s">
        <v>241</v>
      </c>
      <c r="E63" s="7"/>
      <c r="F63" s="8"/>
      <c r="G63" s="8"/>
      <c r="H63" s="8"/>
      <c r="I63" s="8"/>
      <c r="J63" s="8"/>
      <c r="K63" s="8"/>
      <c r="L63" s="8"/>
      <c r="M63" s="9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4">
        <f t="shared" si="3"/>
        <v>0</v>
      </c>
      <c r="AK63" s="24">
        <f t="shared" si="8"/>
        <v>0</v>
      </c>
      <c r="AL63" s="24">
        <f t="shared" si="4"/>
        <v>0</v>
      </c>
      <c r="AM63" s="24">
        <f t="shared" si="5"/>
        <v>0</v>
      </c>
      <c r="AN63" s="24">
        <f t="shared" si="6"/>
        <v>0</v>
      </c>
      <c r="AO63" s="24">
        <f t="shared" si="7"/>
        <v>0</v>
      </c>
    </row>
    <row r="64" spans="1:43" s="70" customFormat="1" ht="21" customHeight="1">
      <c r="A64" s="72">
        <v>21</v>
      </c>
      <c r="B64" s="104" t="s">
        <v>242</v>
      </c>
      <c r="C64" s="99" t="s">
        <v>243</v>
      </c>
      <c r="D64" s="100" t="s">
        <v>244</v>
      </c>
      <c r="E64" s="7"/>
      <c r="F64" s="8"/>
      <c r="G64" s="8"/>
      <c r="H64" s="8"/>
      <c r="I64" s="8"/>
      <c r="J64" s="8"/>
      <c r="K64" s="8"/>
      <c r="L64" s="8"/>
      <c r="M64" s="9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4">
        <f t="shared" si="3"/>
        <v>0</v>
      </c>
      <c r="AK64" s="24">
        <f t="shared" si="8"/>
        <v>0</v>
      </c>
      <c r="AL64" s="24">
        <f t="shared" si="4"/>
        <v>0</v>
      </c>
      <c r="AM64" s="24">
        <f t="shared" si="5"/>
        <v>0</v>
      </c>
      <c r="AN64" s="24">
        <f t="shared" si="6"/>
        <v>0</v>
      </c>
      <c r="AO64" s="24">
        <f t="shared" si="7"/>
        <v>0</v>
      </c>
    </row>
    <row r="65" spans="1:41" s="70" customFormat="1" ht="21" customHeight="1">
      <c r="A65" s="72">
        <v>22</v>
      </c>
      <c r="B65" s="104" t="s">
        <v>281</v>
      </c>
      <c r="C65" s="105" t="s">
        <v>58</v>
      </c>
      <c r="D65" s="106" t="s">
        <v>282</v>
      </c>
      <c r="E65" s="7"/>
      <c r="F65" s="8"/>
      <c r="G65" s="8"/>
      <c r="H65" s="8"/>
      <c r="I65" s="8"/>
      <c r="J65" s="8"/>
      <c r="K65" s="8"/>
      <c r="L65" s="8"/>
      <c r="M65" s="9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4">
        <f t="shared" si="3"/>
        <v>0</v>
      </c>
      <c r="AK65" s="24">
        <f t="shared" si="8"/>
        <v>0</v>
      </c>
      <c r="AL65" s="24">
        <f t="shared" si="4"/>
        <v>0</v>
      </c>
      <c r="AM65" s="24">
        <f t="shared" si="5"/>
        <v>0</v>
      </c>
      <c r="AN65" s="24">
        <f t="shared" si="6"/>
        <v>0</v>
      </c>
      <c r="AO65" s="24">
        <f t="shared" si="7"/>
        <v>0</v>
      </c>
    </row>
    <row r="66" spans="1:41" s="70" customFormat="1" ht="21" customHeight="1">
      <c r="A66" s="72">
        <v>23</v>
      </c>
      <c r="B66" s="104" t="s">
        <v>245</v>
      </c>
      <c r="C66" s="105" t="s">
        <v>246</v>
      </c>
      <c r="D66" s="106" t="s">
        <v>67</v>
      </c>
      <c r="E66" s="7"/>
      <c r="F66" s="8"/>
      <c r="G66" s="8"/>
      <c r="H66" s="8"/>
      <c r="I66" s="8"/>
      <c r="J66" s="8"/>
      <c r="K66" s="8"/>
      <c r="L66" s="8"/>
      <c r="M66" s="9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76"/>
      <c r="AC66" s="8"/>
      <c r="AD66" s="8"/>
      <c r="AE66" s="8"/>
      <c r="AF66" s="8"/>
      <c r="AG66" s="8"/>
      <c r="AH66" s="8"/>
      <c r="AI66" s="8"/>
      <c r="AJ66" s="24">
        <f t="shared" si="3"/>
        <v>0</v>
      </c>
      <c r="AK66" s="24">
        <f t="shared" si="8"/>
        <v>0</v>
      </c>
      <c r="AL66" s="24">
        <f t="shared" si="4"/>
        <v>0</v>
      </c>
      <c r="AM66" s="24">
        <f t="shared" si="5"/>
        <v>0</v>
      </c>
      <c r="AN66" s="24">
        <f t="shared" si="6"/>
        <v>0</v>
      </c>
      <c r="AO66" s="24">
        <f t="shared" si="7"/>
        <v>0</v>
      </c>
    </row>
    <row r="67" spans="1:41" s="70" customFormat="1" ht="21" customHeight="1">
      <c r="A67" s="72">
        <v>24</v>
      </c>
      <c r="B67" s="104" t="s">
        <v>286</v>
      </c>
      <c r="C67" s="105" t="s">
        <v>287</v>
      </c>
      <c r="D67" s="106" t="s">
        <v>30</v>
      </c>
      <c r="E67" s="7"/>
      <c r="F67" s="8"/>
      <c r="G67" s="8"/>
      <c r="H67" s="8"/>
      <c r="I67" s="8"/>
      <c r="J67" s="8"/>
      <c r="K67" s="8"/>
      <c r="L67" s="8"/>
      <c r="M67" s="9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76"/>
      <c r="AC67" s="8"/>
      <c r="AD67" s="8"/>
      <c r="AE67" s="8"/>
      <c r="AF67" s="8"/>
      <c r="AG67" s="8"/>
      <c r="AH67" s="8"/>
      <c r="AI67" s="8"/>
      <c r="AJ67" s="24">
        <f t="shared" si="3"/>
        <v>0</v>
      </c>
      <c r="AK67" s="24">
        <f t="shared" si="8"/>
        <v>0</v>
      </c>
      <c r="AL67" s="24">
        <f t="shared" si="4"/>
        <v>0</v>
      </c>
      <c r="AM67" s="24">
        <f t="shared" si="5"/>
        <v>0</v>
      </c>
      <c r="AN67" s="24">
        <f t="shared" si="6"/>
        <v>0</v>
      </c>
      <c r="AO67" s="24">
        <f t="shared" si="7"/>
        <v>0</v>
      </c>
    </row>
    <row r="68" spans="1:41" s="70" customFormat="1" ht="21" customHeight="1">
      <c r="A68" s="72">
        <v>25</v>
      </c>
      <c r="B68" s="104" t="s">
        <v>247</v>
      </c>
      <c r="C68" s="105" t="s">
        <v>119</v>
      </c>
      <c r="D68" s="106" t="s">
        <v>87</v>
      </c>
      <c r="E68" s="7"/>
      <c r="F68" s="8"/>
      <c r="G68" s="8"/>
      <c r="H68" s="8"/>
      <c r="I68" s="8"/>
      <c r="J68" s="8"/>
      <c r="K68" s="8"/>
      <c r="L68" s="8"/>
      <c r="M68" s="9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4">
        <f t="shared" si="3"/>
        <v>0</v>
      </c>
      <c r="AK68" s="24">
        <f t="shared" si="8"/>
        <v>0</v>
      </c>
      <c r="AL68" s="24">
        <f t="shared" si="4"/>
        <v>0</v>
      </c>
      <c r="AM68" s="24">
        <f t="shared" si="5"/>
        <v>0</v>
      </c>
      <c r="AN68" s="24">
        <f t="shared" si="6"/>
        <v>0</v>
      </c>
      <c r="AO68" s="24">
        <f t="shared" si="7"/>
        <v>0</v>
      </c>
    </row>
    <row r="69" spans="1:41" s="70" customFormat="1" ht="21" customHeight="1">
      <c r="A69" s="72">
        <v>26</v>
      </c>
      <c r="B69" s="104" t="s">
        <v>293</v>
      </c>
      <c r="C69" s="105" t="s">
        <v>294</v>
      </c>
      <c r="D69" s="106" t="s">
        <v>9</v>
      </c>
      <c r="E69" s="7"/>
      <c r="F69" s="8"/>
      <c r="G69" s="8"/>
      <c r="H69" s="8"/>
      <c r="I69" s="8"/>
      <c r="J69" s="8"/>
      <c r="K69" s="8"/>
      <c r="L69" s="8"/>
      <c r="M69" s="9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4">
        <f t="shared" si="3"/>
        <v>0</v>
      </c>
      <c r="AK69" s="24">
        <f t="shared" si="8"/>
        <v>0</v>
      </c>
      <c r="AL69" s="24">
        <f t="shared" si="4"/>
        <v>0</v>
      </c>
      <c r="AM69" s="24">
        <f t="shared" si="5"/>
        <v>0</v>
      </c>
      <c r="AN69" s="24">
        <f t="shared" si="6"/>
        <v>0</v>
      </c>
      <c r="AO69" s="24">
        <f t="shared" si="7"/>
        <v>0</v>
      </c>
    </row>
    <row r="70" spans="1:41" s="70" customFormat="1" ht="21" customHeight="1">
      <c r="A70" s="72">
        <v>27</v>
      </c>
      <c r="B70" s="104" t="s">
        <v>248</v>
      </c>
      <c r="C70" s="105" t="s">
        <v>249</v>
      </c>
      <c r="D70" s="106" t="s">
        <v>9</v>
      </c>
      <c r="E70" s="7"/>
      <c r="F70" s="8"/>
      <c r="G70" s="8"/>
      <c r="H70" s="8"/>
      <c r="I70" s="8"/>
      <c r="J70" s="8"/>
      <c r="K70" s="8"/>
      <c r="L70" s="8"/>
      <c r="M70" s="9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4">
        <f t="shared" si="3"/>
        <v>0</v>
      </c>
      <c r="AK70" s="24">
        <f t="shared" si="8"/>
        <v>0</v>
      </c>
      <c r="AL70" s="24">
        <f t="shared" si="4"/>
        <v>0</v>
      </c>
      <c r="AM70" s="24">
        <f t="shared" si="5"/>
        <v>0</v>
      </c>
      <c r="AN70" s="24">
        <f t="shared" si="6"/>
        <v>0</v>
      </c>
      <c r="AO70" s="24">
        <f t="shared" si="7"/>
        <v>0</v>
      </c>
    </row>
    <row r="71" spans="1:41" s="70" customFormat="1" ht="21" customHeight="1">
      <c r="A71" s="72">
        <v>28</v>
      </c>
      <c r="B71" s="104" t="s">
        <v>250</v>
      </c>
      <c r="C71" s="105" t="s">
        <v>38</v>
      </c>
      <c r="D71" s="106" t="s">
        <v>70</v>
      </c>
      <c r="E71" s="7"/>
      <c r="F71" s="8"/>
      <c r="G71" s="8"/>
      <c r="H71" s="8"/>
      <c r="I71" s="8"/>
      <c r="J71" s="8"/>
      <c r="K71" s="8"/>
      <c r="L71" s="8"/>
      <c r="M71" s="9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4">
        <f t="shared" si="3"/>
        <v>0</v>
      </c>
      <c r="AK71" s="24">
        <f t="shared" si="8"/>
        <v>0</v>
      </c>
      <c r="AL71" s="24">
        <f t="shared" si="4"/>
        <v>0</v>
      </c>
      <c r="AM71" s="24">
        <f t="shared" si="5"/>
        <v>0</v>
      </c>
      <c r="AN71" s="24">
        <f t="shared" si="6"/>
        <v>0</v>
      </c>
      <c r="AO71" s="24">
        <f t="shared" si="7"/>
        <v>0</v>
      </c>
    </row>
    <row r="72" spans="1:41" s="70" customFormat="1" ht="21" customHeight="1">
      <c r="A72" s="72">
        <v>29</v>
      </c>
      <c r="B72" s="104" t="s">
        <v>251</v>
      </c>
      <c r="C72" s="105" t="s">
        <v>252</v>
      </c>
      <c r="D72" s="106" t="s">
        <v>70</v>
      </c>
      <c r="E72" s="7"/>
      <c r="F72" s="8"/>
      <c r="G72" s="8"/>
      <c r="H72" s="8"/>
      <c r="I72" s="8"/>
      <c r="J72" s="8"/>
      <c r="K72" s="8"/>
      <c r="L72" s="8"/>
      <c r="M72" s="9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4">
        <f t="shared" si="3"/>
        <v>0</v>
      </c>
      <c r="AK72" s="24">
        <f t="shared" si="8"/>
        <v>0</v>
      </c>
      <c r="AL72" s="24">
        <f t="shared" si="4"/>
        <v>0</v>
      </c>
      <c r="AM72" s="24">
        <f t="shared" si="5"/>
        <v>0</v>
      </c>
      <c r="AN72" s="24">
        <f t="shared" si="6"/>
        <v>0</v>
      </c>
      <c r="AO72" s="24">
        <f t="shared" si="7"/>
        <v>0</v>
      </c>
    </row>
    <row r="73" spans="1:41" s="70" customFormat="1" ht="21" customHeight="1">
      <c r="A73" s="72">
        <v>30</v>
      </c>
      <c r="B73" s="104" t="s">
        <v>295</v>
      </c>
      <c r="C73" s="105" t="s">
        <v>296</v>
      </c>
      <c r="D73" s="106" t="s">
        <v>133</v>
      </c>
      <c r="E73" s="7"/>
      <c r="F73" s="8"/>
      <c r="G73" s="8"/>
      <c r="H73" s="8"/>
      <c r="I73" s="8"/>
      <c r="J73" s="8"/>
      <c r="K73" s="8"/>
      <c r="L73" s="8"/>
      <c r="M73" s="9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4">
        <f t="shared" si="3"/>
        <v>0</v>
      </c>
      <c r="AK73" s="24">
        <f t="shared" si="8"/>
        <v>0</v>
      </c>
      <c r="AL73" s="24">
        <f t="shared" si="4"/>
        <v>0</v>
      </c>
      <c r="AM73" s="24">
        <f t="shared" si="5"/>
        <v>0</v>
      </c>
      <c r="AN73" s="24">
        <f t="shared" si="6"/>
        <v>0</v>
      </c>
      <c r="AO73" s="24">
        <f t="shared" si="7"/>
        <v>0</v>
      </c>
    </row>
    <row r="74" spans="1:41" s="70" customFormat="1" ht="21" customHeight="1">
      <c r="A74" s="72">
        <v>31</v>
      </c>
      <c r="B74" s="104" t="s">
        <v>297</v>
      </c>
      <c r="C74" s="105" t="s">
        <v>298</v>
      </c>
      <c r="D74" s="106" t="s">
        <v>133</v>
      </c>
      <c r="E74" s="7"/>
      <c r="F74" s="8"/>
      <c r="G74" s="8"/>
      <c r="H74" s="8"/>
      <c r="I74" s="8"/>
      <c r="J74" s="8"/>
      <c r="K74" s="8"/>
      <c r="L74" s="8"/>
      <c r="M74" s="9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4">
        <f t="shared" si="3"/>
        <v>0</v>
      </c>
      <c r="AK74" s="24">
        <f t="shared" si="8"/>
        <v>0</v>
      </c>
      <c r="AL74" s="24">
        <f t="shared" si="4"/>
        <v>0</v>
      </c>
      <c r="AM74" s="24">
        <f t="shared" si="5"/>
        <v>0</v>
      </c>
      <c r="AN74" s="24">
        <f t="shared" si="6"/>
        <v>0</v>
      </c>
      <c r="AO74" s="24">
        <f t="shared" si="7"/>
        <v>0</v>
      </c>
    </row>
    <row r="75" spans="1:41" s="70" customFormat="1" ht="21" customHeight="1">
      <c r="A75" s="72">
        <v>32</v>
      </c>
      <c r="B75" s="104" t="s">
        <v>253</v>
      </c>
      <c r="C75" s="105" t="s">
        <v>254</v>
      </c>
      <c r="D75" s="106" t="s">
        <v>89</v>
      </c>
      <c r="E75" s="7"/>
      <c r="F75" s="8"/>
      <c r="G75" s="8"/>
      <c r="H75" s="8"/>
      <c r="I75" s="8"/>
      <c r="J75" s="8"/>
      <c r="K75" s="8"/>
      <c r="L75" s="8"/>
      <c r="M75" s="9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4">
        <f t="shared" si="3"/>
        <v>0</v>
      </c>
      <c r="AK75" s="24">
        <f t="shared" si="8"/>
        <v>0</v>
      </c>
      <c r="AL75" s="24">
        <f t="shared" si="4"/>
        <v>0</v>
      </c>
      <c r="AM75" s="24">
        <f t="shared" si="5"/>
        <v>0</v>
      </c>
      <c r="AN75" s="24">
        <f t="shared" si="6"/>
        <v>0</v>
      </c>
      <c r="AO75" s="24">
        <f t="shared" si="7"/>
        <v>0</v>
      </c>
    </row>
    <row r="76" spans="1:41" s="70" customFormat="1" ht="21" customHeight="1">
      <c r="A76" s="72">
        <v>33</v>
      </c>
      <c r="B76" s="104" t="s">
        <v>300</v>
      </c>
      <c r="C76" s="105" t="s">
        <v>60</v>
      </c>
      <c r="D76" s="106" t="s">
        <v>89</v>
      </c>
      <c r="E76" s="7"/>
      <c r="F76" s="8"/>
      <c r="G76" s="8"/>
      <c r="H76" s="8"/>
      <c r="I76" s="8"/>
      <c r="J76" s="8"/>
      <c r="K76" s="8"/>
      <c r="L76" s="8"/>
      <c r="M76" s="9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4">
        <f t="shared" si="3"/>
        <v>0</v>
      </c>
      <c r="AK76" s="24">
        <f t="shared" si="8"/>
        <v>0</v>
      </c>
      <c r="AL76" s="24">
        <f t="shared" si="4"/>
        <v>0</v>
      </c>
      <c r="AM76" s="24">
        <f t="shared" si="5"/>
        <v>0</v>
      </c>
      <c r="AN76" s="24">
        <f t="shared" si="6"/>
        <v>0</v>
      </c>
      <c r="AO76" s="24">
        <f t="shared" si="7"/>
        <v>0</v>
      </c>
    </row>
    <row r="77" spans="1:41" s="70" customFormat="1" ht="21" customHeight="1">
      <c r="A77" s="72">
        <v>34</v>
      </c>
      <c r="B77" s="106" t="s">
        <v>255</v>
      </c>
      <c r="C77" s="105" t="s">
        <v>66</v>
      </c>
      <c r="D77" s="106" t="s">
        <v>121</v>
      </c>
      <c r="E77" s="7"/>
      <c r="F77" s="8"/>
      <c r="G77" s="8"/>
      <c r="H77" s="8"/>
      <c r="I77" s="8"/>
      <c r="J77" s="8"/>
      <c r="K77" s="8"/>
      <c r="L77" s="8"/>
      <c r="M77" s="9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4">
        <f t="shared" si="3"/>
        <v>0</v>
      </c>
      <c r="AK77" s="24">
        <f t="shared" si="8"/>
        <v>0</v>
      </c>
      <c r="AL77" s="24">
        <f t="shared" si="4"/>
        <v>0</v>
      </c>
      <c r="AM77" s="24">
        <f t="shared" si="5"/>
        <v>0</v>
      </c>
      <c r="AN77" s="24">
        <f t="shared" si="6"/>
        <v>0</v>
      </c>
      <c r="AO77" s="24">
        <f t="shared" si="7"/>
        <v>0</v>
      </c>
    </row>
    <row r="78" spans="1:41" ht="21" customHeight="1">
      <c r="A78" s="262" t="s">
        <v>10</v>
      </c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262"/>
      <c r="AF78" s="262"/>
      <c r="AG78" s="262"/>
      <c r="AH78" s="262"/>
      <c r="AI78" s="262"/>
      <c r="AJ78" s="72">
        <f t="shared" ref="AJ78:AO78" si="9">SUM(AJ44:AJ77)</f>
        <v>0</v>
      </c>
      <c r="AK78" s="72">
        <f t="shared" si="9"/>
        <v>1</v>
      </c>
      <c r="AL78" s="72">
        <f t="shared" si="9"/>
        <v>0</v>
      </c>
      <c r="AM78" s="72">
        <f t="shared" si="9"/>
        <v>0</v>
      </c>
      <c r="AN78" s="72">
        <f t="shared" si="9"/>
        <v>0</v>
      </c>
      <c r="AO78" s="72">
        <f t="shared" si="9"/>
        <v>0</v>
      </c>
    </row>
    <row r="79" spans="1:41" ht="15.75" customHeight="1">
      <c r="A79" s="21"/>
      <c r="B79" s="21"/>
      <c r="C79" s="259"/>
      <c r="D79" s="259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</row>
    <row r="80" spans="1:41" ht="15.75" customHeight="1">
      <c r="C80" s="73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</row>
    <row r="81" spans="3:38" ht="15.75" customHeight="1">
      <c r="C81" s="73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</row>
    <row r="82" spans="3:38" ht="15.75" customHeight="1">
      <c r="C82" s="259"/>
      <c r="D82" s="259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</row>
    <row r="83" spans="3:38" ht="15.75" customHeight="1">
      <c r="C83" s="259"/>
      <c r="D83" s="259"/>
      <c r="E83" s="259"/>
      <c r="F83" s="259"/>
      <c r="G83" s="259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</row>
    <row r="84" spans="3:38" ht="15.75" customHeight="1">
      <c r="C84" s="259"/>
      <c r="D84" s="259"/>
      <c r="E84" s="259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</row>
    <row r="85" spans="3:38" ht="15.75" customHeight="1">
      <c r="C85" s="259"/>
      <c r="D85" s="259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M38:AN38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85" zoomScaleNormal="85" workbookViewId="0">
      <selection activeCell="AH10" sqref="AH10"/>
    </sheetView>
  </sheetViews>
  <sheetFormatPr defaultColWidth="9.33203125" defaultRowHeight="15.75"/>
  <cols>
    <col min="1" max="1" width="8.6640625" style="43" customWidth="1"/>
    <col min="2" max="2" width="19" style="139" customWidth="1"/>
    <col min="3" max="3" width="29.6640625" style="43" customWidth="1"/>
    <col min="4" max="4" width="11.6640625" style="43" customWidth="1"/>
    <col min="5" max="38" width="3.83203125" style="43" customWidth="1"/>
    <col min="39" max="39" width="10.83203125" style="43" customWidth="1"/>
    <col min="40" max="40" width="12.1640625" style="43" customWidth="1"/>
    <col min="41" max="41" width="10.83203125" style="43" customWidth="1"/>
    <col min="42" max="16384" width="9.33203125" style="43"/>
  </cols>
  <sheetData>
    <row r="1" spans="1:42" s="33" customFormat="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2" s="33" customFormat="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2" s="33" customFormat="1" ht="31.5" customHeight="1">
      <c r="A3" s="253" t="s">
        <v>886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2" s="33" customFormat="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2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2" s="66" customFormat="1" ht="21" customHeight="1">
      <c r="A6" s="184">
        <v>1</v>
      </c>
      <c r="B6" s="101" t="s">
        <v>302</v>
      </c>
      <c r="C6" s="99" t="s">
        <v>303</v>
      </c>
      <c r="D6" s="100" t="s">
        <v>75</v>
      </c>
      <c r="E6" s="140"/>
      <c r="F6" s="141"/>
      <c r="G6" s="141"/>
      <c r="H6" s="141"/>
      <c r="I6" s="141"/>
      <c r="J6" s="141"/>
      <c r="K6" s="141"/>
      <c r="L6" s="141" t="s">
        <v>6</v>
      </c>
      <c r="M6" s="141"/>
      <c r="N6" s="141"/>
      <c r="O6" s="141"/>
      <c r="P6" s="141"/>
      <c r="Q6" s="141"/>
      <c r="R6" s="141"/>
      <c r="S6" s="141" t="s">
        <v>8</v>
      </c>
      <c r="T6" s="141"/>
      <c r="U6" s="141"/>
      <c r="V6" s="142"/>
      <c r="W6" s="141"/>
      <c r="X6" s="141"/>
      <c r="Y6" s="141"/>
      <c r="Z6" s="141"/>
      <c r="AA6" s="141"/>
      <c r="AB6" s="141"/>
      <c r="AC6" s="142"/>
      <c r="AD6" s="141"/>
      <c r="AE6" s="141"/>
      <c r="AF6" s="141"/>
      <c r="AG6" s="141"/>
      <c r="AH6" s="141"/>
      <c r="AI6" s="141"/>
      <c r="AJ6" s="56">
        <f>COUNTIF(E6:AI6,"K")+2*COUNTIF(E6:AI6,"2K")+COUNTIF(E6:AI6,"TK")+COUNTIF(E6:AI6,"KT")</f>
        <v>1</v>
      </c>
      <c r="AK6" s="56">
        <f t="shared" ref="AK6:AK26" si="0">COUNTIF(E6:AI6,"P")+2*COUNTIF(F6:AJ6,"2P")</f>
        <v>0</v>
      </c>
      <c r="AL6" s="56">
        <f t="shared" ref="AL6:AL26" si="1">COUNTIF(E6:AI6,"T")+2*COUNTIF(E6:AI6,"2T")+COUNTIF(E6:AI6,"TK")+COUNTIF(E6:AI6,"KT")</f>
        <v>1</v>
      </c>
      <c r="AM6" s="81"/>
      <c r="AN6" s="82"/>
      <c r="AO6" s="83"/>
      <c r="AP6" s="80"/>
    </row>
    <row r="7" spans="1:42" s="70" customFormat="1" ht="21" customHeight="1">
      <c r="A7" s="184">
        <v>2</v>
      </c>
      <c r="B7" s="101" t="s">
        <v>304</v>
      </c>
      <c r="C7" s="99" t="s">
        <v>305</v>
      </c>
      <c r="D7" s="100" t="s">
        <v>306</v>
      </c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2"/>
      <c r="W7" s="141"/>
      <c r="X7" s="141"/>
      <c r="Y7" s="141"/>
      <c r="Z7" s="141"/>
      <c r="AA7" s="141"/>
      <c r="AB7" s="141"/>
      <c r="AC7" s="142"/>
      <c r="AD7" s="141"/>
      <c r="AE7" s="141"/>
      <c r="AF7" s="141"/>
      <c r="AG7" s="141"/>
      <c r="AH7" s="141"/>
      <c r="AI7" s="141"/>
      <c r="AJ7" s="56">
        <f t="shared" ref="AJ7:AJ26" si="2">COUNTIF(E7:AI7,"K")+2*COUNTIF(E7:AI7,"2K")+COUNTIF(E7:AI7,"TK")+COUNTIF(E7:AI7,"KT")</f>
        <v>0</v>
      </c>
      <c r="AK7" s="56">
        <f t="shared" si="0"/>
        <v>0</v>
      </c>
      <c r="AL7" s="56">
        <f t="shared" si="1"/>
        <v>0</v>
      </c>
      <c r="AM7" s="83"/>
      <c r="AN7" s="83"/>
      <c r="AO7" s="83"/>
      <c r="AP7" s="80"/>
    </row>
    <row r="8" spans="1:42" s="66" customFormat="1" ht="21" customHeight="1">
      <c r="A8" s="184">
        <v>3</v>
      </c>
      <c r="B8" s="101" t="s">
        <v>307</v>
      </c>
      <c r="C8" s="185" t="s">
        <v>849</v>
      </c>
      <c r="D8" s="100" t="s">
        <v>308</v>
      </c>
      <c r="E8" s="140" t="s">
        <v>8</v>
      </c>
      <c r="F8" s="141"/>
      <c r="G8" s="141"/>
      <c r="H8" s="141"/>
      <c r="I8" s="141"/>
      <c r="J8" s="141"/>
      <c r="K8" s="141" t="s">
        <v>7</v>
      </c>
      <c r="L8" s="141" t="s">
        <v>8</v>
      </c>
      <c r="M8" s="141"/>
      <c r="N8" s="141" t="s">
        <v>7</v>
      </c>
      <c r="O8" s="141"/>
      <c r="P8" s="141"/>
      <c r="Q8" s="141"/>
      <c r="R8" s="141" t="s">
        <v>8</v>
      </c>
      <c r="S8" s="141"/>
      <c r="T8" s="141"/>
      <c r="U8" s="141"/>
      <c r="V8" s="142" t="s">
        <v>7</v>
      </c>
      <c r="W8" s="141"/>
      <c r="X8" s="141"/>
      <c r="Y8" s="141"/>
      <c r="Z8" s="141" t="s">
        <v>8</v>
      </c>
      <c r="AA8" s="141" t="s">
        <v>8</v>
      </c>
      <c r="AB8" s="141" t="s">
        <v>7</v>
      </c>
      <c r="AC8" s="142" t="s">
        <v>7</v>
      </c>
      <c r="AD8" s="141"/>
      <c r="AE8" s="141"/>
      <c r="AF8" s="141"/>
      <c r="AG8" s="141" t="s">
        <v>8</v>
      </c>
      <c r="AH8" s="141"/>
      <c r="AI8" s="141"/>
      <c r="AJ8" s="56">
        <f t="shared" si="2"/>
        <v>0</v>
      </c>
      <c r="AK8" s="56">
        <f t="shared" si="0"/>
        <v>5</v>
      </c>
      <c r="AL8" s="56">
        <f t="shared" si="1"/>
        <v>6</v>
      </c>
      <c r="AM8" s="83"/>
      <c r="AN8" s="83"/>
      <c r="AO8" s="83"/>
      <c r="AP8" s="80"/>
    </row>
    <row r="9" spans="1:42" s="70" customFormat="1" ht="21" customHeight="1">
      <c r="A9" s="186">
        <v>4</v>
      </c>
      <c r="B9" s="101" t="s">
        <v>309</v>
      </c>
      <c r="C9" s="99" t="s">
        <v>69</v>
      </c>
      <c r="D9" s="100" t="s">
        <v>109</v>
      </c>
      <c r="E9" s="140"/>
      <c r="F9" s="141"/>
      <c r="G9" s="141"/>
      <c r="H9" s="141"/>
      <c r="I9" s="141"/>
      <c r="J9" s="141"/>
      <c r="K9" s="141" t="s">
        <v>7</v>
      </c>
      <c r="L9" s="141" t="s">
        <v>7</v>
      </c>
      <c r="M9" s="141"/>
      <c r="N9" s="141" t="s">
        <v>7</v>
      </c>
      <c r="O9" s="141" t="s">
        <v>7</v>
      </c>
      <c r="P9" s="141"/>
      <c r="Q9" s="141"/>
      <c r="R9" s="141" t="s">
        <v>7</v>
      </c>
      <c r="S9" s="141"/>
      <c r="T9" s="141"/>
      <c r="U9" s="141"/>
      <c r="V9" s="142"/>
      <c r="W9" s="141"/>
      <c r="X9" s="141"/>
      <c r="Y9" s="141"/>
      <c r="Z9" s="141"/>
      <c r="AA9" s="141"/>
      <c r="AB9" s="141"/>
      <c r="AC9" s="142" t="s">
        <v>7</v>
      </c>
      <c r="AD9" s="141"/>
      <c r="AE9" s="141"/>
      <c r="AF9" s="141"/>
      <c r="AG9" s="141"/>
      <c r="AH9" s="141"/>
      <c r="AI9" s="141"/>
      <c r="AJ9" s="56">
        <f t="shared" si="2"/>
        <v>0</v>
      </c>
      <c r="AK9" s="56">
        <f t="shared" si="0"/>
        <v>6</v>
      </c>
      <c r="AL9" s="56">
        <f t="shared" si="1"/>
        <v>0</v>
      </c>
      <c r="AM9" s="83"/>
      <c r="AN9" s="83"/>
      <c r="AO9" s="83"/>
      <c r="AP9" s="80"/>
    </row>
    <row r="10" spans="1:42" s="70" customFormat="1" ht="21" customHeight="1">
      <c r="A10" s="186">
        <v>5</v>
      </c>
      <c r="B10" s="101" t="s">
        <v>311</v>
      </c>
      <c r="C10" s="99" t="s">
        <v>312</v>
      </c>
      <c r="D10" s="100" t="s">
        <v>310</v>
      </c>
      <c r="E10" s="140"/>
      <c r="F10" s="141" t="s">
        <v>6</v>
      </c>
      <c r="G10" s="141"/>
      <c r="H10" s="141"/>
      <c r="I10" s="141"/>
      <c r="J10" s="141"/>
      <c r="K10" s="141"/>
      <c r="L10" s="141"/>
      <c r="M10" s="141"/>
      <c r="N10" s="141" t="s">
        <v>7</v>
      </c>
      <c r="O10" s="141" t="s">
        <v>7</v>
      </c>
      <c r="P10" s="141"/>
      <c r="Q10" s="141"/>
      <c r="R10" s="141" t="s">
        <v>7</v>
      </c>
      <c r="S10" s="141"/>
      <c r="T10" s="141" t="s">
        <v>7</v>
      </c>
      <c r="U10" s="141"/>
      <c r="V10" s="142" t="s">
        <v>7</v>
      </c>
      <c r="W10" s="141"/>
      <c r="X10" s="141"/>
      <c r="Y10" s="141"/>
      <c r="Z10" s="141"/>
      <c r="AA10" s="141"/>
      <c r="AB10" s="141"/>
      <c r="AC10" s="142" t="s">
        <v>6</v>
      </c>
      <c r="AD10" s="141"/>
      <c r="AE10" s="141"/>
      <c r="AF10" s="141"/>
      <c r="AG10" s="141"/>
      <c r="AH10" s="141" t="s">
        <v>6</v>
      </c>
      <c r="AI10" s="141"/>
      <c r="AJ10" s="56">
        <f t="shared" si="2"/>
        <v>3</v>
      </c>
      <c r="AK10" s="56">
        <f t="shared" si="0"/>
        <v>5</v>
      </c>
      <c r="AL10" s="56">
        <f t="shared" si="1"/>
        <v>0</v>
      </c>
      <c r="AM10" s="83"/>
      <c r="AN10" s="83"/>
      <c r="AO10" s="83"/>
      <c r="AP10" s="80"/>
    </row>
    <row r="11" spans="1:42" s="70" customFormat="1" ht="21" customHeight="1">
      <c r="A11" s="186">
        <v>6</v>
      </c>
      <c r="B11" s="101" t="s">
        <v>313</v>
      </c>
      <c r="C11" s="99" t="s">
        <v>314</v>
      </c>
      <c r="D11" s="100" t="s">
        <v>25</v>
      </c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  <c r="W11" s="141"/>
      <c r="X11" s="141"/>
      <c r="Y11" s="141"/>
      <c r="Z11" s="141"/>
      <c r="AA11" s="141"/>
      <c r="AB11" s="141"/>
      <c r="AC11" s="142"/>
      <c r="AD11" s="141"/>
      <c r="AE11" s="141"/>
      <c r="AF11" s="141"/>
      <c r="AG11" s="141"/>
      <c r="AH11" s="141"/>
      <c r="AI11" s="141"/>
      <c r="AJ11" s="56">
        <f t="shared" si="2"/>
        <v>0</v>
      </c>
      <c r="AK11" s="56">
        <f t="shared" si="0"/>
        <v>0</v>
      </c>
      <c r="AL11" s="56">
        <f t="shared" si="1"/>
        <v>0</v>
      </c>
      <c r="AM11" s="83"/>
      <c r="AN11" s="83"/>
      <c r="AO11" s="83"/>
      <c r="AP11" s="80"/>
    </row>
    <row r="12" spans="1:42" s="70" customFormat="1" ht="21" customHeight="1">
      <c r="A12" s="186">
        <v>7</v>
      </c>
      <c r="B12" s="101" t="s">
        <v>315</v>
      </c>
      <c r="C12" s="99" t="s">
        <v>316</v>
      </c>
      <c r="D12" s="100" t="s">
        <v>25</v>
      </c>
      <c r="E12" s="144"/>
      <c r="F12" s="145"/>
      <c r="G12" s="145"/>
      <c r="H12" s="145"/>
      <c r="I12" s="145"/>
      <c r="J12" s="145"/>
      <c r="K12" s="145"/>
      <c r="L12" s="141"/>
      <c r="M12" s="141"/>
      <c r="N12" s="145"/>
      <c r="O12" s="145"/>
      <c r="P12" s="145"/>
      <c r="Q12" s="145"/>
      <c r="R12" s="145"/>
      <c r="S12" s="145"/>
      <c r="T12" s="145"/>
      <c r="U12" s="145"/>
      <c r="V12" s="142"/>
      <c r="W12" s="145"/>
      <c r="X12" s="145"/>
      <c r="Y12" s="145"/>
      <c r="Z12" s="145"/>
      <c r="AA12" s="145"/>
      <c r="AB12" s="145"/>
      <c r="AC12" s="142"/>
      <c r="AD12" s="145"/>
      <c r="AE12" s="145"/>
      <c r="AF12" s="145"/>
      <c r="AG12" s="145"/>
      <c r="AH12" s="145"/>
      <c r="AI12" s="145"/>
      <c r="AJ12" s="72">
        <f t="shared" si="2"/>
        <v>0</v>
      </c>
      <c r="AK12" s="72">
        <f t="shared" si="0"/>
        <v>0</v>
      </c>
      <c r="AL12" s="72">
        <f t="shared" si="1"/>
        <v>0</v>
      </c>
      <c r="AM12" s="69"/>
      <c r="AN12" s="69"/>
      <c r="AO12" s="69"/>
    </row>
    <row r="13" spans="1:42" s="70" customFormat="1" ht="21" customHeight="1">
      <c r="A13" s="186">
        <v>8</v>
      </c>
      <c r="B13" s="101" t="s">
        <v>317</v>
      </c>
      <c r="C13" s="99" t="s">
        <v>318</v>
      </c>
      <c r="D13" s="100" t="s">
        <v>44</v>
      </c>
      <c r="E13" s="140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2"/>
      <c r="W13" s="141"/>
      <c r="X13" s="141"/>
      <c r="Y13" s="141"/>
      <c r="Z13" s="141"/>
      <c r="AA13" s="141"/>
      <c r="AB13" s="141"/>
      <c r="AC13" s="142"/>
      <c r="AD13" s="141"/>
      <c r="AE13" s="141"/>
      <c r="AF13" s="141"/>
      <c r="AG13" s="141"/>
      <c r="AH13" s="141"/>
      <c r="AI13" s="141"/>
      <c r="AJ13" s="72">
        <f t="shared" si="2"/>
        <v>0</v>
      </c>
      <c r="AK13" s="72">
        <f t="shared" si="0"/>
        <v>0</v>
      </c>
      <c r="AL13" s="72">
        <f t="shared" si="1"/>
        <v>0</v>
      </c>
      <c r="AM13" s="69"/>
      <c r="AN13" s="69"/>
      <c r="AO13" s="69"/>
    </row>
    <row r="14" spans="1:42" s="70" customFormat="1" ht="21" customHeight="1">
      <c r="A14" s="186">
        <v>9</v>
      </c>
      <c r="B14" s="101" t="s">
        <v>319</v>
      </c>
      <c r="C14" s="99" t="s">
        <v>320</v>
      </c>
      <c r="D14" s="100" t="s">
        <v>127</v>
      </c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2"/>
      <c r="W14" s="141"/>
      <c r="X14" s="141"/>
      <c r="Y14" s="141"/>
      <c r="Z14" s="141"/>
      <c r="AA14" s="141"/>
      <c r="AB14" s="141"/>
      <c r="AC14" s="142"/>
      <c r="AD14" s="141"/>
      <c r="AE14" s="141"/>
      <c r="AF14" s="141"/>
      <c r="AG14" s="141"/>
      <c r="AH14" s="141"/>
      <c r="AI14" s="141"/>
      <c r="AJ14" s="72">
        <f t="shared" si="2"/>
        <v>0</v>
      </c>
      <c r="AK14" s="72">
        <f t="shared" si="0"/>
        <v>0</v>
      </c>
      <c r="AL14" s="72">
        <f t="shared" si="1"/>
        <v>0</v>
      </c>
      <c r="AM14" s="69"/>
      <c r="AN14" s="69"/>
      <c r="AO14" s="69"/>
    </row>
    <row r="15" spans="1:42" s="70" customFormat="1" ht="21" customHeight="1">
      <c r="A15" s="186">
        <v>10</v>
      </c>
      <c r="B15" s="101" t="s">
        <v>321</v>
      </c>
      <c r="C15" s="99" t="s">
        <v>322</v>
      </c>
      <c r="D15" s="100" t="s">
        <v>127</v>
      </c>
      <c r="E15" s="140"/>
      <c r="F15" s="141" t="s">
        <v>8</v>
      </c>
      <c r="G15" s="141"/>
      <c r="H15" s="141" t="s">
        <v>6</v>
      </c>
      <c r="I15" s="141"/>
      <c r="J15" s="141"/>
      <c r="K15" s="141" t="s">
        <v>8</v>
      </c>
      <c r="L15" s="141"/>
      <c r="M15" s="141"/>
      <c r="N15" s="141"/>
      <c r="O15" s="141" t="s">
        <v>6</v>
      </c>
      <c r="P15" s="141"/>
      <c r="Q15" s="141"/>
      <c r="R15" s="141" t="s">
        <v>6</v>
      </c>
      <c r="S15" s="141"/>
      <c r="T15" s="141"/>
      <c r="U15" s="141" t="s">
        <v>7</v>
      </c>
      <c r="V15" s="142" t="s">
        <v>7</v>
      </c>
      <c r="W15" s="141"/>
      <c r="X15" s="141"/>
      <c r="Y15" s="141" t="s">
        <v>6</v>
      </c>
      <c r="Z15" s="141"/>
      <c r="AA15" s="141"/>
      <c r="AB15" s="141"/>
      <c r="AC15" s="142" t="s">
        <v>6</v>
      </c>
      <c r="AD15" s="141"/>
      <c r="AE15" s="141"/>
      <c r="AF15" s="141" t="s">
        <v>8</v>
      </c>
      <c r="AG15" s="141"/>
      <c r="AH15" s="141"/>
      <c r="AI15" s="141"/>
      <c r="AJ15" s="72">
        <f t="shared" si="2"/>
        <v>5</v>
      </c>
      <c r="AK15" s="72">
        <f t="shared" si="0"/>
        <v>2</v>
      </c>
      <c r="AL15" s="72">
        <f t="shared" si="1"/>
        <v>3</v>
      </c>
      <c r="AM15" s="69"/>
      <c r="AN15" s="69"/>
      <c r="AO15" s="69"/>
    </row>
    <row r="16" spans="1:42" s="70" customFormat="1" ht="21" customHeight="1">
      <c r="A16" s="186">
        <v>11</v>
      </c>
      <c r="B16" s="101" t="s">
        <v>323</v>
      </c>
      <c r="C16" s="99" t="s">
        <v>324</v>
      </c>
      <c r="D16" s="100" t="s">
        <v>325</v>
      </c>
      <c r="E16" s="140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2"/>
      <c r="W16" s="141"/>
      <c r="X16" s="141"/>
      <c r="Y16" s="141"/>
      <c r="Z16" s="141"/>
      <c r="AA16" s="141"/>
      <c r="AB16" s="141"/>
      <c r="AC16" s="142"/>
      <c r="AD16" s="141"/>
      <c r="AE16" s="141"/>
      <c r="AF16" s="141"/>
      <c r="AG16" s="141"/>
      <c r="AH16" s="141"/>
      <c r="AI16" s="141"/>
      <c r="AJ16" s="72">
        <f t="shared" si="2"/>
        <v>0</v>
      </c>
      <c r="AK16" s="72">
        <f t="shared" si="0"/>
        <v>0</v>
      </c>
      <c r="AL16" s="72">
        <f t="shared" si="1"/>
        <v>0</v>
      </c>
      <c r="AM16" s="69"/>
      <c r="AN16" s="69"/>
      <c r="AO16" s="69"/>
    </row>
    <row r="17" spans="1:44" s="70" customFormat="1" ht="21" customHeight="1">
      <c r="A17" s="186">
        <v>12</v>
      </c>
      <c r="B17" s="101" t="s">
        <v>326</v>
      </c>
      <c r="C17" s="99" t="s">
        <v>327</v>
      </c>
      <c r="D17" s="100" t="s">
        <v>101</v>
      </c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2"/>
      <c r="W17" s="141"/>
      <c r="X17" s="141"/>
      <c r="Y17" s="141"/>
      <c r="Z17" s="141"/>
      <c r="AA17" s="141"/>
      <c r="AB17" s="141"/>
      <c r="AC17" s="142"/>
      <c r="AD17" s="141"/>
      <c r="AE17" s="141"/>
      <c r="AF17" s="141"/>
      <c r="AG17" s="141"/>
      <c r="AH17" s="141"/>
      <c r="AI17" s="141"/>
      <c r="AJ17" s="72">
        <f t="shared" si="2"/>
        <v>0</v>
      </c>
      <c r="AK17" s="72">
        <f t="shared" si="0"/>
        <v>0</v>
      </c>
      <c r="AL17" s="72">
        <f t="shared" si="1"/>
        <v>0</v>
      </c>
      <c r="AM17" s="69"/>
      <c r="AN17" s="69"/>
      <c r="AO17" s="69"/>
    </row>
    <row r="18" spans="1:44" s="70" customFormat="1" ht="21" customHeight="1">
      <c r="A18" s="186">
        <v>13</v>
      </c>
      <c r="B18" s="101" t="s">
        <v>328</v>
      </c>
      <c r="C18" s="99" t="s">
        <v>329</v>
      </c>
      <c r="D18" s="100" t="s">
        <v>101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2"/>
      <c r="W18" s="141"/>
      <c r="X18" s="147"/>
      <c r="Y18" s="147"/>
      <c r="Z18" s="147"/>
      <c r="AA18" s="147"/>
      <c r="AB18" s="147"/>
      <c r="AC18" s="142"/>
      <c r="AD18" s="147"/>
      <c r="AE18" s="147"/>
      <c r="AF18" s="147"/>
      <c r="AG18" s="147"/>
      <c r="AH18" s="147"/>
      <c r="AI18" s="147"/>
      <c r="AJ18" s="72">
        <f t="shared" si="2"/>
        <v>0</v>
      </c>
      <c r="AK18" s="72">
        <f t="shared" si="0"/>
        <v>0</v>
      </c>
      <c r="AL18" s="72">
        <f t="shared" si="1"/>
        <v>0</v>
      </c>
      <c r="AM18" s="69"/>
      <c r="AN18" s="69"/>
      <c r="AO18" s="69"/>
    </row>
    <row r="19" spans="1:44" s="70" customFormat="1" ht="21" customHeight="1">
      <c r="A19" s="186">
        <v>14</v>
      </c>
      <c r="B19" s="101" t="s">
        <v>330</v>
      </c>
      <c r="C19" s="99" t="s">
        <v>331</v>
      </c>
      <c r="D19" s="100" t="s">
        <v>332</v>
      </c>
      <c r="E19" s="140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7"/>
      <c r="T19" s="141"/>
      <c r="U19" s="141"/>
      <c r="V19" s="142"/>
      <c r="W19" s="141"/>
      <c r="X19" s="141"/>
      <c r="Y19" s="141"/>
      <c r="Z19" s="141"/>
      <c r="AA19" s="141"/>
      <c r="AB19" s="141"/>
      <c r="AC19" s="142"/>
      <c r="AD19" s="141"/>
      <c r="AE19" s="141"/>
      <c r="AF19" s="141"/>
      <c r="AG19" s="141"/>
      <c r="AH19" s="141"/>
      <c r="AI19" s="141"/>
      <c r="AJ19" s="72">
        <f t="shared" si="2"/>
        <v>0</v>
      </c>
      <c r="AK19" s="72">
        <f t="shared" si="0"/>
        <v>0</v>
      </c>
      <c r="AL19" s="72">
        <f t="shared" si="1"/>
        <v>0</v>
      </c>
      <c r="AM19" s="279"/>
      <c r="AN19" s="252"/>
      <c r="AO19" s="69"/>
    </row>
    <row r="20" spans="1:44" s="70" customFormat="1" ht="21" customHeight="1">
      <c r="A20" s="186">
        <v>15</v>
      </c>
      <c r="B20" s="101" t="s">
        <v>333</v>
      </c>
      <c r="C20" s="99" t="s">
        <v>334</v>
      </c>
      <c r="D20" s="100" t="s">
        <v>128</v>
      </c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2"/>
      <c r="W20" s="141"/>
      <c r="X20" s="141"/>
      <c r="Y20" s="141"/>
      <c r="Z20" s="141"/>
      <c r="AA20" s="141"/>
      <c r="AB20" s="141"/>
      <c r="AC20" s="142"/>
      <c r="AD20" s="141"/>
      <c r="AE20" s="141"/>
      <c r="AF20" s="141"/>
      <c r="AG20" s="141"/>
      <c r="AH20" s="141"/>
      <c r="AI20" s="141"/>
      <c r="AJ20" s="72">
        <f t="shared" si="2"/>
        <v>0</v>
      </c>
      <c r="AK20" s="72">
        <f t="shared" si="0"/>
        <v>0</v>
      </c>
      <c r="AL20" s="72">
        <f t="shared" si="1"/>
        <v>0</v>
      </c>
      <c r="AM20" s="69"/>
      <c r="AN20" s="69"/>
      <c r="AO20" s="69"/>
    </row>
    <row r="21" spans="1:44" s="70" customFormat="1" ht="21" customHeight="1">
      <c r="A21" s="186">
        <v>16</v>
      </c>
      <c r="B21" s="101" t="s">
        <v>335</v>
      </c>
      <c r="C21" s="99" t="s">
        <v>336</v>
      </c>
      <c r="D21" s="100" t="s">
        <v>337</v>
      </c>
      <c r="E21" s="163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42"/>
      <c r="W21" s="151"/>
      <c r="X21" s="151"/>
      <c r="Y21" s="151"/>
      <c r="Z21" s="151"/>
      <c r="AA21" s="151"/>
      <c r="AB21" s="151" t="s">
        <v>8</v>
      </c>
      <c r="AC21" s="142"/>
      <c r="AD21" s="151"/>
      <c r="AE21" s="151"/>
      <c r="AF21" s="151"/>
      <c r="AG21" s="151"/>
      <c r="AH21" s="151"/>
      <c r="AI21" s="151"/>
      <c r="AJ21" s="72">
        <f t="shared" si="2"/>
        <v>0</v>
      </c>
      <c r="AK21" s="72">
        <f t="shared" si="0"/>
        <v>0</v>
      </c>
      <c r="AL21" s="72">
        <f t="shared" si="1"/>
        <v>1</v>
      </c>
      <c r="AM21" s="69"/>
      <c r="AN21" s="69"/>
      <c r="AO21" s="69"/>
    </row>
    <row r="22" spans="1:44" s="70" customFormat="1" ht="21" customHeight="1">
      <c r="A22" s="186">
        <v>17</v>
      </c>
      <c r="B22" s="101" t="s">
        <v>338</v>
      </c>
      <c r="C22" s="99" t="s">
        <v>339</v>
      </c>
      <c r="D22" s="100" t="s">
        <v>131</v>
      </c>
      <c r="E22" s="163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42"/>
      <c r="W22" s="151"/>
      <c r="X22" s="151"/>
      <c r="Y22" s="151"/>
      <c r="Z22" s="151"/>
      <c r="AA22" s="151"/>
      <c r="AB22" s="151"/>
      <c r="AC22" s="142"/>
      <c r="AD22" s="151"/>
      <c r="AE22" s="151"/>
      <c r="AF22" s="151"/>
      <c r="AG22" s="151"/>
      <c r="AH22" s="151"/>
      <c r="AI22" s="151"/>
      <c r="AJ22" s="72">
        <f t="shared" si="2"/>
        <v>0</v>
      </c>
      <c r="AK22" s="72">
        <f t="shared" si="0"/>
        <v>0</v>
      </c>
      <c r="AL22" s="72">
        <f t="shared" si="1"/>
        <v>0</v>
      </c>
      <c r="AM22" s="69"/>
      <c r="AN22" s="69"/>
      <c r="AO22" s="69"/>
    </row>
    <row r="23" spans="1:44" s="70" customFormat="1" ht="21" customHeight="1">
      <c r="A23" s="186">
        <v>18</v>
      </c>
      <c r="B23" s="101" t="s">
        <v>340</v>
      </c>
      <c r="C23" s="99" t="s">
        <v>341</v>
      </c>
      <c r="D23" s="100" t="s">
        <v>342</v>
      </c>
      <c r="E23" s="163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42"/>
      <c r="W23" s="151"/>
      <c r="X23" s="151"/>
      <c r="Y23" s="151"/>
      <c r="Z23" s="151"/>
      <c r="AA23" s="151"/>
      <c r="AB23" s="151"/>
      <c r="AC23" s="142"/>
      <c r="AD23" s="151"/>
      <c r="AE23" s="151"/>
      <c r="AF23" s="151"/>
      <c r="AG23" s="151"/>
      <c r="AH23" s="151"/>
      <c r="AI23" s="151"/>
      <c r="AJ23" s="72">
        <f t="shared" si="2"/>
        <v>0</v>
      </c>
      <c r="AK23" s="72">
        <f t="shared" si="0"/>
        <v>0</v>
      </c>
      <c r="AL23" s="72">
        <f t="shared" si="1"/>
        <v>0</v>
      </c>
      <c r="AM23" s="69"/>
      <c r="AN23" s="69"/>
      <c r="AO23" s="69"/>
    </row>
    <row r="24" spans="1:44" s="70" customFormat="1" ht="21" customHeight="1">
      <c r="A24" s="186">
        <v>19</v>
      </c>
      <c r="B24" s="101" t="s">
        <v>343</v>
      </c>
      <c r="C24" s="99" t="s">
        <v>344</v>
      </c>
      <c r="D24" s="100" t="s">
        <v>345</v>
      </c>
      <c r="E24" s="163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42"/>
      <c r="W24" s="151"/>
      <c r="X24" s="151"/>
      <c r="Y24" s="151"/>
      <c r="Z24" s="151"/>
      <c r="AA24" s="151"/>
      <c r="AB24" s="151"/>
      <c r="AC24" s="142"/>
      <c r="AD24" s="151"/>
      <c r="AE24" s="151"/>
      <c r="AF24" s="151"/>
      <c r="AG24" s="151"/>
      <c r="AH24" s="151"/>
      <c r="AI24" s="151"/>
      <c r="AJ24" s="72">
        <f t="shared" si="2"/>
        <v>0</v>
      </c>
      <c r="AK24" s="72">
        <f t="shared" si="0"/>
        <v>0</v>
      </c>
      <c r="AL24" s="72">
        <f t="shared" si="1"/>
        <v>0</v>
      </c>
      <c r="AM24" s="69"/>
      <c r="AN24" s="69"/>
      <c r="AO24" s="69"/>
    </row>
    <row r="25" spans="1:44" s="70" customFormat="1" ht="21" customHeight="1">
      <c r="A25" s="186">
        <v>20</v>
      </c>
      <c r="B25" s="101" t="s">
        <v>346</v>
      </c>
      <c r="C25" s="99" t="s">
        <v>347</v>
      </c>
      <c r="D25" s="100" t="s">
        <v>348</v>
      </c>
      <c r="E25" s="163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42"/>
      <c r="W25" s="151"/>
      <c r="X25" s="151"/>
      <c r="Y25" s="151"/>
      <c r="Z25" s="151"/>
      <c r="AA25" s="151"/>
      <c r="AB25" s="151"/>
      <c r="AC25" s="142"/>
      <c r="AD25" s="151"/>
      <c r="AE25" s="151"/>
      <c r="AF25" s="151"/>
      <c r="AG25" s="151"/>
      <c r="AH25" s="151"/>
      <c r="AI25" s="151"/>
      <c r="AJ25" s="72">
        <f t="shared" si="2"/>
        <v>0</v>
      </c>
      <c r="AK25" s="72">
        <f t="shared" si="0"/>
        <v>0</v>
      </c>
      <c r="AL25" s="72">
        <f t="shared" si="1"/>
        <v>0</v>
      </c>
      <c r="AM25" s="69"/>
      <c r="AN25" s="69"/>
      <c r="AO25" s="69"/>
    </row>
    <row r="26" spans="1:44" s="70" customFormat="1" ht="21" customHeight="1">
      <c r="A26" s="186">
        <v>21</v>
      </c>
      <c r="B26" s="101" t="s">
        <v>349</v>
      </c>
      <c r="C26" s="99" t="s">
        <v>350</v>
      </c>
      <c r="D26" s="100" t="s">
        <v>348</v>
      </c>
      <c r="E26" s="163" t="s">
        <v>6</v>
      </c>
      <c r="F26" s="151" t="s">
        <v>6</v>
      </c>
      <c r="G26" s="151" t="s">
        <v>6</v>
      </c>
      <c r="H26" s="151"/>
      <c r="I26" s="151"/>
      <c r="J26" s="151"/>
      <c r="K26" s="151"/>
      <c r="L26" s="151" t="s">
        <v>6</v>
      </c>
      <c r="M26" s="151"/>
      <c r="N26" s="151"/>
      <c r="O26" s="151" t="s">
        <v>6</v>
      </c>
      <c r="P26" s="151"/>
      <c r="Q26" s="151"/>
      <c r="R26" s="151"/>
      <c r="S26" s="151" t="s">
        <v>7</v>
      </c>
      <c r="T26" s="151" t="s">
        <v>7</v>
      </c>
      <c r="U26" s="151" t="s">
        <v>7</v>
      </c>
      <c r="V26" s="142" t="s">
        <v>7</v>
      </c>
      <c r="W26" s="151"/>
      <c r="X26" s="151"/>
      <c r="Y26" s="151" t="s">
        <v>7</v>
      </c>
      <c r="Z26" s="151" t="s">
        <v>7</v>
      </c>
      <c r="AA26" s="151" t="s">
        <v>6</v>
      </c>
      <c r="AB26" s="151"/>
      <c r="AC26" s="142"/>
      <c r="AD26" s="151"/>
      <c r="AE26" s="151"/>
      <c r="AF26" s="151" t="s">
        <v>6</v>
      </c>
      <c r="AG26" s="151" t="s">
        <v>6</v>
      </c>
      <c r="AH26" s="151" t="s">
        <v>6</v>
      </c>
      <c r="AI26" s="151"/>
      <c r="AJ26" s="72">
        <f t="shared" si="2"/>
        <v>9</v>
      </c>
      <c r="AK26" s="72">
        <f t="shared" si="0"/>
        <v>6</v>
      </c>
      <c r="AL26" s="72">
        <f t="shared" si="1"/>
        <v>0</v>
      </c>
      <c r="AM26" s="69"/>
      <c r="AN26" s="69"/>
      <c r="AO26" s="69"/>
    </row>
    <row r="27" spans="1:44" s="70" customFormat="1" ht="21" customHeight="1">
      <c r="A27" s="262" t="s">
        <v>10</v>
      </c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31">
        <f>SUM(AJ6:AJ26)</f>
        <v>18</v>
      </c>
      <c r="AK27" s="31">
        <f>SUM(AK6:AK26)</f>
        <v>24</v>
      </c>
      <c r="AL27" s="31">
        <f>SUM(AL6:AL26)</f>
        <v>11</v>
      </c>
      <c r="AM27" s="69"/>
      <c r="AN27" s="21"/>
      <c r="AO27" s="21"/>
      <c r="AP27" s="43"/>
      <c r="AQ27" s="43"/>
      <c r="AR27" s="43"/>
    </row>
    <row r="28" spans="1:44" s="70" customFormat="1" ht="30" customHeight="1">
      <c r="A28" s="11"/>
      <c r="B28" s="11"/>
      <c r="C28" s="12"/>
      <c r="D28" s="12"/>
      <c r="E28" s="13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11"/>
      <c r="AK28" s="11"/>
      <c r="AL28" s="11"/>
      <c r="AM28" s="69"/>
      <c r="AN28" s="69"/>
      <c r="AO28" s="69"/>
    </row>
    <row r="29" spans="1:44" s="70" customFormat="1" ht="21" customHeight="1">
      <c r="A29" s="257" t="s">
        <v>11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8"/>
      <c r="AJ29" s="31" t="s">
        <v>12</v>
      </c>
      <c r="AK29" s="31" t="s">
        <v>13</v>
      </c>
      <c r="AL29" s="31" t="s">
        <v>14</v>
      </c>
      <c r="AM29" s="31" t="s">
        <v>15</v>
      </c>
      <c r="AN29" s="31" t="s">
        <v>16</v>
      </c>
      <c r="AO29" s="31" t="s">
        <v>17</v>
      </c>
    </row>
    <row r="30" spans="1:44" s="70" customFormat="1" ht="21" customHeight="1">
      <c r="A30" s="72" t="s">
        <v>3</v>
      </c>
      <c r="B30" s="137"/>
      <c r="C30" s="260" t="s">
        <v>5</v>
      </c>
      <c r="D30" s="261"/>
      <c r="E30" s="3">
        <v>1</v>
      </c>
      <c r="F30" s="3">
        <v>2</v>
      </c>
      <c r="G30" s="3">
        <v>3</v>
      </c>
      <c r="H30" s="3">
        <v>4</v>
      </c>
      <c r="I30" s="3">
        <v>5</v>
      </c>
      <c r="J30" s="3">
        <v>6</v>
      </c>
      <c r="K30" s="3">
        <v>7</v>
      </c>
      <c r="L30" s="3">
        <v>8</v>
      </c>
      <c r="M30" s="3">
        <v>9</v>
      </c>
      <c r="N30" s="3">
        <v>10</v>
      </c>
      <c r="O30" s="3">
        <v>11</v>
      </c>
      <c r="P30" s="3">
        <v>12</v>
      </c>
      <c r="Q30" s="3">
        <v>13</v>
      </c>
      <c r="R30" s="3">
        <v>14</v>
      </c>
      <c r="S30" s="3">
        <v>15</v>
      </c>
      <c r="T30" s="3">
        <v>16</v>
      </c>
      <c r="U30" s="3">
        <v>17</v>
      </c>
      <c r="V30" s="3">
        <v>18</v>
      </c>
      <c r="W30" s="3">
        <v>19</v>
      </c>
      <c r="X30" s="3">
        <v>20</v>
      </c>
      <c r="Y30" s="3">
        <v>21</v>
      </c>
      <c r="Z30" s="3">
        <v>22</v>
      </c>
      <c r="AA30" s="3">
        <v>23</v>
      </c>
      <c r="AB30" s="3">
        <v>24</v>
      </c>
      <c r="AC30" s="3">
        <v>25</v>
      </c>
      <c r="AD30" s="3">
        <v>26</v>
      </c>
      <c r="AE30" s="3">
        <v>27</v>
      </c>
      <c r="AF30" s="3">
        <v>28</v>
      </c>
      <c r="AG30" s="3">
        <v>29</v>
      </c>
      <c r="AH30" s="3">
        <v>30</v>
      </c>
      <c r="AI30" s="3">
        <v>31</v>
      </c>
      <c r="AJ30" s="23" t="s">
        <v>18</v>
      </c>
      <c r="AK30" s="23" t="s">
        <v>19</v>
      </c>
      <c r="AL30" s="23" t="s">
        <v>20</v>
      </c>
      <c r="AM30" s="23" t="s">
        <v>21</v>
      </c>
      <c r="AN30" s="23" t="s">
        <v>22</v>
      </c>
      <c r="AO30" s="23" t="s">
        <v>23</v>
      </c>
    </row>
    <row r="31" spans="1:44" s="70" customFormat="1" ht="21" customHeight="1">
      <c r="A31" s="72">
        <v>1</v>
      </c>
      <c r="B31" s="110" t="s">
        <v>302</v>
      </c>
      <c r="C31" s="105" t="s">
        <v>303</v>
      </c>
      <c r="D31" s="106" t="s">
        <v>75</v>
      </c>
      <c r="E31" s="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24">
        <f>COUNTIF(E31:AI31,"BT")</f>
        <v>0</v>
      </c>
      <c r="AK31" s="24">
        <f>COUNTIF(F31:AJ31,"D")</f>
        <v>0</v>
      </c>
      <c r="AL31" s="24">
        <f>COUNTIF(G31:AK31,"ĐP")</f>
        <v>0</v>
      </c>
      <c r="AM31" s="24">
        <f>COUNTIF(H31:AL31,"CT")</f>
        <v>0</v>
      </c>
      <c r="AN31" s="24">
        <f>COUNTIF(I31:AM31,"HT")</f>
        <v>0</v>
      </c>
      <c r="AO31" s="24">
        <f>COUNTIF(J31:AN31,"VK")</f>
        <v>0</v>
      </c>
      <c r="AP31" s="279"/>
      <c r="AQ31" s="252"/>
    </row>
    <row r="32" spans="1:44" s="70" customFormat="1" ht="21" customHeight="1">
      <c r="A32" s="72">
        <v>2</v>
      </c>
      <c r="B32" s="110" t="s">
        <v>304</v>
      </c>
      <c r="C32" s="105" t="s">
        <v>305</v>
      </c>
      <c r="D32" s="106" t="s">
        <v>306</v>
      </c>
      <c r="E32" s="15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24">
        <f t="shared" ref="AJ32:AJ64" si="3">COUNTIF(E32:AI32,"BT")</f>
        <v>0</v>
      </c>
      <c r="AK32" s="24">
        <f t="shared" ref="AK32:AK64" si="4">COUNTIF(F32:AJ32,"D")</f>
        <v>0</v>
      </c>
      <c r="AL32" s="24">
        <f t="shared" ref="AL32:AL64" si="5">COUNTIF(G32:AK32,"ĐP")</f>
        <v>0</v>
      </c>
      <c r="AM32" s="24">
        <f t="shared" ref="AM32:AM64" si="6">COUNTIF(H32:AL32,"CT")</f>
        <v>0</v>
      </c>
      <c r="AN32" s="24">
        <f t="shared" ref="AN32:AN64" si="7">COUNTIF(I32:AM32,"HT")</f>
        <v>0</v>
      </c>
      <c r="AO32" s="24">
        <f t="shared" ref="AO32:AO64" si="8">COUNTIF(J32:AN32,"VK")</f>
        <v>0</v>
      </c>
      <c r="AP32" s="69"/>
      <c r="AQ32" s="69"/>
    </row>
    <row r="33" spans="1:43" s="70" customFormat="1" ht="21" customHeight="1">
      <c r="A33" s="72">
        <v>3</v>
      </c>
      <c r="B33" s="110" t="s">
        <v>307</v>
      </c>
      <c r="C33" s="113" t="s">
        <v>849</v>
      </c>
      <c r="D33" s="106" t="s">
        <v>308</v>
      </c>
      <c r="E33" s="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24">
        <f t="shared" si="3"/>
        <v>0</v>
      </c>
      <c r="AK33" s="24">
        <f t="shared" si="4"/>
        <v>0</v>
      </c>
      <c r="AL33" s="24">
        <f t="shared" si="5"/>
        <v>0</v>
      </c>
      <c r="AM33" s="24">
        <f t="shared" si="6"/>
        <v>0</v>
      </c>
      <c r="AN33" s="24">
        <f t="shared" si="7"/>
        <v>0</v>
      </c>
      <c r="AO33" s="24">
        <f t="shared" si="8"/>
        <v>0</v>
      </c>
      <c r="AP33" s="69"/>
      <c r="AQ33" s="69"/>
    </row>
    <row r="34" spans="1:43" s="70" customFormat="1" ht="21" customHeight="1">
      <c r="A34" s="72">
        <v>4</v>
      </c>
      <c r="B34" s="110" t="s">
        <v>309</v>
      </c>
      <c r="C34" s="105" t="s">
        <v>69</v>
      </c>
      <c r="D34" s="106" t="s">
        <v>109</v>
      </c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24">
        <f t="shared" si="3"/>
        <v>0</v>
      </c>
      <c r="AK34" s="24">
        <f t="shared" si="4"/>
        <v>0</v>
      </c>
      <c r="AL34" s="24">
        <f t="shared" si="5"/>
        <v>0</v>
      </c>
      <c r="AM34" s="24">
        <f t="shared" si="6"/>
        <v>0</v>
      </c>
      <c r="AN34" s="24">
        <f t="shared" si="7"/>
        <v>0</v>
      </c>
      <c r="AO34" s="24">
        <f t="shared" si="8"/>
        <v>0</v>
      </c>
      <c r="AP34" s="69"/>
      <c r="AQ34" s="69"/>
    </row>
    <row r="35" spans="1:43" s="70" customFormat="1" ht="21" customHeight="1">
      <c r="A35" s="72">
        <v>5</v>
      </c>
      <c r="B35" s="110" t="s">
        <v>311</v>
      </c>
      <c r="C35" s="105" t="s">
        <v>312</v>
      </c>
      <c r="D35" s="106" t="s">
        <v>310</v>
      </c>
      <c r="E35" s="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24">
        <f t="shared" si="3"/>
        <v>0</v>
      </c>
      <c r="AK35" s="24">
        <f t="shared" si="4"/>
        <v>0</v>
      </c>
      <c r="AL35" s="24">
        <f t="shared" si="5"/>
        <v>0</v>
      </c>
      <c r="AM35" s="24">
        <f t="shared" si="6"/>
        <v>0</v>
      </c>
      <c r="AN35" s="24">
        <f t="shared" si="7"/>
        <v>0</v>
      </c>
      <c r="AO35" s="24">
        <f t="shared" si="8"/>
        <v>0</v>
      </c>
      <c r="AP35" s="69"/>
      <c r="AQ35" s="69"/>
    </row>
    <row r="36" spans="1:43" s="70" customFormat="1" ht="21" customHeight="1">
      <c r="A36" s="72">
        <v>6</v>
      </c>
      <c r="B36" s="110" t="s">
        <v>313</v>
      </c>
      <c r="C36" s="105" t="s">
        <v>314</v>
      </c>
      <c r="D36" s="106" t="s">
        <v>25</v>
      </c>
      <c r="E36" s="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24">
        <f t="shared" si="3"/>
        <v>0</v>
      </c>
      <c r="AK36" s="24">
        <f t="shared" si="4"/>
        <v>0</v>
      </c>
      <c r="AL36" s="24">
        <f t="shared" si="5"/>
        <v>0</v>
      </c>
      <c r="AM36" s="24">
        <f t="shared" si="6"/>
        <v>0</v>
      </c>
      <c r="AN36" s="24">
        <f t="shared" si="7"/>
        <v>0</v>
      </c>
      <c r="AO36" s="24">
        <f t="shared" si="8"/>
        <v>0</v>
      </c>
      <c r="AP36" s="69"/>
      <c r="AQ36" s="69"/>
    </row>
    <row r="37" spans="1:43" s="70" customFormat="1" ht="21" customHeight="1">
      <c r="A37" s="72">
        <v>7</v>
      </c>
      <c r="B37" s="110" t="s">
        <v>315</v>
      </c>
      <c r="C37" s="105" t="s">
        <v>316</v>
      </c>
      <c r="D37" s="106" t="s">
        <v>25</v>
      </c>
      <c r="E37" s="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24">
        <f t="shared" si="3"/>
        <v>0</v>
      </c>
      <c r="AK37" s="24">
        <f t="shared" si="4"/>
        <v>0</v>
      </c>
      <c r="AL37" s="24">
        <f t="shared" si="5"/>
        <v>0</v>
      </c>
      <c r="AM37" s="24">
        <f t="shared" si="6"/>
        <v>0</v>
      </c>
      <c r="AN37" s="24">
        <f t="shared" si="7"/>
        <v>0</v>
      </c>
      <c r="AO37" s="24">
        <f t="shared" si="8"/>
        <v>0</v>
      </c>
      <c r="AP37" s="69"/>
      <c r="AQ37" s="69"/>
    </row>
    <row r="38" spans="1:43" s="70" customFormat="1" ht="21" customHeight="1">
      <c r="A38" s="72">
        <v>8</v>
      </c>
      <c r="B38" s="110" t="s">
        <v>317</v>
      </c>
      <c r="C38" s="105" t="s">
        <v>318</v>
      </c>
      <c r="D38" s="106" t="s">
        <v>44</v>
      </c>
      <c r="E38" s="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24">
        <f t="shared" si="3"/>
        <v>0</v>
      </c>
      <c r="AK38" s="24">
        <f t="shared" si="4"/>
        <v>0</v>
      </c>
      <c r="AL38" s="24">
        <f t="shared" si="5"/>
        <v>0</v>
      </c>
      <c r="AM38" s="24">
        <f t="shared" si="6"/>
        <v>0</v>
      </c>
      <c r="AN38" s="24">
        <f t="shared" si="7"/>
        <v>0</v>
      </c>
      <c r="AO38" s="24">
        <f t="shared" si="8"/>
        <v>0</v>
      </c>
      <c r="AP38" s="69"/>
      <c r="AQ38" s="69"/>
    </row>
    <row r="39" spans="1:43" s="70" customFormat="1" ht="21" customHeight="1">
      <c r="A39" s="72">
        <v>9</v>
      </c>
      <c r="B39" s="110" t="s">
        <v>319</v>
      </c>
      <c r="C39" s="105" t="s">
        <v>320</v>
      </c>
      <c r="D39" s="106" t="s">
        <v>127</v>
      </c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24">
        <f t="shared" si="3"/>
        <v>0</v>
      </c>
      <c r="AK39" s="24">
        <f t="shared" si="4"/>
        <v>0</v>
      </c>
      <c r="AL39" s="24">
        <f t="shared" si="5"/>
        <v>0</v>
      </c>
      <c r="AM39" s="24">
        <f t="shared" si="6"/>
        <v>0</v>
      </c>
      <c r="AN39" s="24">
        <f t="shared" si="7"/>
        <v>0</v>
      </c>
      <c r="AO39" s="24">
        <f t="shared" si="8"/>
        <v>0</v>
      </c>
      <c r="AP39" s="69"/>
      <c r="AQ39" s="69"/>
    </row>
    <row r="40" spans="1:43" s="70" customFormat="1" ht="21" customHeight="1">
      <c r="A40" s="72">
        <v>10</v>
      </c>
      <c r="B40" s="110" t="s">
        <v>321</v>
      </c>
      <c r="C40" s="105" t="s">
        <v>322</v>
      </c>
      <c r="D40" s="106" t="s">
        <v>127</v>
      </c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24">
        <f t="shared" si="3"/>
        <v>0</v>
      </c>
      <c r="AK40" s="24">
        <f t="shared" si="4"/>
        <v>0</v>
      </c>
      <c r="AL40" s="24">
        <f t="shared" si="5"/>
        <v>0</v>
      </c>
      <c r="AM40" s="24">
        <f t="shared" si="6"/>
        <v>0</v>
      </c>
      <c r="AN40" s="24">
        <f t="shared" si="7"/>
        <v>0</v>
      </c>
      <c r="AO40" s="24">
        <f t="shared" si="8"/>
        <v>0</v>
      </c>
      <c r="AP40" s="69"/>
      <c r="AQ40" s="69"/>
    </row>
    <row r="41" spans="1:43" s="70" customFormat="1" ht="21" customHeight="1">
      <c r="A41" s="72">
        <v>11</v>
      </c>
      <c r="B41" s="110" t="s">
        <v>323</v>
      </c>
      <c r="C41" s="105" t="s">
        <v>324</v>
      </c>
      <c r="D41" s="106" t="s">
        <v>325</v>
      </c>
      <c r="E41" s="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4">
        <f t="shared" si="3"/>
        <v>0</v>
      </c>
      <c r="AK41" s="24">
        <f t="shared" si="4"/>
        <v>0</v>
      </c>
      <c r="AL41" s="24">
        <f t="shared" si="5"/>
        <v>0</v>
      </c>
      <c r="AM41" s="24">
        <f t="shared" si="6"/>
        <v>0</v>
      </c>
      <c r="AN41" s="24">
        <f t="shared" si="7"/>
        <v>0</v>
      </c>
      <c r="AO41" s="24">
        <f t="shared" si="8"/>
        <v>0</v>
      </c>
      <c r="AP41" s="69"/>
      <c r="AQ41" s="69"/>
    </row>
    <row r="42" spans="1:43" s="70" customFormat="1" ht="21" customHeight="1">
      <c r="A42" s="72">
        <v>12</v>
      </c>
      <c r="B42" s="110" t="s">
        <v>326</v>
      </c>
      <c r="C42" s="105" t="s">
        <v>327</v>
      </c>
      <c r="D42" s="106" t="s">
        <v>101</v>
      </c>
      <c r="E42" s="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4">
        <f t="shared" si="3"/>
        <v>0</v>
      </c>
      <c r="AK42" s="24">
        <f t="shared" si="4"/>
        <v>0</v>
      </c>
      <c r="AL42" s="24">
        <f t="shared" si="5"/>
        <v>0</v>
      </c>
      <c r="AM42" s="24">
        <f t="shared" si="6"/>
        <v>0</v>
      </c>
      <c r="AN42" s="24">
        <f t="shared" si="7"/>
        <v>0</v>
      </c>
      <c r="AO42" s="24">
        <f t="shared" si="8"/>
        <v>0</v>
      </c>
      <c r="AP42" s="69"/>
      <c r="AQ42" s="69"/>
    </row>
    <row r="43" spans="1:43" s="70" customFormat="1" ht="21" customHeight="1">
      <c r="A43" s="72">
        <v>13</v>
      </c>
      <c r="B43" s="110" t="s">
        <v>328</v>
      </c>
      <c r="C43" s="105" t="s">
        <v>329</v>
      </c>
      <c r="D43" s="106" t="s">
        <v>101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4">
        <f t="shared" si="3"/>
        <v>0</v>
      </c>
      <c r="AK43" s="24">
        <f t="shared" si="4"/>
        <v>0</v>
      </c>
      <c r="AL43" s="24">
        <f t="shared" si="5"/>
        <v>0</v>
      </c>
      <c r="AM43" s="24">
        <f t="shared" si="6"/>
        <v>0</v>
      </c>
      <c r="AN43" s="24">
        <f t="shared" si="7"/>
        <v>0</v>
      </c>
      <c r="AO43" s="24">
        <f t="shared" si="8"/>
        <v>0</v>
      </c>
      <c r="AP43" s="69"/>
      <c r="AQ43" s="69"/>
    </row>
    <row r="44" spans="1:43" s="70" customFormat="1" ht="21" customHeight="1">
      <c r="A44" s="72">
        <v>14</v>
      </c>
      <c r="B44" s="110" t="s">
        <v>330</v>
      </c>
      <c r="C44" s="105" t="s">
        <v>331</v>
      </c>
      <c r="D44" s="106" t="s">
        <v>332</v>
      </c>
      <c r="E44" s="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4">
        <f t="shared" si="3"/>
        <v>0</v>
      </c>
      <c r="AK44" s="24">
        <f t="shared" si="4"/>
        <v>0</v>
      </c>
      <c r="AL44" s="24">
        <f t="shared" si="5"/>
        <v>0</v>
      </c>
      <c r="AM44" s="24">
        <f t="shared" si="6"/>
        <v>0</v>
      </c>
      <c r="AN44" s="24">
        <f t="shared" si="7"/>
        <v>0</v>
      </c>
      <c r="AO44" s="24">
        <f t="shared" si="8"/>
        <v>0</v>
      </c>
      <c r="AP44" s="279"/>
      <c r="AQ44" s="252"/>
    </row>
    <row r="45" spans="1:43" s="70" customFormat="1" ht="21" customHeight="1">
      <c r="A45" s="72">
        <v>15</v>
      </c>
      <c r="B45" s="110" t="s">
        <v>333</v>
      </c>
      <c r="C45" s="105" t="s">
        <v>334</v>
      </c>
      <c r="D45" s="106" t="s">
        <v>128</v>
      </c>
      <c r="E45" s="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4">
        <f t="shared" si="3"/>
        <v>0</v>
      </c>
      <c r="AK45" s="24">
        <f t="shared" si="4"/>
        <v>0</v>
      </c>
      <c r="AL45" s="24">
        <f t="shared" si="5"/>
        <v>0</v>
      </c>
      <c r="AM45" s="24">
        <f t="shared" si="6"/>
        <v>0</v>
      </c>
      <c r="AN45" s="24">
        <f t="shared" si="7"/>
        <v>0</v>
      </c>
      <c r="AO45" s="24">
        <f t="shared" si="8"/>
        <v>0</v>
      </c>
    </row>
    <row r="46" spans="1:43" s="70" customFormat="1" ht="21" customHeight="1">
      <c r="A46" s="72">
        <v>16</v>
      </c>
      <c r="B46" s="110" t="s">
        <v>335</v>
      </c>
      <c r="C46" s="105" t="s">
        <v>336</v>
      </c>
      <c r="D46" s="106" t="s">
        <v>337</v>
      </c>
      <c r="E46" s="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4">
        <f t="shared" si="3"/>
        <v>0</v>
      </c>
      <c r="AK46" s="24">
        <f t="shared" si="4"/>
        <v>0</v>
      </c>
      <c r="AL46" s="24">
        <f t="shared" si="5"/>
        <v>0</v>
      </c>
      <c r="AM46" s="24">
        <f t="shared" si="6"/>
        <v>0</v>
      </c>
      <c r="AN46" s="24">
        <f t="shared" si="7"/>
        <v>0</v>
      </c>
      <c r="AO46" s="24">
        <f t="shared" si="8"/>
        <v>0</v>
      </c>
    </row>
    <row r="47" spans="1:43" s="70" customFormat="1" ht="21" customHeight="1">
      <c r="A47" s="72">
        <v>17</v>
      </c>
      <c r="B47" s="110" t="s">
        <v>338</v>
      </c>
      <c r="C47" s="105" t="s">
        <v>339</v>
      </c>
      <c r="D47" s="106" t="s">
        <v>131</v>
      </c>
      <c r="E47" s="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4">
        <f t="shared" si="3"/>
        <v>0</v>
      </c>
      <c r="AK47" s="24">
        <f t="shared" si="4"/>
        <v>0</v>
      </c>
      <c r="AL47" s="24">
        <f t="shared" si="5"/>
        <v>0</v>
      </c>
      <c r="AM47" s="24">
        <f t="shared" si="6"/>
        <v>0</v>
      </c>
      <c r="AN47" s="24">
        <f t="shared" si="7"/>
        <v>0</v>
      </c>
      <c r="AO47" s="24">
        <f t="shared" si="8"/>
        <v>0</v>
      </c>
    </row>
    <row r="48" spans="1:43" s="70" customFormat="1" ht="21" customHeight="1">
      <c r="A48" s="72">
        <v>18</v>
      </c>
      <c r="B48" s="110" t="s">
        <v>340</v>
      </c>
      <c r="C48" s="105" t="s">
        <v>341</v>
      </c>
      <c r="D48" s="106" t="s">
        <v>342</v>
      </c>
      <c r="E48" s="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4">
        <f t="shared" si="3"/>
        <v>0</v>
      </c>
      <c r="AK48" s="24">
        <f t="shared" si="4"/>
        <v>0</v>
      </c>
      <c r="AL48" s="24">
        <f t="shared" si="5"/>
        <v>0</v>
      </c>
      <c r="AM48" s="24">
        <f t="shared" si="6"/>
        <v>0</v>
      </c>
      <c r="AN48" s="24">
        <f t="shared" si="7"/>
        <v>0</v>
      </c>
      <c r="AO48" s="24">
        <f t="shared" si="8"/>
        <v>0</v>
      </c>
    </row>
    <row r="49" spans="1:41" s="70" customFormat="1" ht="21" customHeight="1">
      <c r="A49" s="72">
        <v>19</v>
      </c>
      <c r="B49" s="110" t="s">
        <v>343</v>
      </c>
      <c r="C49" s="105" t="s">
        <v>344</v>
      </c>
      <c r="D49" s="106" t="s">
        <v>345</v>
      </c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4">
        <f t="shared" si="3"/>
        <v>0</v>
      </c>
      <c r="AK49" s="24">
        <f t="shared" si="4"/>
        <v>0</v>
      </c>
      <c r="AL49" s="24">
        <f t="shared" si="5"/>
        <v>0</v>
      </c>
      <c r="AM49" s="24">
        <f t="shared" si="6"/>
        <v>0</v>
      </c>
      <c r="AN49" s="24">
        <f t="shared" si="7"/>
        <v>0</v>
      </c>
      <c r="AO49" s="24">
        <f t="shared" si="8"/>
        <v>0</v>
      </c>
    </row>
    <row r="50" spans="1:41" s="70" customFormat="1" ht="21" customHeight="1">
      <c r="A50" s="72">
        <v>20</v>
      </c>
      <c r="B50" s="110" t="s">
        <v>346</v>
      </c>
      <c r="C50" s="105" t="s">
        <v>347</v>
      </c>
      <c r="D50" s="106" t="s">
        <v>348</v>
      </c>
      <c r="E50" s="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4">
        <f t="shared" si="3"/>
        <v>0</v>
      </c>
      <c r="AK50" s="24">
        <f t="shared" si="4"/>
        <v>0</v>
      </c>
      <c r="AL50" s="24">
        <f t="shared" si="5"/>
        <v>0</v>
      </c>
      <c r="AM50" s="24">
        <f t="shared" si="6"/>
        <v>0</v>
      </c>
      <c r="AN50" s="24">
        <f t="shared" si="7"/>
        <v>0</v>
      </c>
      <c r="AO50" s="24">
        <f t="shared" si="8"/>
        <v>0</v>
      </c>
    </row>
    <row r="51" spans="1:41" s="70" customFormat="1" ht="21" customHeight="1">
      <c r="A51" s="72">
        <v>21</v>
      </c>
      <c r="B51" s="110" t="s">
        <v>349</v>
      </c>
      <c r="C51" s="105" t="s">
        <v>350</v>
      </c>
      <c r="D51" s="106" t="s">
        <v>348</v>
      </c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4">
        <f t="shared" si="3"/>
        <v>0</v>
      </c>
      <c r="AK51" s="24">
        <f t="shared" si="4"/>
        <v>0</v>
      </c>
      <c r="AL51" s="24">
        <f t="shared" si="5"/>
        <v>0</v>
      </c>
      <c r="AM51" s="24">
        <f t="shared" si="6"/>
        <v>0</v>
      </c>
      <c r="AN51" s="24">
        <f t="shared" si="7"/>
        <v>0</v>
      </c>
      <c r="AO51" s="24">
        <f t="shared" si="8"/>
        <v>0</v>
      </c>
    </row>
    <row r="52" spans="1:41" s="70" customFormat="1" ht="21" customHeight="1">
      <c r="A52" s="72">
        <v>22</v>
      </c>
      <c r="B52" s="101"/>
      <c r="C52" s="99"/>
      <c r="D52" s="100"/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4">
        <f t="shared" si="3"/>
        <v>0</v>
      </c>
      <c r="AK52" s="24">
        <f t="shared" si="4"/>
        <v>0</v>
      </c>
      <c r="AL52" s="24">
        <f t="shared" si="5"/>
        <v>0</v>
      </c>
      <c r="AM52" s="24">
        <f t="shared" si="6"/>
        <v>0</v>
      </c>
      <c r="AN52" s="24">
        <f t="shared" si="7"/>
        <v>0</v>
      </c>
      <c r="AO52" s="24">
        <f t="shared" si="8"/>
        <v>0</v>
      </c>
    </row>
    <row r="53" spans="1:41" s="70" customFormat="1" ht="21" customHeight="1">
      <c r="A53" s="72">
        <v>23</v>
      </c>
      <c r="B53" s="101"/>
      <c r="C53" s="99"/>
      <c r="D53" s="100"/>
      <c r="E53" s="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4">
        <f t="shared" si="3"/>
        <v>0</v>
      </c>
      <c r="AK53" s="24">
        <f t="shared" si="4"/>
        <v>0</v>
      </c>
      <c r="AL53" s="24">
        <f t="shared" si="5"/>
        <v>0</v>
      </c>
      <c r="AM53" s="24">
        <f t="shared" si="6"/>
        <v>0</v>
      </c>
      <c r="AN53" s="24">
        <f t="shared" si="7"/>
        <v>0</v>
      </c>
      <c r="AO53" s="24">
        <f t="shared" si="8"/>
        <v>0</v>
      </c>
    </row>
    <row r="54" spans="1:41" s="70" customFormat="1" ht="21" customHeight="1">
      <c r="A54" s="72">
        <v>24</v>
      </c>
      <c r="B54" s="101"/>
      <c r="C54" s="99"/>
      <c r="D54" s="100"/>
      <c r="E54" s="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4">
        <f t="shared" si="3"/>
        <v>0</v>
      </c>
      <c r="AK54" s="24">
        <f t="shared" si="4"/>
        <v>0</v>
      </c>
      <c r="AL54" s="24">
        <f t="shared" si="5"/>
        <v>0</v>
      </c>
      <c r="AM54" s="24">
        <f t="shared" si="6"/>
        <v>0</v>
      </c>
      <c r="AN54" s="24">
        <f t="shared" si="7"/>
        <v>0</v>
      </c>
      <c r="AO54" s="24">
        <f t="shared" si="8"/>
        <v>0</v>
      </c>
    </row>
    <row r="55" spans="1:41" s="70" customFormat="1" ht="21" customHeight="1">
      <c r="A55" s="72">
        <v>25</v>
      </c>
      <c r="B55" s="101"/>
      <c r="C55" s="99"/>
      <c r="D55" s="100"/>
      <c r="E55" s="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4">
        <f t="shared" si="3"/>
        <v>0</v>
      </c>
      <c r="AK55" s="24">
        <f t="shared" si="4"/>
        <v>0</v>
      </c>
      <c r="AL55" s="24">
        <f t="shared" si="5"/>
        <v>0</v>
      </c>
      <c r="AM55" s="24">
        <f t="shared" si="6"/>
        <v>0</v>
      </c>
      <c r="AN55" s="24">
        <f t="shared" si="7"/>
        <v>0</v>
      </c>
      <c r="AO55" s="24">
        <f t="shared" si="8"/>
        <v>0</v>
      </c>
    </row>
    <row r="56" spans="1:41" s="70" customFormat="1" ht="21" customHeight="1">
      <c r="A56" s="72">
        <v>26</v>
      </c>
      <c r="B56" s="101"/>
      <c r="C56" s="99"/>
      <c r="D56" s="100"/>
      <c r="E56" s="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4">
        <f t="shared" si="3"/>
        <v>0</v>
      </c>
      <c r="AK56" s="24">
        <f t="shared" si="4"/>
        <v>0</v>
      </c>
      <c r="AL56" s="24">
        <f t="shared" si="5"/>
        <v>0</v>
      </c>
      <c r="AM56" s="24">
        <f t="shared" si="6"/>
        <v>0</v>
      </c>
      <c r="AN56" s="24">
        <f t="shared" si="7"/>
        <v>0</v>
      </c>
      <c r="AO56" s="24">
        <f t="shared" si="8"/>
        <v>0</v>
      </c>
    </row>
    <row r="57" spans="1:41" s="70" customFormat="1" ht="21" customHeight="1">
      <c r="A57" s="72">
        <v>27</v>
      </c>
      <c r="B57" s="101"/>
      <c r="C57" s="99"/>
      <c r="D57" s="100"/>
      <c r="E57" s="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4">
        <f t="shared" si="3"/>
        <v>0</v>
      </c>
      <c r="AK57" s="24">
        <f t="shared" si="4"/>
        <v>0</v>
      </c>
      <c r="AL57" s="24">
        <f t="shared" si="5"/>
        <v>0</v>
      </c>
      <c r="AM57" s="24">
        <f t="shared" si="6"/>
        <v>0</v>
      </c>
      <c r="AN57" s="24">
        <f t="shared" si="7"/>
        <v>0</v>
      </c>
      <c r="AO57" s="24">
        <f t="shared" si="8"/>
        <v>0</v>
      </c>
    </row>
    <row r="58" spans="1:41" s="70" customFormat="1" ht="21" customHeight="1">
      <c r="A58" s="72">
        <v>28</v>
      </c>
      <c r="B58" s="101"/>
      <c r="C58" s="99"/>
      <c r="D58" s="100"/>
      <c r="E58" s="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4">
        <f t="shared" si="3"/>
        <v>0</v>
      </c>
      <c r="AK58" s="24">
        <f t="shared" si="4"/>
        <v>0</v>
      </c>
      <c r="AL58" s="24">
        <f t="shared" si="5"/>
        <v>0</v>
      </c>
      <c r="AM58" s="24">
        <f t="shared" si="6"/>
        <v>0</v>
      </c>
      <c r="AN58" s="24">
        <f t="shared" si="7"/>
        <v>0</v>
      </c>
      <c r="AO58" s="24">
        <f t="shared" si="8"/>
        <v>0</v>
      </c>
    </row>
    <row r="59" spans="1:41" s="70" customFormat="1" ht="21" customHeight="1">
      <c r="A59" s="72">
        <v>29</v>
      </c>
      <c r="B59" s="137"/>
      <c r="C59" s="9"/>
      <c r="D59" s="10"/>
      <c r="E59" s="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4">
        <f t="shared" si="3"/>
        <v>0</v>
      </c>
      <c r="AK59" s="24">
        <f t="shared" si="4"/>
        <v>0</v>
      </c>
      <c r="AL59" s="24">
        <f t="shared" si="5"/>
        <v>0</v>
      </c>
      <c r="AM59" s="24">
        <f t="shared" si="6"/>
        <v>0</v>
      </c>
      <c r="AN59" s="24">
        <f t="shared" si="7"/>
        <v>0</v>
      </c>
      <c r="AO59" s="24">
        <f t="shared" si="8"/>
        <v>0</v>
      </c>
    </row>
    <row r="60" spans="1:41" s="70" customFormat="1" ht="21" customHeight="1">
      <c r="A60" s="72">
        <v>30</v>
      </c>
      <c r="B60" s="137"/>
      <c r="C60" s="9"/>
      <c r="D60" s="10"/>
      <c r="E60" s="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4">
        <f t="shared" si="3"/>
        <v>0</v>
      </c>
      <c r="AK60" s="24">
        <f t="shared" si="4"/>
        <v>0</v>
      </c>
      <c r="AL60" s="24">
        <f t="shared" si="5"/>
        <v>0</v>
      </c>
      <c r="AM60" s="24">
        <f t="shared" si="6"/>
        <v>0</v>
      </c>
      <c r="AN60" s="24">
        <f t="shared" si="7"/>
        <v>0</v>
      </c>
      <c r="AO60" s="24">
        <f t="shared" si="8"/>
        <v>0</v>
      </c>
    </row>
    <row r="61" spans="1:41" s="70" customFormat="1" ht="21" customHeight="1">
      <c r="A61" s="72">
        <v>31</v>
      </c>
      <c r="B61" s="137"/>
      <c r="C61" s="9"/>
      <c r="D61" s="10"/>
      <c r="E61" s="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4">
        <f t="shared" si="3"/>
        <v>0</v>
      </c>
      <c r="AK61" s="24">
        <f t="shared" si="4"/>
        <v>0</v>
      </c>
      <c r="AL61" s="24">
        <f t="shared" si="5"/>
        <v>0</v>
      </c>
      <c r="AM61" s="24">
        <f t="shared" si="6"/>
        <v>0</v>
      </c>
      <c r="AN61" s="24">
        <f t="shared" si="7"/>
        <v>0</v>
      </c>
      <c r="AO61" s="24">
        <f t="shared" si="8"/>
        <v>0</v>
      </c>
    </row>
    <row r="62" spans="1:41" s="70" customFormat="1" ht="21" customHeight="1">
      <c r="A62" s="72">
        <v>32</v>
      </c>
      <c r="B62" s="137"/>
      <c r="C62" s="9"/>
      <c r="D62" s="10"/>
      <c r="E62" s="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24">
        <f t="shared" si="3"/>
        <v>0</v>
      </c>
      <c r="AK62" s="24">
        <f t="shared" si="4"/>
        <v>0</v>
      </c>
      <c r="AL62" s="24">
        <f t="shared" si="5"/>
        <v>0</v>
      </c>
      <c r="AM62" s="24">
        <f t="shared" si="6"/>
        <v>0</v>
      </c>
      <c r="AN62" s="24">
        <f t="shared" si="7"/>
        <v>0</v>
      </c>
      <c r="AO62" s="24">
        <f t="shared" si="8"/>
        <v>0</v>
      </c>
    </row>
    <row r="63" spans="1:41" s="70" customFormat="1" ht="21" customHeight="1">
      <c r="A63" s="72">
        <v>33</v>
      </c>
      <c r="B63" s="137"/>
      <c r="C63" s="9"/>
      <c r="D63" s="10"/>
      <c r="E63" s="7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24">
        <f t="shared" si="3"/>
        <v>0</v>
      </c>
      <c r="AK63" s="24">
        <f t="shared" si="4"/>
        <v>0</v>
      </c>
      <c r="AL63" s="24">
        <f t="shared" si="5"/>
        <v>0</v>
      </c>
      <c r="AM63" s="24">
        <f t="shared" si="6"/>
        <v>0</v>
      </c>
      <c r="AN63" s="24">
        <f t="shared" si="7"/>
        <v>0</v>
      </c>
      <c r="AO63" s="24">
        <f t="shared" si="8"/>
        <v>0</v>
      </c>
    </row>
    <row r="64" spans="1:41" s="70" customFormat="1" ht="21" customHeight="1">
      <c r="A64" s="72">
        <v>34</v>
      </c>
      <c r="B64" s="137"/>
      <c r="C64" s="9"/>
      <c r="D64" s="10"/>
      <c r="E64" s="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24">
        <f t="shared" si="3"/>
        <v>0</v>
      </c>
      <c r="AK64" s="24">
        <f t="shared" si="4"/>
        <v>0</v>
      </c>
      <c r="AL64" s="24">
        <f t="shared" si="5"/>
        <v>0</v>
      </c>
      <c r="AM64" s="24">
        <f t="shared" si="6"/>
        <v>0</v>
      </c>
      <c r="AN64" s="24">
        <f t="shared" si="7"/>
        <v>0</v>
      </c>
      <c r="AO64" s="24">
        <f t="shared" si="8"/>
        <v>0</v>
      </c>
    </row>
    <row r="65" spans="1:41" ht="21" customHeight="1">
      <c r="A65" s="262" t="s">
        <v>10</v>
      </c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72">
        <f t="shared" ref="AJ65:AO65" si="9">SUM(AJ31:AJ64)</f>
        <v>0</v>
      </c>
      <c r="AK65" s="72">
        <f t="shared" si="9"/>
        <v>0</v>
      </c>
      <c r="AL65" s="72">
        <f t="shared" si="9"/>
        <v>0</v>
      </c>
      <c r="AM65" s="72">
        <f t="shared" si="9"/>
        <v>0</v>
      </c>
      <c r="AN65" s="72">
        <f t="shared" si="9"/>
        <v>0</v>
      </c>
      <c r="AO65" s="72">
        <f t="shared" si="9"/>
        <v>0</v>
      </c>
    </row>
    <row r="66" spans="1:41" ht="15.75" customHeight="1">
      <c r="A66" s="21"/>
      <c r="B66" s="21"/>
      <c r="C66" s="259"/>
      <c r="D66" s="259"/>
      <c r="H66" s="41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</row>
    <row r="67" spans="1:41" ht="15.75" customHeight="1">
      <c r="C67" s="73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</row>
    <row r="68" spans="1:41" ht="15.75" customHeight="1">
      <c r="C68" s="73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</row>
    <row r="69" spans="1:41" ht="15.75" customHeight="1">
      <c r="C69" s="259"/>
      <c r="D69" s="259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</row>
    <row r="70" spans="1:41" ht="15.75" customHeight="1">
      <c r="C70" s="259"/>
      <c r="D70" s="259"/>
      <c r="E70" s="259"/>
      <c r="F70" s="259"/>
      <c r="G70" s="259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</row>
    <row r="71" spans="1:41" ht="15.75" customHeight="1">
      <c r="C71" s="259"/>
      <c r="D71" s="259"/>
      <c r="E71" s="259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</row>
    <row r="72" spans="1:41" ht="15.75" customHeight="1">
      <c r="C72" s="259"/>
      <c r="D72" s="259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M19:AN19"/>
    <mergeCell ref="A27:AI27"/>
    <mergeCell ref="A29:AI29"/>
    <mergeCell ref="C71:E71"/>
    <mergeCell ref="C72:D72"/>
    <mergeCell ref="C70:G70"/>
    <mergeCell ref="C30:D30"/>
    <mergeCell ref="AP31:AQ31"/>
    <mergeCell ref="AP44:AQ44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C7" zoomScale="85" zoomScaleNormal="85" workbookViewId="0">
      <selection activeCell="AH18" sqref="AH18"/>
    </sheetView>
  </sheetViews>
  <sheetFormatPr defaultRowHeight="15.75"/>
  <cols>
    <col min="1" max="1" width="6.83203125" customWidth="1"/>
    <col min="2" max="2" width="18.83203125" bestFit="1" customWidth="1"/>
    <col min="3" max="3" width="26.1640625" customWidth="1"/>
    <col min="4" max="4" width="10.83203125" customWidth="1"/>
    <col min="5" max="38" width="4.1640625" customWidth="1"/>
    <col min="39" max="39" width="10.83203125" customWidth="1"/>
    <col min="40" max="40" width="12.1640625" customWidth="1"/>
    <col min="41" max="41" width="10.83203125" customWidth="1"/>
  </cols>
  <sheetData>
    <row r="1" spans="1:41" s="33" customFormat="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1" s="33" customFormat="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1" s="33" customFormat="1" ht="23.1" customHeight="1">
      <c r="A3" s="253" t="s">
        <v>897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1" s="33" customFormat="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1" s="1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168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1" s="1" customFormat="1" ht="21" customHeight="1">
      <c r="A6" s="216">
        <v>1</v>
      </c>
      <c r="B6" s="74" t="s">
        <v>423</v>
      </c>
      <c r="C6" s="124" t="s">
        <v>424</v>
      </c>
      <c r="D6" s="125" t="s">
        <v>45</v>
      </c>
      <c r="E6" s="140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2">
        <f>COUNTIF(E6:AI6,"K")+2*COUNTIF(E6:AI6,"2K")+COUNTIF(E6:AI6,"TK")+COUNTIF(E6:AI6,"KT")</f>
        <v>0</v>
      </c>
      <c r="AK6" s="2">
        <f t="shared" ref="AK6:AK34" si="0">COUNTIF(E6:AI6,"P")+2*COUNTIF(F6:AJ6,"2P")</f>
        <v>0</v>
      </c>
      <c r="AL6" s="2">
        <f t="shared" ref="AL6:AL34" si="1">COUNTIF(E6:AI6,"T")+2*COUNTIF(E6:AI6,"2T")+COUNTIF(E6:AI6,"TK")+COUNTIF(E6:AI6,"KT")</f>
        <v>0</v>
      </c>
      <c r="AM6" s="18"/>
      <c r="AN6" s="19"/>
      <c r="AO6" s="20"/>
    </row>
    <row r="7" spans="1:41" s="1" customFormat="1" ht="21" customHeight="1">
      <c r="A7" s="216">
        <v>2</v>
      </c>
      <c r="B7" s="74" t="s">
        <v>425</v>
      </c>
      <c r="C7" s="124" t="s">
        <v>426</v>
      </c>
      <c r="D7" s="125" t="s">
        <v>75</v>
      </c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141"/>
      <c r="R7" s="141"/>
      <c r="S7" s="141"/>
      <c r="T7" s="141"/>
      <c r="U7" s="141"/>
      <c r="V7" s="141"/>
      <c r="W7" s="141"/>
      <c r="X7" s="141"/>
      <c r="Y7" s="141"/>
      <c r="Z7" s="141" t="s">
        <v>6</v>
      </c>
      <c r="AA7" s="141"/>
      <c r="AB7" s="141"/>
      <c r="AC7" s="141"/>
      <c r="AD7" s="141"/>
      <c r="AE7" s="141"/>
      <c r="AF7" s="141"/>
      <c r="AG7" s="141"/>
      <c r="AH7" s="141"/>
      <c r="AI7" s="141"/>
      <c r="AJ7" s="2">
        <f t="shared" ref="AJ7:AJ34" si="2">COUNTIF(E7:AI7,"K")+2*COUNTIF(E7:AI7,"2K")+COUNTIF(E7:AI7,"TK")+COUNTIF(E7:AI7,"KT")</f>
        <v>1</v>
      </c>
      <c r="AK7" s="2">
        <f t="shared" si="0"/>
        <v>0</v>
      </c>
      <c r="AL7" s="2">
        <f t="shared" si="1"/>
        <v>0</v>
      </c>
      <c r="AM7" s="20"/>
      <c r="AN7" s="20"/>
      <c r="AO7" s="20"/>
    </row>
    <row r="8" spans="1:41" s="1" customFormat="1" ht="21" customHeight="1">
      <c r="A8" s="216">
        <v>3</v>
      </c>
      <c r="B8" s="74" t="s">
        <v>427</v>
      </c>
      <c r="C8" s="124" t="s">
        <v>428</v>
      </c>
      <c r="D8" s="125" t="s">
        <v>429</v>
      </c>
      <c r="E8" s="140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2">
        <f t="shared" si="2"/>
        <v>0</v>
      </c>
      <c r="AK8" s="2">
        <f t="shared" si="0"/>
        <v>0</v>
      </c>
      <c r="AL8" s="2">
        <f t="shared" si="1"/>
        <v>0</v>
      </c>
      <c r="AM8" s="20"/>
      <c r="AN8" s="20"/>
      <c r="AO8" s="20"/>
    </row>
    <row r="9" spans="1:41" s="1" customFormat="1" ht="21" customHeight="1">
      <c r="A9" s="216">
        <v>4</v>
      </c>
      <c r="B9" s="74" t="s">
        <v>430</v>
      </c>
      <c r="C9" s="124" t="s">
        <v>431</v>
      </c>
      <c r="D9" s="125" t="s">
        <v>432</v>
      </c>
      <c r="E9" s="140" t="s">
        <v>8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 t="s">
        <v>7</v>
      </c>
      <c r="AI9" s="141"/>
      <c r="AJ9" s="2">
        <f t="shared" si="2"/>
        <v>0</v>
      </c>
      <c r="AK9" s="2">
        <f t="shared" si="0"/>
        <v>1</v>
      </c>
      <c r="AL9" s="2">
        <f t="shared" si="1"/>
        <v>1</v>
      </c>
      <c r="AM9" s="20"/>
      <c r="AN9" s="20"/>
      <c r="AO9" s="20"/>
    </row>
    <row r="10" spans="1:41" s="1" customFormat="1" ht="21" customHeight="1">
      <c r="A10" s="216">
        <v>5</v>
      </c>
      <c r="B10" s="74" t="s">
        <v>433</v>
      </c>
      <c r="C10" s="124" t="s">
        <v>434</v>
      </c>
      <c r="D10" s="125" t="s">
        <v>855</v>
      </c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2">
        <f t="shared" si="2"/>
        <v>0</v>
      </c>
      <c r="AK10" s="2">
        <f t="shared" si="0"/>
        <v>0</v>
      </c>
      <c r="AL10" s="2">
        <f t="shared" si="1"/>
        <v>0</v>
      </c>
      <c r="AM10" s="20"/>
      <c r="AN10" s="20"/>
      <c r="AO10" s="20"/>
    </row>
    <row r="11" spans="1:41" s="1" customFormat="1" ht="21" customHeight="1">
      <c r="A11" s="216">
        <v>6</v>
      </c>
      <c r="B11" s="74" t="s">
        <v>438</v>
      </c>
      <c r="C11" s="124" t="s">
        <v>439</v>
      </c>
      <c r="D11" s="125" t="s">
        <v>25</v>
      </c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2">
        <f t="shared" si="2"/>
        <v>0</v>
      </c>
      <c r="AK11" s="2">
        <f t="shared" si="0"/>
        <v>0</v>
      </c>
      <c r="AL11" s="2">
        <f t="shared" si="1"/>
        <v>0</v>
      </c>
      <c r="AM11" s="20"/>
      <c r="AN11" s="20"/>
      <c r="AO11" s="20"/>
    </row>
    <row r="12" spans="1:41" s="1" customFormat="1" ht="21" customHeight="1">
      <c r="A12" s="216">
        <v>7</v>
      </c>
      <c r="B12" s="74" t="s">
        <v>440</v>
      </c>
      <c r="C12" s="124" t="s">
        <v>441</v>
      </c>
      <c r="D12" s="125" t="s">
        <v>25</v>
      </c>
      <c r="E12" s="144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2"/>
      <c r="Q12" s="145"/>
      <c r="R12" s="145"/>
      <c r="S12" s="145" t="s">
        <v>7</v>
      </c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1"/>
      <c r="AI12" s="145"/>
      <c r="AJ12" s="2">
        <f t="shared" si="2"/>
        <v>0</v>
      </c>
      <c r="AK12" s="2">
        <f t="shared" si="0"/>
        <v>1</v>
      </c>
      <c r="AL12" s="2">
        <f t="shared" si="1"/>
        <v>0</v>
      </c>
      <c r="AM12" s="20"/>
      <c r="AN12" s="20"/>
      <c r="AO12" s="20"/>
    </row>
    <row r="13" spans="1:41" s="1" customFormat="1" ht="21" customHeight="1">
      <c r="A13" s="216">
        <v>8</v>
      </c>
      <c r="B13" s="74" t="s">
        <v>442</v>
      </c>
      <c r="C13" s="124" t="s">
        <v>60</v>
      </c>
      <c r="D13" s="125" t="s">
        <v>34</v>
      </c>
      <c r="E13" s="140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2">
        <f t="shared" si="2"/>
        <v>0</v>
      </c>
      <c r="AK13" s="2">
        <f t="shared" si="0"/>
        <v>0</v>
      </c>
      <c r="AL13" s="2">
        <f t="shared" si="1"/>
        <v>0</v>
      </c>
      <c r="AM13" s="20"/>
      <c r="AN13" s="20"/>
      <c r="AO13" s="20"/>
    </row>
    <row r="14" spans="1:41" s="1" customFormat="1" ht="21" customHeight="1">
      <c r="A14" s="216">
        <v>9</v>
      </c>
      <c r="B14" s="74" t="s">
        <v>443</v>
      </c>
      <c r="C14" s="124" t="s">
        <v>444</v>
      </c>
      <c r="D14" s="125" t="s">
        <v>44</v>
      </c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2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34">
        <f t="shared" ref="AJ14" si="3">COUNTIF(E14:AI14,"K")+2*COUNTIF(E14:AI14,"2K")+COUNTIF(E14:AI14,"TK")+COUNTIF(E14:AI14,"KT")</f>
        <v>0</v>
      </c>
      <c r="AK14" s="134">
        <f t="shared" ref="AK14" si="4">COUNTIF(E14:AI14,"P")+2*COUNTIF(F14:AJ14,"2P")</f>
        <v>0</v>
      </c>
      <c r="AL14" s="134">
        <f t="shared" ref="AL14" si="5">COUNTIF(E14:AI14,"T")+2*COUNTIF(E14:AI14,"2T")+COUNTIF(E14:AI14,"TK")+COUNTIF(E14:AI14,"KT")</f>
        <v>0</v>
      </c>
      <c r="AM14" s="20"/>
      <c r="AN14" s="20"/>
      <c r="AO14" s="20"/>
    </row>
    <row r="15" spans="1:41" s="62" customFormat="1" ht="21" customHeight="1">
      <c r="A15" s="216">
        <v>10</v>
      </c>
      <c r="B15" s="74" t="s">
        <v>447</v>
      </c>
      <c r="C15" s="124" t="s">
        <v>448</v>
      </c>
      <c r="D15" s="125" t="s">
        <v>95</v>
      </c>
      <c r="E15" s="140"/>
      <c r="F15" s="141" t="s">
        <v>8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2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60">
        <f t="shared" si="2"/>
        <v>0</v>
      </c>
      <c r="AK15" s="60">
        <f t="shared" si="0"/>
        <v>0</v>
      </c>
      <c r="AL15" s="60">
        <f t="shared" si="1"/>
        <v>1</v>
      </c>
      <c r="AM15" s="61"/>
      <c r="AN15" s="61"/>
      <c r="AO15" s="61"/>
    </row>
    <row r="16" spans="1:41" s="1" customFormat="1" ht="21" customHeight="1">
      <c r="A16" s="216">
        <v>11</v>
      </c>
      <c r="B16" s="74" t="s">
        <v>445</v>
      </c>
      <c r="C16" s="124" t="s">
        <v>446</v>
      </c>
      <c r="D16" s="125" t="s">
        <v>95</v>
      </c>
      <c r="E16" s="140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2">
        <f t="shared" si="2"/>
        <v>0</v>
      </c>
      <c r="AK16" s="2">
        <f t="shared" si="0"/>
        <v>0</v>
      </c>
      <c r="AL16" s="2">
        <f t="shared" si="1"/>
        <v>0</v>
      </c>
      <c r="AM16" s="20"/>
      <c r="AN16" s="20"/>
      <c r="AO16" s="20"/>
    </row>
    <row r="17" spans="1:41" s="1" customFormat="1" ht="21" customHeight="1">
      <c r="A17" s="216">
        <v>12</v>
      </c>
      <c r="B17" s="74" t="s">
        <v>449</v>
      </c>
      <c r="C17" s="124" t="s">
        <v>118</v>
      </c>
      <c r="D17" s="125" t="s">
        <v>450</v>
      </c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2">
        <f t="shared" si="2"/>
        <v>0</v>
      </c>
      <c r="AK17" s="2">
        <f t="shared" si="0"/>
        <v>0</v>
      </c>
      <c r="AL17" s="2">
        <f t="shared" si="1"/>
        <v>0</v>
      </c>
      <c r="AM17" s="20"/>
      <c r="AN17" s="20"/>
      <c r="AO17" s="20"/>
    </row>
    <row r="18" spans="1:41" s="1" customFormat="1" ht="21" customHeight="1">
      <c r="A18" s="216">
        <v>13</v>
      </c>
      <c r="B18" s="74" t="s">
        <v>451</v>
      </c>
      <c r="C18" s="124" t="s">
        <v>452</v>
      </c>
      <c r="D18" s="125" t="s">
        <v>390</v>
      </c>
      <c r="E18" s="147"/>
      <c r="F18" s="147"/>
      <c r="G18" s="147"/>
      <c r="H18" s="147"/>
      <c r="I18" s="147"/>
      <c r="J18" s="147"/>
      <c r="K18" s="147"/>
      <c r="L18" s="147"/>
      <c r="M18" s="147" t="s">
        <v>6</v>
      </c>
      <c r="N18" s="147"/>
      <c r="O18" s="147"/>
      <c r="P18" s="142"/>
      <c r="Q18" s="147"/>
      <c r="R18" s="147"/>
      <c r="S18" s="147" t="s">
        <v>7</v>
      </c>
      <c r="T18" s="147"/>
      <c r="U18" s="147"/>
      <c r="V18" s="147"/>
      <c r="W18" s="148"/>
      <c r="X18" s="147"/>
      <c r="Y18" s="147" t="s">
        <v>6</v>
      </c>
      <c r="Z18" s="147" t="s">
        <v>6</v>
      </c>
      <c r="AA18" s="147"/>
      <c r="AB18" s="147"/>
      <c r="AC18" s="147"/>
      <c r="AD18" s="147"/>
      <c r="AE18" s="147"/>
      <c r="AF18" s="147"/>
      <c r="AG18" s="147" t="s">
        <v>6</v>
      </c>
      <c r="AH18" s="147" t="s">
        <v>6</v>
      </c>
      <c r="AI18" s="147"/>
      <c r="AJ18" s="2">
        <f t="shared" si="2"/>
        <v>5</v>
      </c>
      <c r="AK18" s="2">
        <f t="shared" si="0"/>
        <v>1</v>
      </c>
      <c r="AL18" s="2">
        <f t="shared" si="1"/>
        <v>0</v>
      </c>
      <c r="AM18" s="20"/>
      <c r="AN18" s="20"/>
      <c r="AO18" s="20"/>
    </row>
    <row r="19" spans="1:41" s="1" customFormat="1" ht="21" customHeight="1">
      <c r="A19" s="216">
        <v>14</v>
      </c>
      <c r="B19" s="74" t="s">
        <v>453</v>
      </c>
      <c r="C19" s="124" t="s">
        <v>424</v>
      </c>
      <c r="D19" s="125" t="s">
        <v>130</v>
      </c>
      <c r="E19" s="140"/>
      <c r="F19" s="141"/>
      <c r="G19" s="141"/>
      <c r="H19" s="141"/>
      <c r="I19" s="141"/>
      <c r="J19" s="141"/>
      <c r="K19" s="141" t="s">
        <v>6</v>
      </c>
      <c r="L19" s="141"/>
      <c r="M19" s="141"/>
      <c r="N19" s="141"/>
      <c r="O19" s="141"/>
      <c r="P19" s="142"/>
      <c r="Q19" s="141"/>
      <c r="R19" s="141"/>
      <c r="S19" s="147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2">
        <f t="shared" si="2"/>
        <v>1</v>
      </c>
      <c r="AK19" s="2">
        <f t="shared" si="0"/>
        <v>0</v>
      </c>
      <c r="AL19" s="2">
        <f t="shared" si="1"/>
        <v>0</v>
      </c>
      <c r="AM19" s="20"/>
      <c r="AN19" s="20"/>
      <c r="AO19" s="20"/>
    </row>
    <row r="20" spans="1:41" s="1" customFormat="1" ht="33">
      <c r="A20" s="216">
        <v>15</v>
      </c>
      <c r="B20" s="74" t="s">
        <v>456</v>
      </c>
      <c r="C20" s="124" t="s">
        <v>455</v>
      </c>
      <c r="D20" s="125" t="s">
        <v>899</v>
      </c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  <c r="Q20" s="141"/>
      <c r="R20" s="141"/>
      <c r="S20" s="141"/>
      <c r="T20" s="141"/>
      <c r="U20" s="141"/>
      <c r="V20" s="141"/>
      <c r="W20" s="141"/>
      <c r="X20" s="141"/>
      <c r="Y20" s="141"/>
      <c r="Z20" s="141" t="s">
        <v>6</v>
      </c>
      <c r="AA20" s="141"/>
      <c r="AB20" s="141"/>
      <c r="AC20" s="141"/>
      <c r="AD20" s="141"/>
      <c r="AE20" s="141"/>
      <c r="AF20" s="141"/>
      <c r="AG20" s="141"/>
      <c r="AH20" s="141"/>
      <c r="AI20" s="141"/>
      <c r="AJ20" s="2">
        <f t="shared" si="2"/>
        <v>1</v>
      </c>
      <c r="AK20" s="2">
        <f t="shared" si="0"/>
        <v>0</v>
      </c>
      <c r="AL20" s="2">
        <f t="shared" si="1"/>
        <v>0</v>
      </c>
      <c r="AM20" s="263"/>
      <c r="AN20" s="264"/>
      <c r="AO20" s="20"/>
    </row>
    <row r="21" spans="1:41" s="1" customFormat="1" ht="21" customHeight="1">
      <c r="A21" s="216">
        <v>16</v>
      </c>
      <c r="B21" s="74" t="s">
        <v>454</v>
      </c>
      <c r="C21" s="124" t="s">
        <v>455</v>
      </c>
      <c r="D21" s="125" t="s">
        <v>883</v>
      </c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  <c r="Q21" s="141"/>
      <c r="R21" s="141" t="s">
        <v>7</v>
      </c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2">
        <f t="shared" si="2"/>
        <v>0</v>
      </c>
      <c r="AK21" s="2">
        <f t="shared" si="0"/>
        <v>1</v>
      </c>
      <c r="AL21" s="2">
        <f t="shared" si="1"/>
        <v>0</v>
      </c>
      <c r="AM21" s="20"/>
      <c r="AN21" s="20"/>
      <c r="AO21" s="20"/>
    </row>
    <row r="22" spans="1:41" s="1" customFormat="1" ht="21" customHeight="1">
      <c r="A22" s="216">
        <v>17</v>
      </c>
      <c r="B22" s="74" t="s">
        <v>457</v>
      </c>
      <c r="C22" s="124" t="s">
        <v>458</v>
      </c>
      <c r="D22" s="125" t="s">
        <v>97</v>
      </c>
      <c r="E22" s="140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2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2">
        <f t="shared" si="2"/>
        <v>0</v>
      </c>
      <c r="AK22" s="2">
        <f t="shared" si="0"/>
        <v>0</v>
      </c>
      <c r="AL22" s="2">
        <f t="shared" si="1"/>
        <v>0</v>
      </c>
      <c r="AM22" s="20"/>
      <c r="AN22" s="20"/>
      <c r="AO22" s="20"/>
    </row>
    <row r="23" spans="1:41" s="1" customFormat="1" ht="21" customHeight="1">
      <c r="A23" s="216">
        <v>18</v>
      </c>
      <c r="B23" s="74">
        <v>2010100022</v>
      </c>
      <c r="C23" s="124" t="s">
        <v>853</v>
      </c>
      <c r="D23" s="125" t="s">
        <v>459</v>
      </c>
      <c r="E23" s="140"/>
      <c r="F23" s="141"/>
      <c r="G23" s="141"/>
      <c r="H23" s="141"/>
      <c r="I23" s="141"/>
      <c r="J23" s="141"/>
      <c r="K23" s="141"/>
      <c r="L23" s="141"/>
      <c r="M23" s="141" t="s">
        <v>8</v>
      </c>
      <c r="N23" s="141"/>
      <c r="O23" s="141"/>
      <c r="P23" s="142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2">
        <f t="shared" si="2"/>
        <v>0</v>
      </c>
      <c r="AK23" s="2">
        <f t="shared" si="0"/>
        <v>0</v>
      </c>
      <c r="AL23" s="2">
        <f t="shared" si="1"/>
        <v>1</v>
      </c>
      <c r="AM23" s="20"/>
      <c r="AN23" s="20"/>
      <c r="AO23" s="20"/>
    </row>
    <row r="24" spans="1:41" s="1" customFormat="1" ht="21" customHeight="1">
      <c r="A24" s="216">
        <v>19</v>
      </c>
      <c r="B24" s="74" t="s">
        <v>460</v>
      </c>
      <c r="C24" s="124" t="s">
        <v>461</v>
      </c>
      <c r="D24" s="125" t="s">
        <v>459</v>
      </c>
      <c r="E24" s="140" t="s">
        <v>6</v>
      </c>
      <c r="F24" s="141"/>
      <c r="G24" s="141"/>
      <c r="H24" s="141"/>
      <c r="I24" s="141"/>
      <c r="J24" s="141"/>
      <c r="K24" s="141"/>
      <c r="L24" s="141" t="s">
        <v>6</v>
      </c>
      <c r="M24" s="141"/>
      <c r="N24" s="141"/>
      <c r="O24" s="141"/>
      <c r="P24" s="142"/>
      <c r="Q24" s="141"/>
      <c r="R24" s="141"/>
      <c r="S24" s="141"/>
      <c r="T24" s="141"/>
      <c r="U24" s="141"/>
      <c r="V24" s="141"/>
      <c r="W24" s="141"/>
      <c r="X24" s="141"/>
      <c r="Y24" s="141"/>
      <c r="Z24" s="141" t="s">
        <v>6</v>
      </c>
      <c r="AA24" s="141" t="s">
        <v>6</v>
      </c>
      <c r="AB24" s="141"/>
      <c r="AC24" s="141"/>
      <c r="AD24" s="141"/>
      <c r="AE24" s="141"/>
      <c r="AF24" s="141"/>
      <c r="AG24" s="141" t="s">
        <v>6</v>
      </c>
      <c r="AH24" s="141" t="s">
        <v>6</v>
      </c>
      <c r="AI24" s="141"/>
      <c r="AJ24" s="2">
        <f t="shared" si="2"/>
        <v>6</v>
      </c>
      <c r="AK24" s="2">
        <f t="shared" si="0"/>
        <v>0</v>
      </c>
      <c r="AL24" s="2">
        <f t="shared" si="1"/>
        <v>0</v>
      </c>
      <c r="AM24" s="20"/>
      <c r="AN24" s="20"/>
      <c r="AO24" s="20"/>
    </row>
    <row r="25" spans="1:41" s="1" customFormat="1" ht="21" customHeight="1">
      <c r="A25" s="216">
        <v>20</v>
      </c>
      <c r="B25" s="74" t="s">
        <v>462</v>
      </c>
      <c r="C25" s="124" t="s">
        <v>463</v>
      </c>
      <c r="D25" s="125" t="s">
        <v>459</v>
      </c>
      <c r="E25" s="140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2">
        <f t="shared" si="2"/>
        <v>0</v>
      </c>
      <c r="AK25" s="2">
        <f t="shared" si="0"/>
        <v>0</v>
      </c>
      <c r="AL25" s="2">
        <f t="shared" si="1"/>
        <v>0</v>
      </c>
      <c r="AM25" s="20"/>
      <c r="AN25" s="20"/>
      <c r="AO25" s="20"/>
    </row>
    <row r="26" spans="1:41" s="1" customFormat="1" ht="21" customHeight="1">
      <c r="A26" s="216">
        <v>21</v>
      </c>
      <c r="B26" s="74" t="s">
        <v>464</v>
      </c>
      <c r="C26" s="124" t="s">
        <v>465</v>
      </c>
      <c r="D26" s="125" t="s">
        <v>100</v>
      </c>
      <c r="E26" s="140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2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2">
        <f t="shared" si="2"/>
        <v>0</v>
      </c>
      <c r="AK26" s="2">
        <f t="shared" si="0"/>
        <v>0</v>
      </c>
      <c r="AL26" s="2">
        <f t="shared" si="1"/>
        <v>0</v>
      </c>
      <c r="AM26" s="20"/>
      <c r="AN26" s="20"/>
      <c r="AO26" s="20"/>
    </row>
    <row r="27" spans="1:41" s="1" customFormat="1" ht="21" customHeight="1">
      <c r="A27" s="216">
        <v>22</v>
      </c>
      <c r="B27" s="74" t="s">
        <v>466</v>
      </c>
      <c r="C27" s="124" t="s">
        <v>366</v>
      </c>
      <c r="D27" s="125" t="s">
        <v>854</v>
      </c>
      <c r="E27" s="140" t="s">
        <v>6</v>
      </c>
      <c r="F27" s="141" t="s">
        <v>6</v>
      </c>
      <c r="G27" s="141"/>
      <c r="H27" s="141"/>
      <c r="I27" s="141"/>
      <c r="J27" s="141"/>
      <c r="K27" s="141"/>
      <c r="L27" s="141" t="s">
        <v>6</v>
      </c>
      <c r="M27" s="141" t="s">
        <v>7</v>
      </c>
      <c r="N27" s="141"/>
      <c r="O27" s="141"/>
      <c r="P27" s="141"/>
      <c r="Q27" s="141"/>
      <c r="R27" s="141" t="s">
        <v>7</v>
      </c>
      <c r="S27" s="141" t="s">
        <v>7</v>
      </c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 t="s">
        <v>6</v>
      </c>
      <c r="AH27" s="141" t="s">
        <v>6</v>
      </c>
      <c r="AI27" s="141"/>
      <c r="AJ27" s="2">
        <f t="shared" si="2"/>
        <v>5</v>
      </c>
      <c r="AK27" s="2">
        <f t="shared" si="0"/>
        <v>3</v>
      </c>
      <c r="AL27" s="2">
        <f t="shared" si="1"/>
        <v>0</v>
      </c>
      <c r="AM27" s="20"/>
      <c r="AN27" s="20"/>
      <c r="AO27" s="20"/>
    </row>
    <row r="28" spans="1:41" s="1" customFormat="1" ht="21" customHeight="1">
      <c r="A28" s="216">
        <v>23</v>
      </c>
      <c r="B28" s="74" t="s">
        <v>467</v>
      </c>
      <c r="C28" s="124" t="s">
        <v>63</v>
      </c>
      <c r="D28" s="125" t="s">
        <v>468</v>
      </c>
      <c r="E28" s="152"/>
      <c r="F28" s="143"/>
      <c r="G28" s="143"/>
      <c r="H28" s="143"/>
      <c r="I28" s="143"/>
      <c r="J28" s="143"/>
      <c r="K28" s="143"/>
      <c r="L28" s="143"/>
      <c r="M28" s="151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2">
        <f t="shared" si="2"/>
        <v>0</v>
      </c>
      <c r="AK28" s="2">
        <f t="shared" si="0"/>
        <v>0</v>
      </c>
      <c r="AL28" s="2">
        <f t="shared" si="1"/>
        <v>0</v>
      </c>
      <c r="AM28" s="20"/>
      <c r="AN28" s="20"/>
      <c r="AO28" s="20"/>
    </row>
    <row r="29" spans="1:41" s="1" customFormat="1" ht="21" customHeight="1">
      <c r="A29" s="216">
        <v>24</v>
      </c>
      <c r="B29" s="74" t="s">
        <v>469</v>
      </c>
      <c r="C29" s="124" t="s">
        <v>135</v>
      </c>
      <c r="D29" s="125" t="s">
        <v>131</v>
      </c>
      <c r="E29" s="152"/>
      <c r="F29" s="143"/>
      <c r="G29" s="143"/>
      <c r="H29" s="143"/>
      <c r="I29" s="143"/>
      <c r="J29" s="143"/>
      <c r="K29" s="143"/>
      <c r="L29" s="143"/>
      <c r="M29" s="151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2">
        <f t="shared" si="2"/>
        <v>0</v>
      </c>
      <c r="AK29" s="2">
        <f t="shared" si="0"/>
        <v>0</v>
      </c>
      <c r="AL29" s="2">
        <f t="shared" si="1"/>
        <v>0</v>
      </c>
      <c r="AM29" s="20"/>
      <c r="AN29" s="20"/>
      <c r="AO29" s="20"/>
    </row>
    <row r="30" spans="1:41" s="1" customFormat="1" ht="21" customHeight="1">
      <c r="A30" s="216">
        <v>25</v>
      </c>
      <c r="B30" s="74" t="s">
        <v>412</v>
      </c>
      <c r="C30" s="124" t="s">
        <v>413</v>
      </c>
      <c r="D30" s="125" t="s">
        <v>337</v>
      </c>
      <c r="E30" s="150"/>
      <c r="F30" s="143"/>
      <c r="G30" s="143"/>
      <c r="H30" s="143"/>
      <c r="I30" s="143"/>
      <c r="J30" s="143"/>
      <c r="K30" s="143"/>
      <c r="L30" s="143"/>
      <c r="M30" s="151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2">
        <f t="shared" si="2"/>
        <v>0</v>
      </c>
      <c r="AK30" s="2">
        <f t="shared" si="0"/>
        <v>0</v>
      </c>
      <c r="AL30" s="2">
        <f t="shared" si="1"/>
        <v>0</v>
      </c>
      <c r="AM30" s="20"/>
      <c r="AN30" s="20"/>
      <c r="AO30" s="20"/>
    </row>
    <row r="31" spans="1:41" s="1" customFormat="1" ht="21" customHeight="1">
      <c r="A31" s="216">
        <v>26</v>
      </c>
      <c r="B31" s="74" t="s">
        <v>470</v>
      </c>
      <c r="C31" s="124" t="s">
        <v>471</v>
      </c>
      <c r="D31" s="125" t="s">
        <v>72</v>
      </c>
      <c r="E31" s="150"/>
      <c r="F31" s="143"/>
      <c r="G31" s="143"/>
      <c r="H31" s="143"/>
      <c r="I31" s="143"/>
      <c r="J31" s="143"/>
      <c r="K31" s="143"/>
      <c r="L31" s="143"/>
      <c r="M31" s="151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 t="s">
        <v>6</v>
      </c>
      <c r="AI31" s="143"/>
      <c r="AJ31" s="2">
        <f t="shared" si="2"/>
        <v>1</v>
      </c>
      <c r="AK31" s="2">
        <f t="shared" si="0"/>
        <v>0</v>
      </c>
      <c r="AL31" s="2">
        <f t="shared" si="1"/>
        <v>0</v>
      </c>
      <c r="AM31" s="20"/>
      <c r="AN31" s="20"/>
      <c r="AO31" s="20"/>
    </row>
    <row r="32" spans="1:41" s="1" customFormat="1" ht="21" customHeight="1">
      <c r="A32" s="216">
        <v>27</v>
      </c>
      <c r="B32" s="74">
        <v>2010110086</v>
      </c>
      <c r="C32" s="124" t="s">
        <v>851</v>
      </c>
      <c r="D32" s="125" t="s">
        <v>345</v>
      </c>
      <c r="E32" s="150"/>
      <c r="F32" s="143"/>
      <c r="G32" s="143"/>
      <c r="H32" s="143"/>
      <c r="I32" s="143"/>
      <c r="J32" s="143"/>
      <c r="K32" s="143"/>
      <c r="L32" s="143"/>
      <c r="M32" s="151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2">
        <f t="shared" si="2"/>
        <v>0</v>
      </c>
      <c r="AK32" s="2">
        <f t="shared" si="0"/>
        <v>0</v>
      </c>
      <c r="AL32" s="2">
        <f t="shared" si="1"/>
        <v>0</v>
      </c>
      <c r="AM32" s="20"/>
      <c r="AN32" s="20"/>
      <c r="AO32" s="20"/>
    </row>
    <row r="33" spans="1:44" s="1" customFormat="1" ht="21" customHeight="1">
      <c r="A33" s="216">
        <v>28</v>
      </c>
      <c r="B33" s="127" t="s">
        <v>472</v>
      </c>
      <c r="C33" s="128" t="s">
        <v>473</v>
      </c>
      <c r="D33" s="129" t="s">
        <v>345</v>
      </c>
      <c r="E33" s="150"/>
      <c r="F33" s="143"/>
      <c r="G33" s="143"/>
      <c r="H33" s="143"/>
      <c r="I33" s="143"/>
      <c r="J33" s="143"/>
      <c r="K33" s="143"/>
      <c r="L33" s="143"/>
      <c r="M33" s="151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2">
        <f t="shared" si="2"/>
        <v>0</v>
      </c>
      <c r="AK33" s="2">
        <f t="shared" si="0"/>
        <v>0</v>
      </c>
      <c r="AL33" s="2">
        <f t="shared" si="1"/>
        <v>0</v>
      </c>
      <c r="AM33" s="20"/>
      <c r="AN33" s="20"/>
      <c r="AO33" s="20"/>
    </row>
    <row r="34" spans="1:44" s="1" customFormat="1" ht="21" customHeight="1">
      <c r="A34" s="216">
        <v>29</v>
      </c>
      <c r="B34" s="74" t="s">
        <v>474</v>
      </c>
      <c r="C34" s="124" t="s">
        <v>475</v>
      </c>
      <c r="D34" s="125" t="s">
        <v>422</v>
      </c>
      <c r="E34" s="150" t="s">
        <v>6</v>
      </c>
      <c r="F34" s="143"/>
      <c r="G34" s="143"/>
      <c r="H34" s="143"/>
      <c r="I34" s="143"/>
      <c r="J34" s="143"/>
      <c r="K34" s="143"/>
      <c r="L34" s="143"/>
      <c r="M34" s="151"/>
      <c r="N34" s="143"/>
      <c r="O34" s="143"/>
      <c r="P34" s="143"/>
      <c r="Q34" s="143"/>
      <c r="R34" s="143"/>
      <c r="S34" s="143" t="s">
        <v>7</v>
      </c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 t="s">
        <v>6</v>
      </c>
      <c r="AI34" s="143"/>
      <c r="AJ34" s="2">
        <f t="shared" si="2"/>
        <v>2</v>
      </c>
      <c r="AK34" s="2">
        <f t="shared" si="0"/>
        <v>1</v>
      </c>
      <c r="AL34" s="2">
        <f t="shared" si="1"/>
        <v>0</v>
      </c>
      <c r="AM34" s="20"/>
      <c r="AN34" s="20"/>
      <c r="AO34" s="20"/>
    </row>
    <row r="35" spans="1:44" s="1" customFormat="1" ht="21" customHeight="1">
      <c r="A35" s="265" t="s">
        <v>10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46">
        <f>SUM(AJ5:AJ33)</f>
        <v>20</v>
      </c>
      <c r="AK35" s="246">
        <f>SUM(AK5:AK33)</f>
        <v>7</v>
      </c>
      <c r="AL35" s="246">
        <f>SUM(AL5:AL33)</f>
        <v>3</v>
      </c>
      <c r="AM35" s="22"/>
      <c r="AN35" s="21"/>
      <c r="AO35" s="21"/>
      <c r="AP35" s="26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1"/>
      <c r="AK36" s="11"/>
      <c r="AL36" s="11"/>
      <c r="AM36" s="22"/>
      <c r="AN36" s="20"/>
      <c r="AO36" s="20"/>
    </row>
    <row r="37" spans="1:44" s="35" customFormat="1" ht="21" customHeight="1">
      <c r="A37" s="257" t="s">
        <v>11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8"/>
      <c r="AJ37" s="31" t="s">
        <v>12</v>
      </c>
      <c r="AK37" s="31" t="s">
        <v>13</v>
      </c>
      <c r="AL37" s="31" t="s">
        <v>14</v>
      </c>
      <c r="AM37" s="39" t="s">
        <v>15</v>
      </c>
      <c r="AN37" s="39" t="s">
        <v>16</v>
      </c>
      <c r="AO37" s="39" t="s">
        <v>17</v>
      </c>
    </row>
    <row r="38" spans="1:44" s="35" customFormat="1" ht="21" customHeight="1">
      <c r="A38" s="136" t="s">
        <v>3</v>
      </c>
      <c r="B38" s="137" t="s">
        <v>4</v>
      </c>
      <c r="C38" s="260" t="s">
        <v>5</v>
      </c>
      <c r="D38" s="261"/>
      <c r="E38" s="3">
        <v>1</v>
      </c>
      <c r="F38" s="3">
        <v>2</v>
      </c>
      <c r="G38" s="3">
        <v>3</v>
      </c>
      <c r="H38" s="3">
        <v>4</v>
      </c>
      <c r="I38" s="3">
        <v>5</v>
      </c>
      <c r="J38" s="3">
        <v>6</v>
      </c>
      <c r="K38" s="3">
        <v>7</v>
      </c>
      <c r="L38" s="3">
        <v>8</v>
      </c>
      <c r="M38" s="98">
        <v>9</v>
      </c>
      <c r="N38" s="3">
        <v>10</v>
      </c>
      <c r="O38" s="3">
        <v>11</v>
      </c>
      <c r="P38" s="3">
        <v>12</v>
      </c>
      <c r="Q38" s="3">
        <v>13</v>
      </c>
      <c r="R38" s="3">
        <v>14</v>
      </c>
      <c r="S38" s="3">
        <v>15</v>
      </c>
      <c r="T38" s="3">
        <v>16</v>
      </c>
      <c r="U38" s="3">
        <v>17</v>
      </c>
      <c r="V38" s="3">
        <v>18</v>
      </c>
      <c r="W38" s="3">
        <v>19</v>
      </c>
      <c r="X38" s="3">
        <v>20</v>
      </c>
      <c r="Y38" s="3">
        <v>21</v>
      </c>
      <c r="Z38" s="3">
        <v>22</v>
      </c>
      <c r="AA38" s="3">
        <v>23</v>
      </c>
      <c r="AB38" s="3">
        <v>24</v>
      </c>
      <c r="AC38" s="3">
        <v>25</v>
      </c>
      <c r="AD38" s="3">
        <v>26</v>
      </c>
      <c r="AE38" s="3">
        <v>27</v>
      </c>
      <c r="AF38" s="3">
        <v>28</v>
      </c>
      <c r="AG38" s="3">
        <v>29</v>
      </c>
      <c r="AH38" s="3">
        <v>30</v>
      </c>
      <c r="AI38" s="3">
        <v>31</v>
      </c>
      <c r="AJ38" s="23" t="s">
        <v>18</v>
      </c>
      <c r="AK38" s="23" t="s">
        <v>19</v>
      </c>
      <c r="AL38" s="23" t="s">
        <v>20</v>
      </c>
      <c r="AM38" s="23" t="s">
        <v>21</v>
      </c>
      <c r="AN38" s="40" t="s">
        <v>22</v>
      </c>
      <c r="AO38" s="40" t="s">
        <v>23</v>
      </c>
    </row>
    <row r="39" spans="1:44" s="35" customFormat="1" ht="21" customHeight="1">
      <c r="A39" s="136">
        <v>1</v>
      </c>
      <c r="B39" s="241" t="s">
        <v>423</v>
      </c>
      <c r="C39" s="240" t="s">
        <v>424</v>
      </c>
      <c r="D39" s="240" t="s">
        <v>45</v>
      </c>
      <c r="E39" s="7"/>
      <c r="F39" s="8"/>
      <c r="G39" s="8"/>
      <c r="H39" s="8"/>
      <c r="I39" s="8"/>
      <c r="J39" s="8"/>
      <c r="K39" s="8"/>
      <c r="L39" s="8"/>
      <c r="M39" s="9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4">
        <f>COUNTIF(E39:AI39,"BT")</f>
        <v>0</v>
      </c>
      <c r="AK39" s="24">
        <f>COUNTIF(F39:AJ39,"D")</f>
        <v>0</v>
      </c>
      <c r="AL39" s="24">
        <f>COUNTIF(G39:AK39,"ĐP")</f>
        <v>0</v>
      </c>
      <c r="AM39" s="24">
        <f>COUNTIF(H39:AL39,"CT")</f>
        <v>0</v>
      </c>
      <c r="AN39" s="24">
        <f>COUNTIF(I39:AM39,"HT")</f>
        <v>0</v>
      </c>
      <c r="AO39" s="24">
        <f>COUNTIF(J39:AN39,"VK")</f>
        <v>0</v>
      </c>
      <c r="AP39" s="254"/>
      <c r="AQ39" s="255"/>
    </row>
    <row r="40" spans="1:44" s="35" customFormat="1" ht="21" customHeight="1">
      <c r="A40" s="136">
        <v>2</v>
      </c>
      <c r="B40" s="241" t="s">
        <v>425</v>
      </c>
      <c r="C40" s="240" t="s">
        <v>426</v>
      </c>
      <c r="D40" s="240" t="s">
        <v>75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4">
        <f t="shared" ref="AJ40:AJ68" si="6">COUNTIF(E40:AI40,"BT")</f>
        <v>0</v>
      </c>
      <c r="AK40" s="24">
        <f t="shared" ref="AK40:AK68" si="7">COUNTIF(F40:AJ40,"D")</f>
        <v>0</v>
      </c>
      <c r="AL40" s="24">
        <f t="shared" ref="AL40:AL68" si="8">COUNTIF(G40:AK40,"ĐP")</f>
        <v>0</v>
      </c>
      <c r="AM40" s="24">
        <f t="shared" ref="AM40:AM68" si="9">COUNTIF(H40:AL40,"CT")</f>
        <v>0</v>
      </c>
      <c r="AN40" s="24">
        <f t="shared" ref="AN40:AN68" si="10">COUNTIF(I40:AM40,"HT")</f>
        <v>0</v>
      </c>
      <c r="AO40" s="24">
        <f t="shared" ref="AO40:AO68" si="11">COUNTIF(J40:AN40,"VK")</f>
        <v>0</v>
      </c>
      <c r="AP40" s="135"/>
      <c r="AQ40" s="135"/>
    </row>
    <row r="41" spans="1:44" s="35" customFormat="1" ht="21" customHeight="1">
      <c r="A41" s="136">
        <v>3</v>
      </c>
      <c r="B41" s="241" t="s">
        <v>427</v>
      </c>
      <c r="C41" s="240" t="s">
        <v>428</v>
      </c>
      <c r="D41" s="240" t="s">
        <v>429</v>
      </c>
      <c r="E41" s="7"/>
      <c r="F41" s="8"/>
      <c r="G41" s="8"/>
      <c r="H41" s="8"/>
      <c r="I41" s="8"/>
      <c r="J41" s="8"/>
      <c r="K41" s="8"/>
      <c r="L41" s="8"/>
      <c r="M41" s="97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4">
        <f t="shared" si="6"/>
        <v>0</v>
      </c>
      <c r="AK41" s="24">
        <f t="shared" si="7"/>
        <v>0</v>
      </c>
      <c r="AL41" s="24">
        <f t="shared" si="8"/>
        <v>0</v>
      </c>
      <c r="AM41" s="24">
        <f t="shared" si="9"/>
        <v>0</v>
      </c>
      <c r="AN41" s="24">
        <f t="shared" si="10"/>
        <v>0</v>
      </c>
      <c r="AO41" s="24">
        <f t="shared" si="11"/>
        <v>0</v>
      </c>
      <c r="AP41" s="135"/>
      <c r="AQ41" s="135"/>
    </row>
    <row r="42" spans="1:44" s="35" customFormat="1" ht="21" customHeight="1">
      <c r="A42" s="136">
        <v>4</v>
      </c>
      <c r="B42" s="241" t="s">
        <v>430</v>
      </c>
      <c r="C42" s="240" t="s">
        <v>431</v>
      </c>
      <c r="D42" s="240" t="s">
        <v>432</v>
      </c>
      <c r="E42" s="7"/>
      <c r="F42" s="8"/>
      <c r="G42" s="8"/>
      <c r="H42" s="8"/>
      <c r="I42" s="8"/>
      <c r="J42" s="8"/>
      <c r="K42" s="8"/>
      <c r="L42" s="8"/>
      <c r="M42" s="9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4">
        <f t="shared" si="6"/>
        <v>0</v>
      </c>
      <c r="AK42" s="24">
        <f t="shared" si="7"/>
        <v>0</v>
      </c>
      <c r="AL42" s="24">
        <f t="shared" si="8"/>
        <v>0</v>
      </c>
      <c r="AM42" s="24">
        <f t="shared" si="9"/>
        <v>0</v>
      </c>
      <c r="AN42" s="24">
        <f t="shared" si="10"/>
        <v>0</v>
      </c>
      <c r="AO42" s="24">
        <f t="shared" si="11"/>
        <v>0</v>
      </c>
      <c r="AP42" s="135"/>
      <c r="AQ42" s="135"/>
    </row>
    <row r="43" spans="1:44" s="35" customFormat="1" ht="21" customHeight="1">
      <c r="A43" s="136">
        <v>5</v>
      </c>
      <c r="B43" s="241" t="s">
        <v>433</v>
      </c>
      <c r="C43" s="240" t="s">
        <v>434</v>
      </c>
      <c r="D43" s="240" t="s">
        <v>435</v>
      </c>
      <c r="E43" s="7"/>
      <c r="F43" s="8"/>
      <c r="G43" s="8"/>
      <c r="H43" s="8"/>
      <c r="I43" s="8"/>
      <c r="J43" s="8"/>
      <c r="K43" s="8"/>
      <c r="L43" s="8"/>
      <c r="M43" s="9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4">
        <f t="shared" si="6"/>
        <v>0</v>
      </c>
      <c r="AK43" s="24">
        <f t="shared" si="7"/>
        <v>0</v>
      </c>
      <c r="AL43" s="24">
        <f t="shared" si="8"/>
        <v>0</v>
      </c>
      <c r="AM43" s="24">
        <f t="shared" si="9"/>
        <v>0</v>
      </c>
      <c r="AN43" s="24">
        <f t="shared" si="10"/>
        <v>0</v>
      </c>
      <c r="AO43" s="24">
        <f t="shared" si="11"/>
        <v>0</v>
      </c>
      <c r="AP43" s="135"/>
      <c r="AQ43" s="135"/>
    </row>
    <row r="44" spans="1:44" s="35" customFormat="1" ht="21" customHeight="1">
      <c r="A44" s="136">
        <v>6</v>
      </c>
      <c r="B44" s="241" t="s">
        <v>436</v>
      </c>
      <c r="C44" s="240" t="s">
        <v>437</v>
      </c>
      <c r="D44" s="240" t="s">
        <v>25</v>
      </c>
      <c r="E44" s="7"/>
      <c r="F44" s="8"/>
      <c r="G44" s="8"/>
      <c r="H44" s="8"/>
      <c r="I44" s="8"/>
      <c r="J44" s="8"/>
      <c r="K44" s="8"/>
      <c r="L44" s="8"/>
      <c r="M44" s="9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4">
        <f t="shared" si="6"/>
        <v>0</v>
      </c>
      <c r="AK44" s="24">
        <f t="shared" si="7"/>
        <v>0</v>
      </c>
      <c r="AL44" s="24">
        <f t="shared" si="8"/>
        <v>0</v>
      </c>
      <c r="AM44" s="24">
        <f t="shared" si="9"/>
        <v>0</v>
      </c>
      <c r="AN44" s="24">
        <f t="shared" si="10"/>
        <v>0</v>
      </c>
      <c r="AO44" s="24">
        <f t="shared" si="11"/>
        <v>0</v>
      </c>
      <c r="AP44" s="135"/>
      <c r="AQ44" s="135"/>
    </row>
    <row r="45" spans="1:44" s="35" customFormat="1" ht="21" customHeight="1">
      <c r="A45" s="136">
        <v>7</v>
      </c>
      <c r="B45" s="241" t="s">
        <v>438</v>
      </c>
      <c r="C45" s="240" t="s">
        <v>439</v>
      </c>
      <c r="D45" s="240" t="s">
        <v>25</v>
      </c>
      <c r="E45" s="7"/>
      <c r="F45" s="8"/>
      <c r="G45" s="8"/>
      <c r="H45" s="8"/>
      <c r="I45" s="8"/>
      <c r="J45" s="8"/>
      <c r="K45" s="8"/>
      <c r="L45" s="8"/>
      <c r="M45" s="9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4">
        <f t="shared" si="6"/>
        <v>0</v>
      </c>
      <c r="AK45" s="24">
        <f t="shared" si="7"/>
        <v>0</v>
      </c>
      <c r="AL45" s="24">
        <f t="shared" si="8"/>
        <v>0</v>
      </c>
      <c r="AM45" s="24">
        <f t="shared" si="9"/>
        <v>0</v>
      </c>
      <c r="AN45" s="24">
        <f t="shared" si="10"/>
        <v>0</v>
      </c>
      <c r="AO45" s="24">
        <f t="shared" si="11"/>
        <v>0</v>
      </c>
      <c r="AP45" s="135"/>
      <c r="AQ45" s="135"/>
    </row>
    <row r="46" spans="1:44" s="35" customFormat="1" ht="21" customHeight="1">
      <c r="A46" s="136">
        <v>8</v>
      </c>
      <c r="B46" s="241" t="s">
        <v>440</v>
      </c>
      <c r="C46" s="240" t="s">
        <v>441</v>
      </c>
      <c r="D46" s="240" t="s">
        <v>25</v>
      </c>
      <c r="E46" s="7"/>
      <c r="F46" s="8"/>
      <c r="G46" s="8"/>
      <c r="H46" s="8"/>
      <c r="I46" s="8"/>
      <c r="J46" s="8"/>
      <c r="K46" s="8"/>
      <c r="L46" s="8"/>
      <c r="M46" s="9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4">
        <f t="shared" si="6"/>
        <v>0</v>
      </c>
      <c r="AK46" s="24">
        <f t="shared" si="7"/>
        <v>0</v>
      </c>
      <c r="AL46" s="24">
        <f t="shared" si="8"/>
        <v>0</v>
      </c>
      <c r="AM46" s="24">
        <f t="shared" si="9"/>
        <v>0</v>
      </c>
      <c r="AN46" s="24">
        <f t="shared" si="10"/>
        <v>0</v>
      </c>
      <c r="AO46" s="24">
        <f t="shared" si="11"/>
        <v>0</v>
      </c>
      <c r="AP46" s="135"/>
      <c r="AQ46" s="135"/>
    </row>
    <row r="47" spans="1:44" s="35" customFormat="1" ht="21" customHeight="1">
      <c r="A47" s="136">
        <v>9</v>
      </c>
      <c r="B47" s="241" t="s">
        <v>442</v>
      </c>
      <c r="C47" s="240" t="s">
        <v>60</v>
      </c>
      <c r="D47" s="240" t="s">
        <v>34</v>
      </c>
      <c r="E47" s="7"/>
      <c r="F47" s="8"/>
      <c r="G47" s="8"/>
      <c r="H47" s="8"/>
      <c r="I47" s="8"/>
      <c r="J47" s="8"/>
      <c r="K47" s="8"/>
      <c r="L47" s="8"/>
      <c r="M47" s="9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4">
        <f t="shared" si="6"/>
        <v>0</v>
      </c>
      <c r="AK47" s="24">
        <f t="shared" si="7"/>
        <v>0</v>
      </c>
      <c r="AL47" s="24">
        <f t="shared" si="8"/>
        <v>0</v>
      </c>
      <c r="AM47" s="24">
        <f t="shared" si="9"/>
        <v>0</v>
      </c>
      <c r="AN47" s="24">
        <f t="shared" si="10"/>
        <v>0</v>
      </c>
      <c r="AO47" s="24">
        <f t="shared" si="11"/>
        <v>0</v>
      </c>
      <c r="AP47" s="135"/>
      <c r="AQ47" s="135"/>
    </row>
    <row r="48" spans="1:44" s="35" customFormat="1" ht="21" customHeight="1">
      <c r="A48" s="136">
        <v>10</v>
      </c>
      <c r="B48" s="241" t="s">
        <v>443</v>
      </c>
      <c r="C48" s="240" t="s">
        <v>444</v>
      </c>
      <c r="D48" s="240" t="s">
        <v>44</v>
      </c>
      <c r="E48" s="7"/>
      <c r="F48" s="8"/>
      <c r="G48" s="8"/>
      <c r="H48" s="8"/>
      <c r="I48" s="8"/>
      <c r="J48" s="8"/>
      <c r="K48" s="8"/>
      <c r="L48" s="8"/>
      <c r="M48" s="9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4">
        <f t="shared" si="6"/>
        <v>0</v>
      </c>
      <c r="AK48" s="24">
        <f t="shared" si="7"/>
        <v>0</v>
      </c>
      <c r="AL48" s="24">
        <f t="shared" si="8"/>
        <v>0</v>
      </c>
      <c r="AM48" s="24">
        <f t="shared" si="9"/>
        <v>0</v>
      </c>
      <c r="AN48" s="24">
        <f t="shared" si="10"/>
        <v>0</v>
      </c>
      <c r="AO48" s="24">
        <f t="shared" si="11"/>
        <v>0</v>
      </c>
      <c r="AP48" s="135"/>
      <c r="AQ48" s="135"/>
    </row>
    <row r="49" spans="1:43" s="35" customFormat="1" ht="21" customHeight="1">
      <c r="A49" s="136">
        <v>11</v>
      </c>
      <c r="B49" s="241" t="s">
        <v>445</v>
      </c>
      <c r="C49" s="240" t="s">
        <v>446</v>
      </c>
      <c r="D49" s="240" t="s">
        <v>95</v>
      </c>
      <c r="E49" s="7"/>
      <c r="F49" s="8"/>
      <c r="G49" s="8"/>
      <c r="H49" s="8"/>
      <c r="I49" s="8"/>
      <c r="J49" s="8"/>
      <c r="K49" s="8"/>
      <c r="L49" s="8"/>
      <c r="M49" s="9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4">
        <f t="shared" si="6"/>
        <v>0</v>
      </c>
      <c r="AK49" s="24">
        <f t="shared" si="7"/>
        <v>0</v>
      </c>
      <c r="AL49" s="24">
        <f t="shared" si="8"/>
        <v>0</v>
      </c>
      <c r="AM49" s="24">
        <f t="shared" si="9"/>
        <v>0</v>
      </c>
      <c r="AN49" s="24">
        <f t="shared" si="10"/>
        <v>0</v>
      </c>
      <c r="AO49" s="24">
        <f t="shared" si="11"/>
        <v>0</v>
      </c>
      <c r="AP49" s="135"/>
      <c r="AQ49" s="135"/>
    </row>
    <row r="50" spans="1:43" s="35" customFormat="1" ht="21" customHeight="1">
      <c r="A50" s="136">
        <v>12</v>
      </c>
      <c r="B50" s="241" t="s">
        <v>447</v>
      </c>
      <c r="C50" s="240" t="s">
        <v>448</v>
      </c>
      <c r="D50" s="240" t="s">
        <v>95</v>
      </c>
      <c r="E50" s="7"/>
      <c r="F50" s="8"/>
      <c r="G50" s="8"/>
      <c r="H50" s="8"/>
      <c r="I50" s="8"/>
      <c r="J50" s="8"/>
      <c r="K50" s="8"/>
      <c r="L50" s="8"/>
      <c r="M50" s="9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4">
        <f t="shared" si="6"/>
        <v>0</v>
      </c>
      <c r="AK50" s="24">
        <f t="shared" si="7"/>
        <v>0</v>
      </c>
      <c r="AL50" s="24">
        <f t="shared" si="8"/>
        <v>0</v>
      </c>
      <c r="AM50" s="24">
        <f t="shared" si="9"/>
        <v>0</v>
      </c>
      <c r="AN50" s="24">
        <f t="shared" si="10"/>
        <v>0</v>
      </c>
      <c r="AO50" s="24">
        <f t="shared" si="11"/>
        <v>0</v>
      </c>
      <c r="AP50" s="135"/>
      <c r="AQ50" s="135"/>
    </row>
    <row r="51" spans="1:43" s="35" customFormat="1" ht="21" customHeight="1">
      <c r="A51" s="136">
        <v>13</v>
      </c>
      <c r="B51" s="241" t="s">
        <v>449</v>
      </c>
      <c r="C51" s="240" t="s">
        <v>118</v>
      </c>
      <c r="D51" s="240" t="s">
        <v>450</v>
      </c>
      <c r="E51" s="27"/>
      <c r="F51" s="27"/>
      <c r="G51" s="27"/>
      <c r="H51" s="27"/>
      <c r="I51" s="27"/>
      <c r="J51" s="27"/>
      <c r="K51" s="27"/>
      <c r="L51" s="27"/>
      <c r="M51" s="102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4">
        <f t="shared" si="6"/>
        <v>0</v>
      </c>
      <c r="AK51" s="24">
        <f t="shared" si="7"/>
        <v>0</v>
      </c>
      <c r="AL51" s="24">
        <f t="shared" si="8"/>
        <v>0</v>
      </c>
      <c r="AM51" s="24">
        <f t="shared" si="9"/>
        <v>0</v>
      </c>
      <c r="AN51" s="24">
        <f t="shared" si="10"/>
        <v>0</v>
      </c>
      <c r="AO51" s="24">
        <f t="shared" si="11"/>
        <v>0</v>
      </c>
      <c r="AP51" s="135"/>
      <c r="AQ51" s="135"/>
    </row>
    <row r="52" spans="1:43" s="35" customFormat="1" ht="21" customHeight="1">
      <c r="A52" s="136">
        <v>14</v>
      </c>
      <c r="B52" s="241" t="s">
        <v>451</v>
      </c>
      <c r="C52" s="240" t="s">
        <v>452</v>
      </c>
      <c r="D52" s="240" t="s">
        <v>390</v>
      </c>
      <c r="E52" s="7"/>
      <c r="F52" s="8"/>
      <c r="G52" s="8"/>
      <c r="H52" s="8"/>
      <c r="I52" s="8"/>
      <c r="J52" s="8"/>
      <c r="K52" s="8"/>
      <c r="L52" s="8"/>
      <c r="M52" s="9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4">
        <f t="shared" si="6"/>
        <v>0</v>
      </c>
      <c r="AK52" s="24">
        <f t="shared" si="7"/>
        <v>0</v>
      </c>
      <c r="AL52" s="24">
        <f t="shared" si="8"/>
        <v>0</v>
      </c>
      <c r="AM52" s="24">
        <f t="shared" si="9"/>
        <v>0</v>
      </c>
      <c r="AN52" s="24">
        <f t="shared" si="10"/>
        <v>0</v>
      </c>
      <c r="AO52" s="24">
        <f t="shared" si="11"/>
        <v>0</v>
      </c>
      <c r="AP52" s="254"/>
      <c r="AQ52" s="255"/>
    </row>
    <row r="53" spans="1:43" s="35" customFormat="1" ht="21" customHeight="1">
      <c r="A53" s="136">
        <v>15</v>
      </c>
      <c r="B53" s="241" t="s">
        <v>453</v>
      </c>
      <c r="C53" s="240" t="s">
        <v>424</v>
      </c>
      <c r="D53" s="240" t="s">
        <v>130</v>
      </c>
      <c r="E53" s="7"/>
      <c r="F53" s="8"/>
      <c r="G53" s="8"/>
      <c r="H53" s="8"/>
      <c r="I53" s="8"/>
      <c r="J53" s="8"/>
      <c r="K53" s="8"/>
      <c r="L53" s="8"/>
      <c r="M53" s="9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4">
        <f t="shared" si="6"/>
        <v>0</v>
      </c>
      <c r="AK53" s="24">
        <f t="shared" si="7"/>
        <v>0</v>
      </c>
      <c r="AL53" s="24">
        <f t="shared" si="8"/>
        <v>0</v>
      </c>
      <c r="AM53" s="24">
        <f t="shared" si="9"/>
        <v>0</v>
      </c>
      <c r="AN53" s="24">
        <f t="shared" si="10"/>
        <v>0</v>
      </c>
      <c r="AO53" s="24">
        <f t="shared" si="11"/>
        <v>0</v>
      </c>
    </row>
    <row r="54" spans="1:43" s="35" customFormat="1" ht="21" customHeight="1">
      <c r="A54" s="136">
        <v>16</v>
      </c>
      <c r="B54" s="241" t="s">
        <v>454</v>
      </c>
      <c r="C54" s="240" t="s">
        <v>455</v>
      </c>
      <c r="D54" s="240" t="s">
        <v>97</v>
      </c>
      <c r="E54" s="7"/>
      <c r="F54" s="8"/>
      <c r="G54" s="8"/>
      <c r="H54" s="8"/>
      <c r="I54" s="8"/>
      <c r="J54" s="8"/>
      <c r="K54" s="8"/>
      <c r="L54" s="8"/>
      <c r="M54" s="9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4">
        <f t="shared" si="6"/>
        <v>0</v>
      </c>
      <c r="AK54" s="24">
        <f t="shared" si="7"/>
        <v>0</v>
      </c>
      <c r="AL54" s="24">
        <f t="shared" si="8"/>
        <v>0</v>
      </c>
      <c r="AM54" s="24">
        <f t="shared" si="9"/>
        <v>0</v>
      </c>
      <c r="AN54" s="24">
        <f t="shared" si="10"/>
        <v>0</v>
      </c>
      <c r="AO54" s="24">
        <f t="shared" si="11"/>
        <v>0</v>
      </c>
    </row>
    <row r="55" spans="1:43" s="35" customFormat="1" ht="21" customHeight="1">
      <c r="A55" s="136">
        <v>17</v>
      </c>
      <c r="B55" s="241" t="s">
        <v>456</v>
      </c>
      <c r="C55" s="240" t="s">
        <v>455</v>
      </c>
      <c r="D55" s="240" t="s">
        <v>97</v>
      </c>
      <c r="E55" s="7"/>
      <c r="F55" s="8"/>
      <c r="G55" s="8"/>
      <c r="H55" s="8"/>
      <c r="I55" s="8"/>
      <c r="J55" s="8"/>
      <c r="K55" s="8"/>
      <c r="L55" s="8"/>
      <c r="M55" s="9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4">
        <f t="shared" si="6"/>
        <v>0</v>
      </c>
      <c r="AK55" s="24">
        <f t="shared" si="7"/>
        <v>0</v>
      </c>
      <c r="AL55" s="24">
        <f t="shared" si="8"/>
        <v>0</v>
      </c>
      <c r="AM55" s="24">
        <f t="shared" si="9"/>
        <v>0</v>
      </c>
      <c r="AN55" s="24">
        <f t="shared" si="10"/>
        <v>0</v>
      </c>
      <c r="AO55" s="24">
        <f t="shared" si="11"/>
        <v>0</v>
      </c>
    </row>
    <row r="56" spans="1:43" s="35" customFormat="1" ht="21" customHeight="1">
      <c r="A56" s="136">
        <v>18</v>
      </c>
      <c r="B56" s="241" t="s">
        <v>457</v>
      </c>
      <c r="C56" s="240" t="s">
        <v>458</v>
      </c>
      <c r="D56" s="240" t="s">
        <v>97</v>
      </c>
      <c r="E56" s="7"/>
      <c r="F56" s="8"/>
      <c r="G56" s="8"/>
      <c r="H56" s="8"/>
      <c r="I56" s="8"/>
      <c r="J56" s="8"/>
      <c r="K56" s="8"/>
      <c r="L56" s="8"/>
      <c r="M56" s="9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4">
        <f t="shared" si="6"/>
        <v>0</v>
      </c>
      <c r="AK56" s="24">
        <f t="shared" si="7"/>
        <v>0</v>
      </c>
      <c r="AL56" s="24">
        <f t="shared" si="8"/>
        <v>0</v>
      </c>
      <c r="AM56" s="24">
        <f t="shared" si="9"/>
        <v>0</v>
      </c>
      <c r="AN56" s="24">
        <f t="shared" si="10"/>
        <v>0</v>
      </c>
      <c r="AO56" s="24">
        <f t="shared" si="11"/>
        <v>0</v>
      </c>
    </row>
    <row r="57" spans="1:43" s="35" customFormat="1" ht="21" customHeight="1">
      <c r="A57" s="136">
        <v>19</v>
      </c>
      <c r="B57" s="241">
        <v>2010100022</v>
      </c>
      <c r="C57" s="240" t="s">
        <v>850</v>
      </c>
      <c r="D57" s="240" t="s">
        <v>459</v>
      </c>
      <c r="E57" s="7"/>
      <c r="F57" s="8"/>
      <c r="G57" s="8"/>
      <c r="H57" s="8"/>
      <c r="I57" s="8"/>
      <c r="J57" s="8"/>
      <c r="K57" s="8"/>
      <c r="L57" s="8"/>
      <c r="M57" s="9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4">
        <f t="shared" si="6"/>
        <v>0</v>
      </c>
      <c r="AK57" s="24">
        <f t="shared" si="7"/>
        <v>0</v>
      </c>
      <c r="AL57" s="24">
        <f t="shared" si="8"/>
        <v>0</v>
      </c>
      <c r="AM57" s="24">
        <f t="shared" si="9"/>
        <v>0</v>
      </c>
      <c r="AN57" s="24">
        <f t="shared" si="10"/>
        <v>0</v>
      </c>
      <c r="AO57" s="24">
        <f t="shared" si="11"/>
        <v>0</v>
      </c>
    </row>
    <row r="58" spans="1:43" s="35" customFormat="1" ht="21" customHeight="1">
      <c r="A58" s="136">
        <v>20</v>
      </c>
      <c r="B58" s="241" t="s">
        <v>460</v>
      </c>
      <c r="C58" s="240" t="s">
        <v>461</v>
      </c>
      <c r="D58" s="240" t="s">
        <v>459</v>
      </c>
      <c r="E58" s="7"/>
      <c r="F58" s="8"/>
      <c r="G58" s="8"/>
      <c r="H58" s="8"/>
      <c r="I58" s="8"/>
      <c r="J58" s="8"/>
      <c r="K58" s="8"/>
      <c r="L58" s="8"/>
      <c r="M58" s="9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4">
        <f t="shared" si="6"/>
        <v>0</v>
      </c>
      <c r="AK58" s="24">
        <f t="shared" si="7"/>
        <v>0</v>
      </c>
      <c r="AL58" s="24">
        <f t="shared" si="8"/>
        <v>0</v>
      </c>
      <c r="AM58" s="24">
        <f t="shared" si="9"/>
        <v>0</v>
      </c>
      <c r="AN58" s="24">
        <f t="shared" si="10"/>
        <v>0</v>
      </c>
      <c r="AO58" s="24">
        <f t="shared" si="11"/>
        <v>0</v>
      </c>
    </row>
    <row r="59" spans="1:43" s="35" customFormat="1" ht="21" customHeight="1">
      <c r="A59" s="136">
        <v>21</v>
      </c>
      <c r="B59" s="241" t="s">
        <v>462</v>
      </c>
      <c r="C59" s="240" t="s">
        <v>463</v>
      </c>
      <c r="D59" s="240" t="s">
        <v>459</v>
      </c>
      <c r="E59" s="7"/>
      <c r="F59" s="8"/>
      <c r="G59" s="8"/>
      <c r="H59" s="8"/>
      <c r="I59" s="8"/>
      <c r="J59" s="8"/>
      <c r="K59" s="8"/>
      <c r="L59" s="8"/>
      <c r="M59" s="9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4">
        <f t="shared" si="6"/>
        <v>0</v>
      </c>
      <c r="AK59" s="24">
        <f t="shared" si="7"/>
        <v>0</v>
      </c>
      <c r="AL59" s="24">
        <f t="shared" si="8"/>
        <v>0</v>
      </c>
      <c r="AM59" s="24">
        <f t="shared" si="9"/>
        <v>0</v>
      </c>
      <c r="AN59" s="24">
        <f t="shared" si="10"/>
        <v>0</v>
      </c>
      <c r="AO59" s="24">
        <f t="shared" si="11"/>
        <v>0</v>
      </c>
    </row>
    <row r="60" spans="1:43" s="35" customFormat="1" ht="21" customHeight="1">
      <c r="A60" s="136">
        <v>22</v>
      </c>
      <c r="B60" s="241" t="s">
        <v>464</v>
      </c>
      <c r="C60" s="240" t="s">
        <v>465</v>
      </c>
      <c r="D60" s="240" t="s">
        <v>100</v>
      </c>
      <c r="E60" s="7"/>
      <c r="F60" s="8"/>
      <c r="G60" s="8"/>
      <c r="H60" s="8"/>
      <c r="I60" s="8"/>
      <c r="J60" s="8"/>
      <c r="K60" s="8"/>
      <c r="L60" s="8"/>
      <c r="M60" s="9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4">
        <f t="shared" si="6"/>
        <v>0</v>
      </c>
      <c r="AK60" s="24">
        <f t="shared" si="7"/>
        <v>0</v>
      </c>
      <c r="AL60" s="24">
        <f t="shared" si="8"/>
        <v>0</v>
      </c>
      <c r="AM60" s="24">
        <f t="shared" si="9"/>
        <v>0</v>
      </c>
      <c r="AN60" s="24">
        <f t="shared" si="10"/>
        <v>0</v>
      </c>
      <c r="AO60" s="24">
        <f t="shared" si="11"/>
        <v>0</v>
      </c>
    </row>
    <row r="61" spans="1:43" s="35" customFormat="1" ht="21" customHeight="1">
      <c r="A61" s="136">
        <v>23</v>
      </c>
      <c r="B61" s="241" t="s">
        <v>466</v>
      </c>
      <c r="C61" s="240" t="s">
        <v>366</v>
      </c>
      <c r="D61" s="240" t="s">
        <v>402</v>
      </c>
      <c r="E61" s="7"/>
      <c r="F61" s="8"/>
      <c r="G61" s="8"/>
      <c r="H61" s="8"/>
      <c r="I61" s="8"/>
      <c r="J61" s="8"/>
      <c r="K61" s="8"/>
      <c r="L61" s="8"/>
      <c r="M61" s="9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4">
        <f t="shared" si="6"/>
        <v>0</v>
      </c>
      <c r="AK61" s="24">
        <f t="shared" si="7"/>
        <v>0</v>
      </c>
      <c r="AL61" s="24">
        <f t="shared" si="8"/>
        <v>0</v>
      </c>
      <c r="AM61" s="24">
        <f t="shared" si="9"/>
        <v>0</v>
      </c>
      <c r="AN61" s="24">
        <f t="shared" si="10"/>
        <v>0</v>
      </c>
      <c r="AO61" s="24">
        <f t="shared" si="11"/>
        <v>0</v>
      </c>
    </row>
    <row r="62" spans="1:43" s="35" customFormat="1" ht="21" customHeight="1">
      <c r="A62" s="136">
        <v>24</v>
      </c>
      <c r="B62" s="241" t="s">
        <v>467</v>
      </c>
      <c r="C62" s="240" t="s">
        <v>63</v>
      </c>
      <c r="D62" s="240" t="s">
        <v>468</v>
      </c>
      <c r="E62" s="7"/>
      <c r="F62" s="8"/>
      <c r="G62" s="8"/>
      <c r="H62" s="8"/>
      <c r="I62" s="8"/>
      <c r="J62" s="8"/>
      <c r="K62" s="8"/>
      <c r="L62" s="8"/>
      <c r="M62" s="9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4">
        <f t="shared" si="6"/>
        <v>0</v>
      </c>
      <c r="AK62" s="24">
        <f t="shared" si="7"/>
        <v>0</v>
      </c>
      <c r="AL62" s="24">
        <f t="shared" si="8"/>
        <v>0</v>
      </c>
      <c r="AM62" s="24">
        <f t="shared" si="9"/>
        <v>0</v>
      </c>
      <c r="AN62" s="24">
        <f t="shared" si="10"/>
        <v>0</v>
      </c>
      <c r="AO62" s="24">
        <f t="shared" si="11"/>
        <v>0</v>
      </c>
    </row>
    <row r="63" spans="1:43" s="35" customFormat="1" ht="21" customHeight="1">
      <c r="A63" s="136">
        <v>25</v>
      </c>
      <c r="B63" s="241">
        <v>2010240001</v>
      </c>
      <c r="C63" s="240" t="s">
        <v>413</v>
      </c>
      <c r="D63" s="240" t="s">
        <v>337</v>
      </c>
      <c r="E63" s="7"/>
      <c r="F63" s="8"/>
      <c r="G63" s="8"/>
      <c r="H63" s="8"/>
      <c r="I63" s="8"/>
      <c r="J63" s="8"/>
      <c r="K63" s="8"/>
      <c r="L63" s="8"/>
      <c r="M63" s="9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4">
        <f t="shared" si="6"/>
        <v>0</v>
      </c>
      <c r="AK63" s="24">
        <f t="shared" si="7"/>
        <v>0</v>
      </c>
      <c r="AL63" s="24">
        <f t="shared" si="8"/>
        <v>0</v>
      </c>
      <c r="AM63" s="24">
        <f t="shared" si="9"/>
        <v>0</v>
      </c>
      <c r="AN63" s="24">
        <f t="shared" si="10"/>
        <v>0</v>
      </c>
      <c r="AO63" s="24">
        <f t="shared" si="11"/>
        <v>0</v>
      </c>
    </row>
    <row r="64" spans="1:43" s="35" customFormat="1" ht="21" customHeight="1">
      <c r="A64" s="136">
        <v>26</v>
      </c>
      <c r="B64" s="241" t="s">
        <v>469</v>
      </c>
      <c r="C64" s="240" t="s">
        <v>135</v>
      </c>
      <c r="D64" s="240" t="s">
        <v>131</v>
      </c>
      <c r="E64" s="7"/>
      <c r="F64" s="8"/>
      <c r="G64" s="8"/>
      <c r="H64" s="8"/>
      <c r="I64" s="8"/>
      <c r="J64" s="8"/>
      <c r="K64" s="8"/>
      <c r="L64" s="8"/>
      <c r="M64" s="9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4">
        <f t="shared" si="6"/>
        <v>0</v>
      </c>
      <c r="AK64" s="24">
        <f t="shared" si="7"/>
        <v>0</v>
      </c>
      <c r="AL64" s="24">
        <f t="shared" si="8"/>
        <v>0</v>
      </c>
      <c r="AM64" s="24">
        <f t="shared" si="9"/>
        <v>0</v>
      </c>
      <c r="AN64" s="24">
        <f t="shared" si="10"/>
        <v>0</v>
      </c>
      <c r="AO64" s="24">
        <f t="shared" si="11"/>
        <v>0</v>
      </c>
    </row>
    <row r="65" spans="1:41" s="35" customFormat="1" ht="21" customHeight="1">
      <c r="A65" s="136">
        <v>27</v>
      </c>
      <c r="B65" s="241" t="s">
        <v>470</v>
      </c>
      <c r="C65" s="240" t="s">
        <v>471</v>
      </c>
      <c r="D65" s="240" t="s">
        <v>72</v>
      </c>
      <c r="E65" s="7"/>
      <c r="F65" s="8"/>
      <c r="G65" s="8"/>
      <c r="H65" s="8"/>
      <c r="I65" s="8"/>
      <c r="J65" s="8"/>
      <c r="K65" s="8"/>
      <c r="L65" s="8"/>
      <c r="M65" s="9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4">
        <f t="shared" si="6"/>
        <v>0</v>
      </c>
      <c r="AK65" s="24">
        <f t="shared" si="7"/>
        <v>0</v>
      </c>
      <c r="AL65" s="24">
        <f t="shared" si="8"/>
        <v>0</v>
      </c>
      <c r="AM65" s="24">
        <f t="shared" si="9"/>
        <v>0</v>
      </c>
      <c r="AN65" s="24">
        <f t="shared" si="10"/>
        <v>0</v>
      </c>
      <c r="AO65" s="24">
        <f t="shared" si="11"/>
        <v>0</v>
      </c>
    </row>
    <row r="66" spans="1:41" s="35" customFormat="1" ht="21" customHeight="1">
      <c r="A66" s="136">
        <v>28</v>
      </c>
      <c r="B66" s="241">
        <v>2010110086</v>
      </c>
      <c r="C66" s="240" t="s">
        <v>851</v>
      </c>
      <c r="D66" s="240" t="s">
        <v>345</v>
      </c>
      <c r="E66" s="7"/>
      <c r="F66" s="8"/>
      <c r="G66" s="8"/>
      <c r="H66" s="8"/>
      <c r="I66" s="8"/>
      <c r="J66" s="8"/>
      <c r="K66" s="8"/>
      <c r="L66" s="8"/>
      <c r="M66" s="9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4">
        <f t="shared" si="6"/>
        <v>0</v>
      </c>
      <c r="AK66" s="24">
        <f t="shared" si="7"/>
        <v>0</v>
      </c>
      <c r="AL66" s="24">
        <f t="shared" si="8"/>
        <v>0</v>
      </c>
      <c r="AM66" s="24">
        <f t="shared" si="9"/>
        <v>0</v>
      </c>
      <c r="AN66" s="24">
        <f t="shared" si="10"/>
        <v>0</v>
      </c>
      <c r="AO66" s="24">
        <f t="shared" si="11"/>
        <v>0</v>
      </c>
    </row>
    <row r="67" spans="1:41" s="35" customFormat="1" ht="21" customHeight="1">
      <c r="A67" s="136">
        <v>29</v>
      </c>
      <c r="B67" s="244" t="s">
        <v>472</v>
      </c>
      <c r="C67" s="242" t="s">
        <v>473</v>
      </c>
      <c r="D67" s="242" t="s">
        <v>345</v>
      </c>
      <c r="E67" s="7"/>
      <c r="F67" s="8"/>
      <c r="G67" s="8"/>
      <c r="H67" s="8"/>
      <c r="I67" s="8"/>
      <c r="J67" s="8"/>
      <c r="K67" s="8"/>
      <c r="L67" s="8"/>
      <c r="M67" s="9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4">
        <f t="shared" si="6"/>
        <v>0</v>
      </c>
      <c r="AK67" s="24">
        <f t="shared" si="7"/>
        <v>0</v>
      </c>
      <c r="AL67" s="24">
        <f t="shared" si="8"/>
        <v>0</v>
      </c>
      <c r="AM67" s="24">
        <f t="shared" si="9"/>
        <v>0</v>
      </c>
      <c r="AN67" s="24">
        <f t="shared" si="10"/>
        <v>0</v>
      </c>
      <c r="AO67" s="24">
        <f t="shared" si="11"/>
        <v>0</v>
      </c>
    </row>
    <row r="68" spans="1:41" s="35" customFormat="1" ht="21" customHeight="1">
      <c r="A68" s="136">
        <v>30</v>
      </c>
      <c r="B68" s="245" t="s">
        <v>474</v>
      </c>
      <c r="C68" s="243" t="s">
        <v>475</v>
      </c>
      <c r="D68" s="243" t="s">
        <v>422</v>
      </c>
      <c r="E68" s="7"/>
      <c r="F68" s="8"/>
      <c r="G68" s="8"/>
      <c r="H68" s="8"/>
      <c r="I68" s="8"/>
      <c r="J68" s="8"/>
      <c r="K68" s="8"/>
      <c r="L68" s="8"/>
      <c r="M68" s="9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4">
        <f t="shared" si="6"/>
        <v>0</v>
      </c>
      <c r="AK68" s="24">
        <f t="shared" si="7"/>
        <v>0</v>
      </c>
      <c r="AL68" s="24">
        <f t="shared" si="8"/>
        <v>0</v>
      </c>
      <c r="AM68" s="24">
        <f t="shared" si="9"/>
        <v>0</v>
      </c>
      <c r="AN68" s="24">
        <f t="shared" si="10"/>
        <v>0</v>
      </c>
      <c r="AO68" s="24">
        <f t="shared" si="11"/>
        <v>0</v>
      </c>
    </row>
    <row r="69" spans="1:41" s="33" customFormat="1" ht="21" customHeight="1">
      <c r="A69" s="262" t="s">
        <v>10</v>
      </c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2"/>
      <c r="AJ69" s="136">
        <f t="shared" ref="AJ69:AO69" si="12">SUM(AJ39:AJ68)</f>
        <v>0</v>
      </c>
      <c r="AK69" s="136">
        <f t="shared" si="12"/>
        <v>0</v>
      </c>
      <c r="AL69" s="136">
        <f t="shared" si="12"/>
        <v>0</v>
      </c>
      <c r="AM69" s="136">
        <f t="shared" si="12"/>
        <v>0</v>
      </c>
      <c r="AN69" s="136">
        <f t="shared" si="12"/>
        <v>0</v>
      </c>
      <c r="AO69" s="136">
        <f t="shared" si="12"/>
        <v>0</v>
      </c>
    </row>
    <row r="70" spans="1:41" ht="15.75" customHeight="1">
      <c r="A70" s="21"/>
      <c r="B70" s="21"/>
      <c r="C70" s="259"/>
      <c r="D70" s="259"/>
      <c r="E70" s="26"/>
      <c r="H70" s="28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41" ht="15.75" customHeight="1">
      <c r="C71" s="30"/>
      <c r="D71" s="26"/>
      <c r="E71" s="26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1:41" ht="15.75" customHeight="1">
      <c r="C72" s="30"/>
      <c r="D72" s="26"/>
      <c r="E72" s="26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1:41" ht="15.75" customHeight="1">
      <c r="C73" s="259"/>
      <c r="D73" s="259"/>
      <c r="E73" s="26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1:41" ht="15.75" customHeight="1">
      <c r="C74" s="259"/>
      <c r="D74" s="259"/>
      <c r="E74" s="259"/>
      <c r="F74" s="259"/>
      <c r="G74" s="25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41" ht="15.75" customHeight="1">
      <c r="C75" s="259"/>
      <c r="D75" s="259"/>
      <c r="E75" s="25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41" ht="15.75" customHeight="1">
      <c r="C76" s="259"/>
      <c r="D76" s="259"/>
      <c r="E76" s="26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</sheetData>
  <mergeCells count="19">
    <mergeCell ref="A4:AL4"/>
    <mergeCell ref="A1:P1"/>
    <mergeCell ref="Q1:AL1"/>
    <mergeCell ref="A2:P2"/>
    <mergeCell ref="Q2:AL2"/>
    <mergeCell ref="A3:AL3"/>
    <mergeCell ref="C76:D76"/>
    <mergeCell ref="C74:G74"/>
    <mergeCell ref="C38:D38"/>
    <mergeCell ref="AP39:AQ39"/>
    <mergeCell ref="AP52:AQ52"/>
    <mergeCell ref="A69:AI69"/>
    <mergeCell ref="C70:D70"/>
    <mergeCell ref="C73:D73"/>
    <mergeCell ref="C5:D5"/>
    <mergeCell ref="AM20:AN20"/>
    <mergeCell ref="A35:AI35"/>
    <mergeCell ref="A37:AI37"/>
    <mergeCell ref="C75:E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topLeftCell="A10" zoomScaleNormal="100" workbookViewId="0">
      <selection activeCell="AH13" sqref="AH13"/>
    </sheetView>
  </sheetViews>
  <sheetFormatPr defaultRowHeight="17.25"/>
  <cols>
    <col min="1" max="1" width="7.1640625" customWidth="1"/>
    <col min="2" max="2" width="16.6640625" style="162" bestFit="1" customWidth="1"/>
    <col min="3" max="3" width="26.6640625" bestFit="1" customWidth="1"/>
    <col min="4" max="4" width="12" customWidth="1"/>
    <col min="5" max="38" width="4.1640625" customWidth="1"/>
  </cols>
  <sheetData>
    <row r="1" spans="1:41" s="33" customFormat="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1" s="33" customFormat="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1" s="33" customFormat="1" ht="23.1" customHeight="1">
      <c r="A3" s="253" t="s">
        <v>896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1" s="33" customFormat="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1" ht="21" customHeight="1">
      <c r="A5" s="170" t="s">
        <v>3</v>
      </c>
      <c r="B5" s="171" t="s">
        <v>4</v>
      </c>
      <c r="C5" s="266" t="s">
        <v>5</v>
      </c>
      <c r="D5" s="267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168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  <c r="AM5" s="1"/>
      <c r="AN5" s="1"/>
      <c r="AO5" s="1"/>
    </row>
    <row r="6" spans="1:41" ht="21" customHeight="1">
      <c r="A6" s="216">
        <v>1</v>
      </c>
      <c r="B6" s="127" t="s">
        <v>478</v>
      </c>
      <c r="C6" s="128" t="s">
        <v>479</v>
      </c>
      <c r="D6" s="129" t="s">
        <v>480</v>
      </c>
      <c r="E6" s="140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  <c r="Q6" s="141"/>
      <c r="R6" s="141"/>
      <c r="S6" s="141"/>
      <c r="T6" s="141"/>
      <c r="U6" s="141"/>
      <c r="V6" s="141"/>
      <c r="W6" s="141"/>
      <c r="X6" s="141"/>
      <c r="Y6" s="141"/>
      <c r="Z6" s="141" t="s">
        <v>6</v>
      </c>
      <c r="AA6" s="141"/>
      <c r="AB6" s="141"/>
      <c r="AC6" s="141"/>
      <c r="AD6" s="141"/>
      <c r="AE6" s="141"/>
      <c r="AF6" s="141"/>
      <c r="AG6" s="141"/>
      <c r="AH6" s="141"/>
      <c r="AI6" s="141"/>
      <c r="AJ6" s="114">
        <f>COUNTIF(E6:AI6,"K")+2*COUNTIF(E6:AI6,"2K")+COUNTIF(E6:AI6,"TK")+COUNTIF(E6:AI6,"KT")</f>
        <v>1</v>
      </c>
      <c r="AK6" s="114">
        <f t="shared" ref="AK6:AK34" si="0">COUNTIF(E6:AI6,"P")+2*COUNTIF(F6:AJ6,"2P")</f>
        <v>0</v>
      </c>
      <c r="AL6" s="114">
        <f t="shared" ref="AL6:AL34" si="1">COUNTIF(E6:AI6,"T")+2*COUNTIF(E6:AI6,"2T")+COUNTIF(E6:AI6,"TK")+COUNTIF(E6:AI6,"KT")</f>
        <v>0</v>
      </c>
      <c r="AM6" s="18"/>
      <c r="AN6" s="19"/>
      <c r="AO6" s="20"/>
    </row>
    <row r="7" spans="1:41" ht="21" customHeight="1">
      <c r="A7" s="216">
        <v>2</v>
      </c>
      <c r="B7" s="127" t="s">
        <v>481</v>
      </c>
      <c r="C7" s="128" t="s">
        <v>366</v>
      </c>
      <c r="D7" s="129" t="s">
        <v>102</v>
      </c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2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14">
        <f t="shared" ref="AJ7:AJ34" si="2">COUNTIF(E7:AI7,"K")+2*COUNTIF(E7:AI7,"2K")+COUNTIF(E7:AI7,"TK")+COUNTIF(E7:AI7,"KT")</f>
        <v>0</v>
      </c>
      <c r="AK7" s="114">
        <f t="shared" si="0"/>
        <v>0</v>
      </c>
      <c r="AL7" s="114">
        <f t="shared" si="1"/>
        <v>0</v>
      </c>
      <c r="AM7" s="20"/>
      <c r="AN7" s="20"/>
      <c r="AO7" s="20"/>
    </row>
    <row r="8" spans="1:41" ht="21" customHeight="1">
      <c r="A8" s="216">
        <v>3</v>
      </c>
      <c r="B8" s="127" t="s">
        <v>482</v>
      </c>
      <c r="C8" s="128" t="s">
        <v>483</v>
      </c>
      <c r="D8" s="129" t="s">
        <v>102</v>
      </c>
      <c r="E8" s="140"/>
      <c r="F8" s="141"/>
      <c r="G8" s="141"/>
      <c r="H8" s="141"/>
      <c r="I8" s="141"/>
      <c r="J8" s="141"/>
      <c r="K8" s="141"/>
      <c r="L8" s="141" t="s">
        <v>7</v>
      </c>
      <c r="M8" s="141" t="s">
        <v>7</v>
      </c>
      <c r="N8" s="141"/>
      <c r="O8" s="141"/>
      <c r="P8" s="142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14">
        <f t="shared" si="2"/>
        <v>0</v>
      </c>
      <c r="AK8" s="114">
        <f t="shared" si="0"/>
        <v>2</v>
      </c>
      <c r="AL8" s="114">
        <f t="shared" si="1"/>
        <v>0</v>
      </c>
      <c r="AM8" s="20"/>
      <c r="AN8" s="20"/>
      <c r="AO8" s="20"/>
    </row>
    <row r="9" spans="1:41" ht="21" customHeight="1">
      <c r="A9" s="216">
        <v>4</v>
      </c>
      <c r="B9" s="127" t="s">
        <v>484</v>
      </c>
      <c r="C9" s="128" t="s">
        <v>485</v>
      </c>
      <c r="D9" s="129" t="s">
        <v>102</v>
      </c>
      <c r="E9" s="140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2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14">
        <f t="shared" si="2"/>
        <v>0</v>
      </c>
      <c r="AK9" s="114">
        <f t="shared" si="0"/>
        <v>0</v>
      </c>
      <c r="AL9" s="114">
        <f t="shared" si="1"/>
        <v>0</v>
      </c>
      <c r="AM9" s="20"/>
      <c r="AN9" s="20"/>
      <c r="AO9" s="20"/>
    </row>
    <row r="10" spans="1:41" ht="21" customHeight="1">
      <c r="A10" s="216">
        <v>5</v>
      </c>
      <c r="B10" s="127" t="s">
        <v>486</v>
      </c>
      <c r="C10" s="128" t="s">
        <v>487</v>
      </c>
      <c r="D10" s="129" t="s">
        <v>488</v>
      </c>
      <c r="E10" s="140" t="s">
        <v>8</v>
      </c>
      <c r="F10" s="141"/>
      <c r="G10" s="141"/>
      <c r="H10" s="141" t="s">
        <v>7</v>
      </c>
      <c r="I10" s="141"/>
      <c r="J10" s="141"/>
      <c r="K10" s="141" t="s">
        <v>6</v>
      </c>
      <c r="L10" s="141" t="s">
        <v>6</v>
      </c>
      <c r="M10" s="141" t="s">
        <v>6</v>
      </c>
      <c r="N10" s="141"/>
      <c r="O10" s="141" t="s">
        <v>6</v>
      </c>
      <c r="P10" s="142"/>
      <c r="Q10" s="141"/>
      <c r="R10" s="141" t="s">
        <v>6</v>
      </c>
      <c r="S10" s="141" t="s">
        <v>6</v>
      </c>
      <c r="T10" s="141" t="s">
        <v>6</v>
      </c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14">
        <f t="shared" si="2"/>
        <v>7</v>
      </c>
      <c r="AK10" s="114">
        <f t="shared" si="0"/>
        <v>1</v>
      </c>
      <c r="AL10" s="114">
        <f t="shared" si="1"/>
        <v>1</v>
      </c>
      <c r="AM10" s="20"/>
      <c r="AN10" s="20"/>
      <c r="AO10" s="20"/>
    </row>
    <row r="11" spans="1:41" ht="21" customHeight="1">
      <c r="A11" s="216">
        <v>6</v>
      </c>
      <c r="B11" s="127" t="s">
        <v>489</v>
      </c>
      <c r="C11" s="128" t="s">
        <v>490</v>
      </c>
      <c r="D11" s="129" t="s">
        <v>310</v>
      </c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14">
        <f t="shared" si="2"/>
        <v>0</v>
      </c>
      <c r="AK11" s="114">
        <f t="shared" si="0"/>
        <v>0</v>
      </c>
      <c r="AL11" s="114">
        <f t="shared" si="1"/>
        <v>0</v>
      </c>
      <c r="AM11" s="20"/>
      <c r="AN11" s="20"/>
      <c r="AO11" s="20"/>
    </row>
    <row r="12" spans="1:41" ht="21" customHeight="1">
      <c r="A12" s="216">
        <v>7</v>
      </c>
      <c r="B12" s="127" t="s">
        <v>491</v>
      </c>
      <c r="C12" s="128" t="s">
        <v>99</v>
      </c>
      <c r="D12" s="129" t="s">
        <v>310</v>
      </c>
      <c r="E12" s="144"/>
      <c r="F12" s="145"/>
      <c r="G12" s="145"/>
      <c r="H12" s="145"/>
      <c r="I12" s="145"/>
      <c r="J12" s="145"/>
      <c r="K12" s="145"/>
      <c r="L12" s="145"/>
      <c r="M12" s="145"/>
      <c r="N12" s="145"/>
      <c r="O12" s="145" t="s">
        <v>8</v>
      </c>
      <c r="P12" s="142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1"/>
      <c r="AI12" s="145"/>
      <c r="AJ12" s="114">
        <f t="shared" si="2"/>
        <v>0</v>
      </c>
      <c r="AK12" s="114">
        <f t="shared" si="0"/>
        <v>0</v>
      </c>
      <c r="AL12" s="114">
        <f t="shared" si="1"/>
        <v>1</v>
      </c>
      <c r="AM12" s="20"/>
      <c r="AN12" s="20"/>
      <c r="AO12" s="20"/>
    </row>
    <row r="13" spans="1:41" ht="21" customHeight="1">
      <c r="A13" s="216">
        <v>8</v>
      </c>
      <c r="B13" s="127">
        <v>2010100032</v>
      </c>
      <c r="C13" s="128" t="s">
        <v>856</v>
      </c>
      <c r="D13" s="129" t="s">
        <v>112</v>
      </c>
      <c r="E13" s="140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2"/>
      <c r="Q13" s="141"/>
      <c r="R13" s="141"/>
      <c r="S13" s="141"/>
      <c r="T13" s="141"/>
      <c r="U13" s="141"/>
      <c r="V13" s="141"/>
      <c r="W13" s="141"/>
      <c r="X13" s="141"/>
      <c r="Y13" s="141" t="s">
        <v>7</v>
      </c>
      <c r="Z13" s="141"/>
      <c r="AA13" s="141"/>
      <c r="AB13" s="141"/>
      <c r="AC13" s="141"/>
      <c r="AD13" s="141"/>
      <c r="AE13" s="141"/>
      <c r="AF13" s="141"/>
      <c r="AG13" s="141"/>
      <c r="AH13" s="141" t="s">
        <v>6</v>
      </c>
      <c r="AI13" s="141"/>
      <c r="AJ13" s="114">
        <f t="shared" si="2"/>
        <v>1</v>
      </c>
      <c r="AK13" s="114">
        <f t="shared" si="0"/>
        <v>1</v>
      </c>
      <c r="AL13" s="114">
        <f t="shared" si="1"/>
        <v>0</v>
      </c>
      <c r="AM13" s="20"/>
      <c r="AN13" s="20"/>
      <c r="AO13" s="20"/>
    </row>
    <row r="14" spans="1:41" ht="21" customHeight="1">
      <c r="A14" s="216">
        <v>9</v>
      </c>
      <c r="B14" s="127" t="s">
        <v>492</v>
      </c>
      <c r="C14" s="128" t="s">
        <v>82</v>
      </c>
      <c r="D14" s="129" t="s">
        <v>76</v>
      </c>
      <c r="E14" s="140"/>
      <c r="F14" s="141"/>
      <c r="G14" s="141"/>
      <c r="H14" s="141" t="s">
        <v>7</v>
      </c>
      <c r="I14" s="141"/>
      <c r="J14" s="141"/>
      <c r="K14" s="141"/>
      <c r="L14" s="141"/>
      <c r="M14" s="141"/>
      <c r="N14" s="141"/>
      <c r="O14" s="141"/>
      <c r="P14" s="142"/>
      <c r="Q14" s="141"/>
      <c r="R14" s="141"/>
      <c r="S14" s="141"/>
      <c r="T14" s="141" t="s">
        <v>8</v>
      </c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34">
        <f t="shared" ref="AJ14" si="3">COUNTIF(E14:AI14,"K")+2*COUNTIF(E14:AI14,"2K")+COUNTIF(E14:AI14,"TK")+COUNTIF(E14:AI14,"KT")</f>
        <v>0</v>
      </c>
      <c r="AK14" s="134">
        <f t="shared" ref="AK14" si="4">COUNTIF(E14:AI14,"P")+2*COUNTIF(F14:AJ14,"2P")</f>
        <v>1</v>
      </c>
      <c r="AL14" s="134">
        <f t="shared" ref="AL14" si="5">COUNTIF(E14:AI14,"T")+2*COUNTIF(E14:AI14,"2T")+COUNTIF(E14:AI14,"TK")+COUNTIF(E14:AI14,"KT")</f>
        <v>1</v>
      </c>
      <c r="AM14" s="20"/>
      <c r="AN14" s="20"/>
      <c r="AO14" s="20"/>
    </row>
    <row r="15" spans="1:41" ht="21" customHeight="1">
      <c r="A15" s="216">
        <v>10</v>
      </c>
      <c r="B15" s="127" t="s">
        <v>495</v>
      </c>
      <c r="C15" s="128" t="s">
        <v>496</v>
      </c>
      <c r="D15" s="129" t="s">
        <v>497</v>
      </c>
      <c r="E15" s="140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2"/>
      <c r="Q15" s="141"/>
      <c r="R15" s="141"/>
      <c r="S15" s="141" t="s">
        <v>7</v>
      </c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14">
        <f t="shared" si="2"/>
        <v>0</v>
      </c>
      <c r="AK15" s="114">
        <f t="shared" si="0"/>
        <v>1</v>
      </c>
      <c r="AL15" s="114">
        <f t="shared" si="1"/>
        <v>0</v>
      </c>
      <c r="AM15" s="61"/>
      <c r="AN15" s="61"/>
      <c r="AO15" s="61"/>
    </row>
    <row r="16" spans="1:41" ht="21" customHeight="1">
      <c r="A16" s="216">
        <v>11</v>
      </c>
      <c r="B16" s="127" t="s">
        <v>498</v>
      </c>
      <c r="C16" s="128" t="s">
        <v>499</v>
      </c>
      <c r="D16" s="129" t="s">
        <v>95</v>
      </c>
      <c r="E16" s="140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14">
        <f t="shared" si="2"/>
        <v>0</v>
      </c>
      <c r="AK16" s="114">
        <f t="shared" si="0"/>
        <v>0</v>
      </c>
      <c r="AL16" s="114">
        <f t="shared" si="1"/>
        <v>0</v>
      </c>
      <c r="AM16" s="20"/>
      <c r="AN16" s="20"/>
      <c r="AO16" s="20"/>
    </row>
    <row r="17" spans="1:41" ht="21" customHeight="1">
      <c r="A17" s="216">
        <v>12</v>
      </c>
      <c r="B17" s="127" t="s">
        <v>500</v>
      </c>
      <c r="C17" s="128" t="s">
        <v>501</v>
      </c>
      <c r="D17" s="129" t="s">
        <v>95</v>
      </c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14">
        <f t="shared" si="2"/>
        <v>0</v>
      </c>
      <c r="AK17" s="114">
        <f t="shared" si="0"/>
        <v>0</v>
      </c>
      <c r="AL17" s="114">
        <f t="shared" si="1"/>
        <v>0</v>
      </c>
      <c r="AM17" s="20"/>
      <c r="AN17" s="20"/>
      <c r="AO17" s="20"/>
    </row>
    <row r="18" spans="1:41" ht="21" customHeight="1">
      <c r="A18" s="216">
        <v>13</v>
      </c>
      <c r="B18" s="127" t="s">
        <v>502</v>
      </c>
      <c r="C18" s="128" t="s">
        <v>503</v>
      </c>
      <c r="D18" s="129" t="s">
        <v>95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2"/>
      <c r="Q18" s="147"/>
      <c r="R18" s="147"/>
      <c r="S18" s="147"/>
      <c r="T18" s="147"/>
      <c r="U18" s="147"/>
      <c r="V18" s="147"/>
      <c r="W18" s="148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14">
        <f t="shared" si="2"/>
        <v>0</v>
      </c>
      <c r="AK18" s="114">
        <f t="shared" si="0"/>
        <v>0</v>
      </c>
      <c r="AL18" s="114">
        <f t="shared" si="1"/>
        <v>0</v>
      </c>
      <c r="AM18" s="20"/>
      <c r="AN18" s="20"/>
      <c r="AO18" s="20"/>
    </row>
    <row r="19" spans="1:41" ht="21" customHeight="1">
      <c r="A19" s="216">
        <v>14</v>
      </c>
      <c r="B19" s="127" t="s">
        <v>504</v>
      </c>
      <c r="C19" s="128" t="s">
        <v>505</v>
      </c>
      <c r="D19" s="129" t="s">
        <v>390</v>
      </c>
      <c r="E19" s="140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2"/>
      <c r="Q19" s="141"/>
      <c r="R19" s="141"/>
      <c r="S19" s="147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14">
        <f t="shared" si="2"/>
        <v>0</v>
      </c>
      <c r="AK19" s="114">
        <f t="shared" si="0"/>
        <v>0</v>
      </c>
      <c r="AL19" s="114">
        <f t="shared" si="1"/>
        <v>0</v>
      </c>
      <c r="AM19" s="20"/>
      <c r="AN19" s="20"/>
      <c r="AO19" s="20"/>
    </row>
    <row r="20" spans="1:41" ht="21" customHeight="1">
      <c r="A20" s="216">
        <v>15</v>
      </c>
      <c r="B20" s="127" t="s">
        <v>506</v>
      </c>
      <c r="C20" s="128" t="s">
        <v>507</v>
      </c>
      <c r="D20" s="129" t="s">
        <v>130</v>
      </c>
      <c r="E20" s="140"/>
      <c r="F20" s="141"/>
      <c r="G20" s="141"/>
      <c r="H20" s="141" t="s">
        <v>7</v>
      </c>
      <c r="I20" s="141"/>
      <c r="J20" s="141"/>
      <c r="K20" s="141"/>
      <c r="L20" s="141"/>
      <c r="M20" s="141"/>
      <c r="N20" s="141"/>
      <c r="O20" s="141"/>
      <c r="P20" s="142" t="s">
        <v>879</v>
      </c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 t="s">
        <v>6</v>
      </c>
      <c r="AI20" s="141"/>
      <c r="AJ20" s="114">
        <f t="shared" si="2"/>
        <v>1</v>
      </c>
      <c r="AK20" s="114">
        <f t="shared" si="0"/>
        <v>1</v>
      </c>
      <c r="AL20" s="114">
        <f t="shared" si="1"/>
        <v>0</v>
      </c>
      <c r="AM20" s="263"/>
      <c r="AN20" s="264"/>
      <c r="AO20" s="20"/>
    </row>
    <row r="21" spans="1:41" ht="21" customHeight="1">
      <c r="A21" s="216">
        <v>16</v>
      </c>
      <c r="B21" s="127" t="s">
        <v>508</v>
      </c>
      <c r="C21" s="128" t="s">
        <v>434</v>
      </c>
      <c r="D21" s="129" t="s">
        <v>88</v>
      </c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2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14">
        <f t="shared" si="2"/>
        <v>0</v>
      </c>
      <c r="AK21" s="114">
        <f t="shared" si="0"/>
        <v>0</v>
      </c>
      <c r="AL21" s="114">
        <f t="shared" si="1"/>
        <v>0</v>
      </c>
      <c r="AM21" s="20"/>
      <c r="AN21" s="20"/>
      <c r="AO21" s="20"/>
    </row>
    <row r="22" spans="1:41" ht="21" customHeight="1">
      <c r="A22" s="216">
        <v>17</v>
      </c>
      <c r="B22" s="127" t="s">
        <v>509</v>
      </c>
      <c r="C22" s="128" t="s">
        <v>510</v>
      </c>
      <c r="D22" s="129" t="s">
        <v>88</v>
      </c>
      <c r="E22" s="140"/>
      <c r="F22" s="141"/>
      <c r="G22" s="141"/>
      <c r="H22" s="141" t="s">
        <v>7</v>
      </c>
      <c r="I22" s="141"/>
      <c r="J22" s="141"/>
      <c r="K22" s="141"/>
      <c r="L22" s="141"/>
      <c r="M22" s="141"/>
      <c r="N22" s="141"/>
      <c r="O22" s="141"/>
      <c r="P22" s="142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 t="s">
        <v>6</v>
      </c>
      <c r="AI22" s="141"/>
      <c r="AJ22" s="114">
        <f t="shared" si="2"/>
        <v>1</v>
      </c>
      <c r="AK22" s="114">
        <f t="shared" si="0"/>
        <v>1</v>
      </c>
      <c r="AL22" s="114">
        <f t="shared" si="1"/>
        <v>0</v>
      </c>
      <c r="AM22" s="20"/>
      <c r="AN22" s="20"/>
      <c r="AO22" s="20"/>
    </row>
    <row r="23" spans="1:41" ht="21" customHeight="1">
      <c r="A23" s="216">
        <v>18</v>
      </c>
      <c r="B23" s="127" t="s">
        <v>511</v>
      </c>
      <c r="C23" s="128" t="s">
        <v>424</v>
      </c>
      <c r="D23" s="129" t="s">
        <v>459</v>
      </c>
      <c r="E23" s="140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2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14">
        <f t="shared" si="2"/>
        <v>0</v>
      </c>
      <c r="AK23" s="114">
        <f t="shared" si="0"/>
        <v>0</v>
      </c>
      <c r="AL23" s="114">
        <f t="shared" si="1"/>
        <v>0</v>
      </c>
      <c r="AM23" s="20"/>
      <c r="AN23" s="20"/>
      <c r="AO23" s="20"/>
    </row>
    <row r="24" spans="1:41" ht="21" customHeight="1">
      <c r="A24" s="216">
        <v>19</v>
      </c>
      <c r="B24" s="127" t="s">
        <v>512</v>
      </c>
      <c r="C24" s="128" t="s">
        <v>513</v>
      </c>
      <c r="D24" s="129" t="s">
        <v>514</v>
      </c>
      <c r="E24" s="14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14">
        <f t="shared" si="2"/>
        <v>0</v>
      </c>
      <c r="AK24" s="114">
        <f t="shared" si="0"/>
        <v>0</v>
      </c>
      <c r="AL24" s="114">
        <f t="shared" si="1"/>
        <v>0</v>
      </c>
      <c r="AM24" s="20"/>
      <c r="AN24" s="20"/>
      <c r="AO24" s="20"/>
    </row>
    <row r="25" spans="1:41" ht="21" customHeight="1">
      <c r="A25" s="216">
        <v>20</v>
      </c>
      <c r="B25" s="127" t="s">
        <v>515</v>
      </c>
      <c r="C25" s="128" t="s">
        <v>516</v>
      </c>
      <c r="D25" s="129" t="s">
        <v>100</v>
      </c>
      <c r="E25" s="140"/>
      <c r="F25" s="141"/>
      <c r="G25" s="141"/>
      <c r="H25" s="141"/>
      <c r="I25" s="141"/>
      <c r="J25" s="141"/>
      <c r="K25" s="141"/>
      <c r="L25" s="141"/>
      <c r="M25" s="141"/>
      <c r="N25" s="141"/>
      <c r="O25" s="141" t="s">
        <v>7</v>
      </c>
      <c r="P25" s="142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14">
        <f t="shared" si="2"/>
        <v>0</v>
      </c>
      <c r="AK25" s="114">
        <f t="shared" si="0"/>
        <v>1</v>
      </c>
      <c r="AL25" s="114">
        <f t="shared" si="1"/>
        <v>0</v>
      </c>
      <c r="AM25" s="20"/>
      <c r="AN25" s="20"/>
      <c r="AO25" s="20"/>
    </row>
    <row r="26" spans="1:41" ht="21" customHeight="1">
      <c r="A26" s="216">
        <v>21</v>
      </c>
      <c r="B26" s="127" t="s">
        <v>517</v>
      </c>
      <c r="C26" s="128" t="s">
        <v>518</v>
      </c>
      <c r="D26" s="129" t="s">
        <v>131</v>
      </c>
      <c r="E26" s="140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2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14">
        <f t="shared" si="2"/>
        <v>0</v>
      </c>
      <c r="AK26" s="114">
        <f t="shared" si="0"/>
        <v>0</v>
      </c>
      <c r="AL26" s="114">
        <f t="shared" si="1"/>
        <v>0</v>
      </c>
      <c r="AM26" s="20"/>
      <c r="AN26" s="20"/>
      <c r="AO26" s="20"/>
    </row>
    <row r="27" spans="1:41" ht="21" customHeight="1">
      <c r="A27" s="216">
        <v>22</v>
      </c>
      <c r="B27" s="127" t="s">
        <v>519</v>
      </c>
      <c r="C27" s="128" t="s">
        <v>520</v>
      </c>
      <c r="D27" s="129" t="s">
        <v>131</v>
      </c>
      <c r="E27" s="140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14">
        <f t="shared" si="2"/>
        <v>0</v>
      </c>
      <c r="AK27" s="114">
        <f t="shared" si="0"/>
        <v>0</v>
      </c>
      <c r="AL27" s="114">
        <f t="shared" si="1"/>
        <v>0</v>
      </c>
      <c r="AM27" s="20"/>
      <c r="AN27" s="20"/>
      <c r="AO27" s="20"/>
    </row>
    <row r="28" spans="1:41" ht="21" customHeight="1">
      <c r="A28" s="216">
        <v>23</v>
      </c>
      <c r="B28" s="127" t="s">
        <v>521</v>
      </c>
      <c r="C28" s="128" t="s">
        <v>69</v>
      </c>
      <c r="D28" s="129" t="s">
        <v>416</v>
      </c>
      <c r="E28" s="152"/>
      <c r="F28" s="143"/>
      <c r="G28" s="143"/>
      <c r="H28" s="143"/>
      <c r="I28" s="143"/>
      <c r="J28" s="143"/>
      <c r="K28" s="143"/>
      <c r="L28" s="143"/>
      <c r="M28" s="151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14">
        <f t="shared" si="2"/>
        <v>0</v>
      </c>
      <c r="AK28" s="114">
        <f t="shared" si="0"/>
        <v>0</v>
      </c>
      <c r="AL28" s="114">
        <f t="shared" si="1"/>
        <v>0</v>
      </c>
      <c r="AM28" s="20"/>
      <c r="AN28" s="20"/>
      <c r="AO28" s="20"/>
    </row>
    <row r="29" spans="1:41" ht="21" customHeight="1">
      <c r="A29" s="216">
        <v>24</v>
      </c>
      <c r="B29" s="127" t="s">
        <v>522</v>
      </c>
      <c r="C29" s="128" t="s">
        <v>523</v>
      </c>
      <c r="D29" s="129" t="s">
        <v>342</v>
      </c>
      <c r="E29" s="152"/>
      <c r="F29" s="143"/>
      <c r="G29" s="143"/>
      <c r="H29" s="143"/>
      <c r="I29" s="143"/>
      <c r="J29" s="143"/>
      <c r="K29" s="143"/>
      <c r="L29" s="143"/>
      <c r="M29" s="151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14">
        <f t="shared" si="2"/>
        <v>0</v>
      </c>
      <c r="AK29" s="114">
        <f t="shared" si="0"/>
        <v>0</v>
      </c>
      <c r="AL29" s="114">
        <f t="shared" si="1"/>
        <v>0</v>
      </c>
      <c r="AM29" s="20"/>
      <c r="AN29" s="20"/>
      <c r="AO29" s="20"/>
    </row>
    <row r="30" spans="1:41" ht="21" customHeight="1">
      <c r="A30" s="216">
        <v>25</v>
      </c>
      <c r="B30" s="127" t="s">
        <v>526</v>
      </c>
      <c r="C30" s="128" t="s">
        <v>527</v>
      </c>
      <c r="D30" s="129" t="s">
        <v>129</v>
      </c>
      <c r="E30" s="150"/>
      <c r="F30" s="143"/>
      <c r="G30" s="143"/>
      <c r="H30" s="143"/>
      <c r="I30" s="143"/>
      <c r="J30" s="143"/>
      <c r="K30" s="143"/>
      <c r="L30" s="143"/>
      <c r="M30" s="151" t="s">
        <v>7</v>
      </c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14">
        <f t="shared" si="2"/>
        <v>0</v>
      </c>
      <c r="AK30" s="114">
        <f t="shared" si="0"/>
        <v>1</v>
      </c>
      <c r="AL30" s="114">
        <f t="shared" si="1"/>
        <v>0</v>
      </c>
      <c r="AM30" s="20"/>
      <c r="AN30" s="20"/>
      <c r="AO30" s="20"/>
    </row>
    <row r="31" spans="1:41" ht="21" customHeight="1">
      <c r="A31" s="216">
        <v>26</v>
      </c>
      <c r="B31" s="127" t="s">
        <v>528</v>
      </c>
      <c r="C31" s="128" t="s">
        <v>529</v>
      </c>
      <c r="D31" s="129" t="s">
        <v>530</v>
      </c>
      <c r="E31" s="150" t="s">
        <v>7</v>
      </c>
      <c r="F31" s="143"/>
      <c r="G31" s="143"/>
      <c r="H31" s="143" t="s">
        <v>7</v>
      </c>
      <c r="I31" s="143"/>
      <c r="J31" s="143"/>
      <c r="K31" s="143" t="s">
        <v>6</v>
      </c>
      <c r="L31" s="143"/>
      <c r="M31" s="151" t="s">
        <v>6</v>
      </c>
      <c r="N31" s="143"/>
      <c r="O31" s="143" t="s">
        <v>6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 t="s">
        <v>6</v>
      </c>
      <c r="AA31" s="143"/>
      <c r="AB31" s="143"/>
      <c r="AC31" s="143"/>
      <c r="AD31" s="143"/>
      <c r="AE31" s="143"/>
      <c r="AF31" s="143"/>
      <c r="AG31" s="143"/>
      <c r="AH31" s="143" t="s">
        <v>6</v>
      </c>
      <c r="AI31" s="143"/>
      <c r="AJ31" s="114">
        <f t="shared" si="2"/>
        <v>5</v>
      </c>
      <c r="AK31" s="114">
        <f t="shared" si="0"/>
        <v>2</v>
      </c>
      <c r="AL31" s="114">
        <f t="shared" si="1"/>
        <v>0</v>
      </c>
      <c r="AM31" s="20"/>
      <c r="AN31" s="20"/>
      <c r="AO31" s="20"/>
    </row>
    <row r="32" spans="1:41" ht="21" customHeight="1">
      <c r="A32" s="216">
        <v>27</v>
      </c>
      <c r="B32" s="127" t="s">
        <v>863</v>
      </c>
      <c r="C32" s="128" t="s">
        <v>864</v>
      </c>
      <c r="D32" s="129" t="s">
        <v>306</v>
      </c>
      <c r="E32" s="150"/>
      <c r="F32" s="143"/>
      <c r="G32" s="143"/>
      <c r="H32" s="143"/>
      <c r="I32" s="143"/>
      <c r="J32" s="143"/>
      <c r="K32" s="143"/>
      <c r="L32" s="143"/>
      <c r="M32" s="151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14">
        <f t="shared" si="2"/>
        <v>0</v>
      </c>
      <c r="AK32" s="114">
        <f t="shared" si="0"/>
        <v>0</v>
      </c>
      <c r="AL32" s="114">
        <f t="shared" si="1"/>
        <v>0</v>
      </c>
      <c r="AM32" s="20"/>
      <c r="AN32" s="20"/>
      <c r="AO32" s="20"/>
    </row>
    <row r="33" spans="1:41" ht="21" customHeight="1">
      <c r="A33" s="216">
        <v>28</v>
      </c>
      <c r="B33" s="127" t="s">
        <v>493</v>
      </c>
      <c r="C33" s="128" t="s">
        <v>494</v>
      </c>
      <c r="D33" s="129" t="s">
        <v>381</v>
      </c>
      <c r="E33" s="150"/>
      <c r="F33" s="143"/>
      <c r="G33" s="143"/>
      <c r="H33" s="143"/>
      <c r="I33" s="143"/>
      <c r="J33" s="143"/>
      <c r="K33" s="143"/>
      <c r="L33" s="143"/>
      <c r="M33" s="151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14">
        <f t="shared" si="2"/>
        <v>0</v>
      </c>
      <c r="AK33" s="114">
        <f t="shared" si="0"/>
        <v>0</v>
      </c>
      <c r="AL33" s="114">
        <f t="shared" si="1"/>
        <v>0</v>
      </c>
      <c r="AM33" s="20"/>
      <c r="AN33" s="20"/>
      <c r="AO33" s="20"/>
    </row>
    <row r="34" spans="1:41" ht="21" customHeight="1">
      <c r="A34" s="216">
        <v>29</v>
      </c>
      <c r="B34" s="127" t="s">
        <v>476</v>
      </c>
      <c r="C34" s="128" t="s">
        <v>477</v>
      </c>
      <c r="D34" s="129" t="s">
        <v>45</v>
      </c>
      <c r="E34" s="150"/>
      <c r="F34" s="143"/>
      <c r="G34" s="143"/>
      <c r="H34" s="143"/>
      <c r="I34" s="143"/>
      <c r="J34" s="143"/>
      <c r="K34" s="143"/>
      <c r="L34" s="143"/>
      <c r="M34" s="151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14">
        <f t="shared" si="2"/>
        <v>0</v>
      </c>
      <c r="AK34" s="114">
        <f t="shared" si="0"/>
        <v>0</v>
      </c>
      <c r="AL34" s="114">
        <f t="shared" si="1"/>
        <v>0</v>
      </c>
      <c r="AM34" s="20"/>
      <c r="AN34" s="20"/>
      <c r="AO34" s="20"/>
    </row>
    <row r="35" spans="1:41" ht="21" customHeight="1">
      <c r="A35" s="216">
        <v>30</v>
      </c>
      <c r="B35" s="127" t="s">
        <v>524</v>
      </c>
      <c r="C35" s="128" t="s">
        <v>525</v>
      </c>
      <c r="D35" s="129" t="s">
        <v>342</v>
      </c>
      <c r="E35" s="163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247">
        <f t="shared" ref="AJ35" si="6">COUNTIF(E35:AI35,"K")+2*COUNTIF(E35:AI35,"2K")+COUNTIF(E35:AI35,"TK")+COUNTIF(E35:AI35,"KT")</f>
        <v>0</v>
      </c>
      <c r="AK35" s="247">
        <f t="shared" ref="AK35" si="7">COUNTIF(E35:AI35,"P")+2*COUNTIF(F35:AJ35,"2P")</f>
        <v>0</v>
      </c>
      <c r="AL35" s="247">
        <f t="shared" ref="AL35" si="8">COUNTIF(E35:AI35,"T")+2*COUNTIF(E35:AI35,"2T")+COUNTIF(E35:AI35,"TK")+COUNTIF(E35:AI35,"KT")</f>
        <v>0</v>
      </c>
      <c r="AM35" s="20"/>
      <c r="AN35" s="20"/>
      <c r="AO35" s="20"/>
    </row>
    <row r="36" spans="1:41" ht="21" customHeight="1">
      <c r="A36" s="265" t="s">
        <v>10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31">
        <f>SUM(AJ6:AJ34)</f>
        <v>16</v>
      </c>
      <c r="AK36" s="31">
        <f>SUM(AK6:AK34)</f>
        <v>12</v>
      </c>
      <c r="AL36" s="31">
        <f>SUM(AL6:AL34)</f>
        <v>3</v>
      </c>
      <c r="AM36" s="22"/>
      <c r="AN36" s="21"/>
      <c r="AO36" s="21"/>
    </row>
    <row r="37" spans="1:41" ht="18">
      <c r="A37" s="11"/>
      <c r="B37" s="16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1"/>
      <c r="AK37" s="11"/>
      <c r="AL37" s="11"/>
      <c r="AM37" s="22"/>
      <c r="AN37" s="20"/>
      <c r="AO37" s="20"/>
    </row>
    <row r="38" spans="1:41" s="33" customFormat="1" ht="21" customHeight="1">
      <c r="A38" s="257" t="s">
        <v>11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8"/>
      <c r="AJ38" s="31" t="s">
        <v>12</v>
      </c>
      <c r="AK38" s="31" t="s">
        <v>13</v>
      </c>
      <c r="AL38" s="31" t="s">
        <v>14</v>
      </c>
      <c r="AM38" s="39" t="s">
        <v>15</v>
      </c>
      <c r="AN38" s="39" t="s">
        <v>16</v>
      </c>
      <c r="AO38" s="39" t="s">
        <v>17</v>
      </c>
    </row>
    <row r="39" spans="1:41" s="33" customFormat="1" ht="21" customHeight="1">
      <c r="A39" s="136" t="s">
        <v>3</v>
      </c>
      <c r="B39" s="137"/>
      <c r="C39" s="260" t="s">
        <v>5</v>
      </c>
      <c r="D39" s="261"/>
      <c r="E39" s="3">
        <v>1</v>
      </c>
      <c r="F39" s="3">
        <v>2</v>
      </c>
      <c r="G39" s="3">
        <v>3</v>
      </c>
      <c r="H39" s="3">
        <v>4</v>
      </c>
      <c r="I39" s="3">
        <v>5</v>
      </c>
      <c r="J39" s="3">
        <v>6</v>
      </c>
      <c r="K39" s="3">
        <v>7</v>
      </c>
      <c r="L39" s="3">
        <v>8</v>
      </c>
      <c r="M39" s="98">
        <v>9</v>
      </c>
      <c r="N39" s="3">
        <v>10</v>
      </c>
      <c r="O39" s="3">
        <v>11</v>
      </c>
      <c r="P39" s="3">
        <v>12</v>
      </c>
      <c r="Q39" s="3">
        <v>13</v>
      </c>
      <c r="R39" s="3">
        <v>14</v>
      </c>
      <c r="S39" s="3">
        <v>15</v>
      </c>
      <c r="T39" s="3">
        <v>16</v>
      </c>
      <c r="U39" s="3">
        <v>17</v>
      </c>
      <c r="V39" s="3">
        <v>18</v>
      </c>
      <c r="W39" s="3">
        <v>19</v>
      </c>
      <c r="X39" s="3">
        <v>20</v>
      </c>
      <c r="Y39" s="3">
        <v>21</v>
      </c>
      <c r="Z39" s="3">
        <v>22</v>
      </c>
      <c r="AA39" s="3">
        <v>23</v>
      </c>
      <c r="AB39" s="3">
        <v>24</v>
      </c>
      <c r="AC39" s="3">
        <v>25</v>
      </c>
      <c r="AD39" s="3">
        <v>26</v>
      </c>
      <c r="AE39" s="3">
        <v>27</v>
      </c>
      <c r="AF39" s="3">
        <v>28</v>
      </c>
      <c r="AG39" s="3">
        <v>29</v>
      </c>
      <c r="AH39" s="3">
        <v>30</v>
      </c>
      <c r="AI39" s="3">
        <v>31</v>
      </c>
      <c r="AJ39" s="23" t="s">
        <v>18</v>
      </c>
      <c r="AK39" s="23" t="s">
        <v>19</v>
      </c>
      <c r="AL39" s="23" t="s">
        <v>20</v>
      </c>
      <c r="AM39" s="23" t="s">
        <v>21</v>
      </c>
      <c r="AN39" s="40" t="s">
        <v>22</v>
      </c>
      <c r="AO39" s="40" t="s">
        <v>23</v>
      </c>
    </row>
    <row r="40" spans="1:41" s="33" customFormat="1" ht="21" customHeight="1">
      <c r="A40" s="136">
        <v>1</v>
      </c>
      <c r="B40" s="240" t="s">
        <v>476</v>
      </c>
      <c r="C40" s="240" t="s">
        <v>477</v>
      </c>
      <c r="D40" s="240" t="s">
        <v>45</v>
      </c>
      <c r="E40" s="7"/>
      <c r="F40" s="8"/>
      <c r="G40" s="8"/>
      <c r="H40" s="8"/>
      <c r="I40" s="8"/>
      <c r="J40" s="8"/>
      <c r="K40" s="8"/>
      <c r="L40" s="8"/>
      <c r="M40" s="97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4">
        <f>COUNTIF(E40:AI40,"BT")</f>
        <v>0</v>
      </c>
      <c r="AK40" s="24">
        <f>COUNTIF(F40:AJ40,"D")</f>
        <v>0</v>
      </c>
      <c r="AL40" s="24">
        <f>COUNTIF(G40:AK40,"ĐP")</f>
        <v>0</v>
      </c>
      <c r="AM40" s="24">
        <f>COUNTIF(H40:AL40,"CT")</f>
        <v>0</v>
      </c>
      <c r="AN40" s="24">
        <f>COUNTIF(I40:AM40,"HT")</f>
        <v>0</v>
      </c>
      <c r="AO40" s="24">
        <f>COUNTIF(J40:AN40,"VK")</f>
        <v>0</v>
      </c>
    </row>
    <row r="41" spans="1:41" s="33" customFormat="1" ht="21" customHeight="1">
      <c r="A41" s="136">
        <v>2</v>
      </c>
      <c r="B41" s="240" t="s">
        <v>478</v>
      </c>
      <c r="C41" s="240" t="s">
        <v>479</v>
      </c>
      <c r="D41" s="240" t="s">
        <v>480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24">
        <f t="shared" ref="AJ41:AJ67" si="9">COUNTIF(E41:AI41,"BT")</f>
        <v>0</v>
      </c>
      <c r="AK41" s="24">
        <f t="shared" ref="AK41:AK67" si="10">COUNTIF(F41:AJ41,"D")</f>
        <v>0</v>
      </c>
      <c r="AL41" s="24">
        <f t="shared" ref="AL41:AL67" si="11">COUNTIF(G41:AK41,"ĐP")</f>
        <v>0</v>
      </c>
      <c r="AM41" s="24">
        <f t="shared" ref="AM41:AM67" si="12">COUNTIF(H41:AL41,"CT")</f>
        <v>0</v>
      </c>
      <c r="AN41" s="24">
        <f t="shared" ref="AN41:AN67" si="13">COUNTIF(I41:AM41,"HT")</f>
        <v>0</v>
      </c>
      <c r="AO41" s="24">
        <f t="shared" ref="AO41:AO67" si="14">COUNTIF(J41:AN41,"VK")</f>
        <v>0</v>
      </c>
    </row>
    <row r="42" spans="1:41" s="33" customFormat="1" ht="21" customHeight="1">
      <c r="A42" s="136">
        <v>3</v>
      </c>
      <c r="B42" s="240" t="s">
        <v>481</v>
      </c>
      <c r="C42" s="240" t="s">
        <v>366</v>
      </c>
      <c r="D42" s="240" t="s">
        <v>102</v>
      </c>
      <c r="E42" s="7"/>
      <c r="F42" s="8"/>
      <c r="G42" s="8"/>
      <c r="H42" s="8"/>
      <c r="I42" s="8"/>
      <c r="J42" s="8"/>
      <c r="K42" s="8"/>
      <c r="L42" s="8"/>
      <c r="M42" s="97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4">
        <f t="shared" si="9"/>
        <v>0</v>
      </c>
      <c r="AK42" s="24">
        <f t="shared" si="10"/>
        <v>0</v>
      </c>
      <c r="AL42" s="24">
        <f t="shared" si="11"/>
        <v>0</v>
      </c>
      <c r="AM42" s="24">
        <f t="shared" si="12"/>
        <v>0</v>
      </c>
      <c r="AN42" s="24">
        <f t="shared" si="13"/>
        <v>0</v>
      </c>
      <c r="AO42" s="24">
        <f t="shared" si="14"/>
        <v>0</v>
      </c>
    </row>
    <row r="43" spans="1:41" s="33" customFormat="1" ht="21" customHeight="1">
      <c r="A43" s="136">
        <v>4</v>
      </c>
      <c r="B43" s="240" t="s">
        <v>482</v>
      </c>
      <c r="C43" s="240" t="s">
        <v>483</v>
      </c>
      <c r="D43" s="240" t="s">
        <v>102</v>
      </c>
      <c r="E43" s="7"/>
      <c r="F43" s="8"/>
      <c r="G43" s="8"/>
      <c r="H43" s="8"/>
      <c r="I43" s="8"/>
      <c r="J43" s="8"/>
      <c r="K43" s="8"/>
      <c r="L43" s="8"/>
      <c r="M43" s="9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4">
        <f t="shared" si="9"/>
        <v>0</v>
      </c>
      <c r="AK43" s="24">
        <f t="shared" si="10"/>
        <v>0</v>
      </c>
      <c r="AL43" s="24">
        <f t="shared" si="11"/>
        <v>0</v>
      </c>
      <c r="AM43" s="24">
        <f t="shared" si="12"/>
        <v>0</v>
      </c>
      <c r="AN43" s="24">
        <f t="shared" si="13"/>
        <v>0</v>
      </c>
      <c r="AO43" s="24">
        <f t="shared" si="14"/>
        <v>0</v>
      </c>
    </row>
    <row r="44" spans="1:41" s="33" customFormat="1" ht="21" customHeight="1">
      <c r="A44" s="136">
        <v>5</v>
      </c>
      <c r="B44" s="240" t="s">
        <v>484</v>
      </c>
      <c r="C44" s="240" t="s">
        <v>485</v>
      </c>
      <c r="D44" s="240" t="s">
        <v>102</v>
      </c>
      <c r="E44" s="7"/>
      <c r="F44" s="8"/>
      <c r="G44" s="8"/>
      <c r="H44" s="8"/>
      <c r="I44" s="8"/>
      <c r="J44" s="8"/>
      <c r="K44" s="8"/>
      <c r="L44" s="8"/>
      <c r="M44" s="97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4">
        <f t="shared" si="9"/>
        <v>0</v>
      </c>
      <c r="AK44" s="24">
        <f t="shared" si="10"/>
        <v>0</v>
      </c>
      <c r="AL44" s="24">
        <f t="shared" si="11"/>
        <v>0</v>
      </c>
      <c r="AM44" s="24">
        <f t="shared" si="12"/>
        <v>0</v>
      </c>
      <c r="AN44" s="24">
        <f t="shared" si="13"/>
        <v>0</v>
      </c>
      <c r="AO44" s="24">
        <f t="shared" si="14"/>
        <v>0</v>
      </c>
    </row>
    <row r="45" spans="1:41" s="33" customFormat="1" ht="21" customHeight="1">
      <c r="A45" s="136">
        <v>6</v>
      </c>
      <c r="B45" s="240" t="s">
        <v>486</v>
      </c>
      <c r="C45" s="240" t="s">
        <v>487</v>
      </c>
      <c r="D45" s="240" t="s">
        <v>488</v>
      </c>
      <c r="E45" s="7"/>
      <c r="F45" s="8"/>
      <c r="G45" s="8"/>
      <c r="H45" s="8"/>
      <c r="I45" s="8"/>
      <c r="J45" s="8"/>
      <c r="K45" s="8"/>
      <c r="L45" s="8"/>
      <c r="M45" s="9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4">
        <f t="shared" si="9"/>
        <v>0</v>
      </c>
      <c r="AK45" s="24">
        <f t="shared" si="10"/>
        <v>0</v>
      </c>
      <c r="AL45" s="24">
        <f t="shared" si="11"/>
        <v>0</v>
      </c>
      <c r="AM45" s="24">
        <f t="shared" si="12"/>
        <v>0</v>
      </c>
      <c r="AN45" s="24">
        <f t="shared" si="13"/>
        <v>0</v>
      </c>
      <c r="AO45" s="24">
        <f t="shared" si="14"/>
        <v>0</v>
      </c>
    </row>
    <row r="46" spans="1:41" s="33" customFormat="1" ht="21" customHeight="1">
      <c r="A46" s="136">
        <v>7</v>
      </c>
      <c r="B46" s="240" t="s">
        <v>489</v>
      </c>
      <c r="C46" s="240" t="s">
        <v>490</v>
      </c>
      <c r="D46" s="240" t="s">
        <v>310</v>
      </c>
      <c r="E46" s="7"/>
      <c r="F46" s="8"/>
      <c r="G46" s="8"/>
      <c r="H46" s="8"/>
      <c r="I46" s="8"/>
      <c r="J46" s="8"/>
      <c r="K46" s="8"/>
      <c r="L46" s="8"/>
      <c r="M46" s="97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4">
        <f t="shared" si="9"/>
        <v>0</v>
      </c>
      <c r="AK46" s="24">
        <f t="shared" si="10"/>
        <v>0</v>
      </c>
      <c r="AL46" s="24">
        <f t="shared" si="11"/>
        <v>0</v>
      </c>
      <c r="AM46" s="24">
        <f t="shared" si="12"/>
        <v>0</v>
      </c>
      <c r="AN46" s="24">
        <f t="shared" si="13"/>
        <v>0</v>
      </c>
      <c r="AO46" s="24">
        <f t="shared" si="14"/>
        <v>0</v>
      </c>
    </row>
    <row r="47" spans="1:41" s="33" customFormat="1" ht="21" customHeight="1">
      <c r="A47" s="136">
        <v>8</v>
      </c>
      <c r="B47" s="240" t="s">
        <v>491</v>
      </c>
      <c r="C47" s="240" t="s">
        <v>99</v>
      </c>
      <c r="D47" s="240" t="s">
        <v>310</v>
      </c>
      <c r="E47" s="7"/>
      <c r="F47" s="8"/>
      <c r="G47" s="8"/>
      <c r="H47" s="8"/>
      <c r="I47" s="8"/>
      <c r="J47" s="8"/>
      <c r="K47" s="8"/>
      <c r="L47" s="8"/>
      <c r="M47" s="97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4">
        <f t="shared" si="9"/>
        <v>0</v>
      </c>
      <c r="AK47" s="24">
        <f t="shared" si="10"/>
        <v>0</v>
      </c>
      <c r="AL47" s="24">
        <f t="shared" si="11"/>
        <v>0</v>
      </c>
      <c r="AM47" s="24">
        <f t="shared" si="12"/>
        <v>0</v>
      </c>
      <c r="AN47" s="24">
        <f t="shared" si="13"/>
        <v>0</v>
      </c>
      <c r="AO47" s="24">
        <f t="shared" si="14"/>
        <v>0</v>
      </c>
    </row>
    <row r="48" spans="1:41" s="33" customFormat="1" ht="21" customHeight="1">
      <c r="A48" s="136">
        <v>9</v>
      </c>
      <c r="B48" s="240" t="s">
        <v>492</v>
      </c>
      <c r="C48" s="240" t="s">
        <v>82</v>
      </c>
      <c r="D48" s="240" t="s">
        <v>76</v>
      </c>
      <c r="E48" s="7"/>
      <c r="F48" s="8"/>
      <c r="G48" s="8"/>
      <c r="H48" s="8"/>
      <c r="I48" s="8"/>
      <c r="J48" s="8"/>
      <c r="K48" s="8"/>
      <c r="L48" s="8"/>
      <c r="M48" s="97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4">
        <f t="shared" si="9"/>
        <v>0</v>
      </c>
      <c r="AK48" s="24">
        <f t="shared" si="10"/>
        <v>0</v>
      </c>
      <c r="AL48" s="24">
        <f t="shared" si="11"/>
        <v>0</v>
      </c>
      <c r="AM48" s="24">
        <f t="shared" si="12"/>
        <v>0</v>
      </c>
      <c r="AN48" s="24">
        <f t="shared" si="13"/>
        <v>0</v>
      </c>
      <c r="AO48" s="24">
        <f t="shared" si="14"/>
        <v>0</v>
      </c>
    </row>
    <row r="49" spans="1:41" s="33" customFormat="1" ht="21" customHeight="1">
      <c r="A49" s="136">
        <v>10</v>
      </c>
      <c r="B49" s="240" t="s">
        <v>493</v>
      </c>
      <c r="C49" s="240" t="s">
        <v>494</v>
      </c>
      <c r="D49" s="240" t="s">
        <v>381</v>
      </c>
      <c r="E49" s="7"/>
      <c r="F49" s="8"/>
      <c r="G49" s="8"/>
      <c r="H49" s="8"/>
      <c r="I49" s="8"/>
      <c r="J49" s="8"/>
      <c r="K49" s="8"/>
      <c r="L49" s="8"/>
      <c r="M49" s="97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4">
        <f t="shared" si="9"/>
        <v>0</v>
      </c>
      <c r="AK49" s="24">
        <f t="shared" si="10"/>
        <v>0</v>
      </c>
      <c r="AL49" s="24">
        <f t="shared" si="11"/>
        <v>0</v>
      </c>
      <c r="AM49" s="24">
        <f t="shared" si="12"/>
        <v>0</v>
      </c>
      <c r="AN49" s="24">
        <f t="shared" si="13"/>
        <v>0</v>
      </c>
      <c r="AO49" s="24">
        <f t="shared" si="14"/>
        <v>0</v>
      </c>
    </row>
    <row r="50" spans="1:41" s="33" customFormat="1" ht="21" customHeight="1">
      <c r="A50" s="136">
        <v>11</v>
      </c>
      <c r="B50" s="240" t="s">
        <v>495</v>
      </c>
      <c r="C50" s="240" t="s">
        <v>496</v>
      </c>
      <c r="D50" s="240" t="s">
        <v>497</v>
      </c>
      <c r="E50" s="7"/>
      <c r="F50" s="8"/>
      <c r="G50" s="8"/>
      <c r="H50" s="8"/>
      <c r="I50" s="8"/>
      <c r="J50" s="8"/>
      <c r="K50" s="8"/>
      <c r="L50" s="8"/>
      <c r="M50" s="97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4">
        <f t="shared" si="9"/>
        <v>0</v>
      </c>
      <c r="AK50" s="24">
        <f t="shared" si="10"/>
        <v>0</v>
      </c>
      <c r="AL50" s="24">
        <f t="shared" si="11"/>
        <v>0</v>
      </c>
      <c r="AM50" s="24">
        <f t="shared" si="12"/>
        <v>0</v>
      </c>
      <c r="AN50" s="24">
        <f t="shared" si="13"/>
        <v>0</v>
      </c>
      <c r="AO50" s="24">
        <f t="shared" si="14"/>
        <v>0</v>
      </c>
    </row>
    <row r="51" spans="1:41" s="33" customFormat="1" ht="21" customHeight="1">
      <c r="A51" s="136">
        <v>12</v>
      </c>
      <c r="B51" s="240" t="s">
        <v>498</v>
      </c>
      <c r="C51" s="240" t="s">
        <v>499</v>
      </c>
      <c r="D51" s="240" t="s">
        <v>95</v>
      </c>
      <c r="E51" s="7"/>
      <c r="F51" s="8"/>
      <c r="G51" s="8"/>
      <c r="H51" s="8"/>
      <c r="I51" s="8"/>
      <c r="J51" s="8"/>
      <c r="K51" s="8"/>
      <c r="L51" s="8"/>
      <c r="M51" s="9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4">
        <f t="shared" si="9"/>
        <v>0</v>
      </c>
      <c r="AK51" s="24">
        <f t="shared" si="10"/>
        <v>0</v>
      </c>
      <c r="AL51" s="24">
        <f t="shared" si="11"/>
        <v>0</v>
      </c>
      <c r="AM51" s="24">
        <f t="shared" si="12"/>
        <v>0</v>
      </c>
      <c r="AN51" s="24">
        <f t="shared" si="13"/>
        <v>0</v>
      </c>
      <c r="AO51" s="24">
        <f t="shared" si="14"/>
        <v>0</v>
      </c>
    </row>
    <row r="52" spans="1:41" s="33" customFormat="1" ht="21" customHeight="1">
      <c r="A52" s="136">
        <v>13</v>
      </c>
      <c r="B52" s="240" t="s">
        <v>500</v>
      </c>
      <c r="C52" s="240" t="s">
        <v>501</v>
      </c>
      <c r="D52" s="240" t="s">
        <v>95</v>
      </c>
      <c r="E52" s="27"/>
      <c r="F52" s="27"/>
      <c r="G52" s="27"/>
      <c r="H52" s="27"/>
      <c r="I52" s="27"/>
      <c r="J52" s="27"/>
      <c r="K52" s="27"/>
      <c r="L52" s="27"/>
      <c r="M52" s="102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4">
        <f t="shared" si="9"/>
        <v>0</v>
      </c>
      <c r="AK52" s="24">
        <f t="shared" si="10"/>
        <v>0</v>
      </c>
      <c r="AL52" s="24">
        <f t="shared" si="11"/>
        <v>0</v>
      </c>
      <c r="AM52" s="24">
        <f t="shared" si="12"/>
        <v>0</v>
      </c>
      <c r="AN52" s="24">
        <f t="shared" si="13"/>
        <v>0</v>
      </c>
      <c r="AO52" s="24">
        <f t="shared" si="14"/>
        <v>0</v>
      </c>
    </row>
    <row r="53" spans="1:41" s="33" customFormat="1" ht="21" customHeight="1">
      <c r="A53" s="136">
        <v>14</v>
      </c>
      <c r="B53" s="240" t="s">
        <v>502</v>
      </c>
      <c r="C53" s="240" t="s">
        <v>503</v>
      </c>
      <c r="D53" s="240" t="s">
        <v>95</v>
      </c>
      <c r="E53" s="7"/>
      <c r="F53" s="8"/>
      <c r="G53" s="8"/>
      <c r="H53" s="8"/>
      <c r="I53" s="8"/>
      <c r="J53" s="8"/>
      <c r="K53" s="8"/>
      <c r="L53" s="8"/>
      <c r="M53" s="9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4">
        <f t="shared" si="9"/>
        <v>0</v>
      </c>
      <c r="AK53" s="24">
        <f t="shared" si="10"/>
        <v>0</v>
      </c>
      <c r="AL53" s="24">
        <f t="shared" si="11"/>
        <v>0</v>
      </c>
      <c r="AM53" s="24">
        <f t="shared" si="12"/>
        <v>0</v>
      </c>
      <c r="AN53" s="24">
        <f t="shared" si="13"/>
        <v>0</v>
      </c>
      <c r="AO53" s="24">
        <f t="shared" si="14"/>
        <v>0</v>
      </c>
    </row>
    <row r="54" spans="1:41" s="33" customFormat="1" ht="21" customHeight="1">
      <c r="A54" s="136">
        <v>15</v>
      </c>
      <c r="B54" s="240" t="s">
        <v>504</v>
      </c>
      <c r="C54" s="240" t="s">
        <v>505</v>
      </c>
      <c r="D54" s="240" t="s">
        <v>390</v>
      </c>
      <c r="E54" s="7"/>
      <c r="F54" s="8"/>
      <c r="G54" s="8"/>
      <c r="H54" s="8"/>
      <c r="I54" s="8"/>
      <c r="J54" s="8"/>
      <c r="K54" s="8"/>
      <c r="L54" s="8"/>
      <c r="M54" s="9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4">
        <f t="shared" si="9"/>
        <v>0</v>
      </c>
      <c r="AK54" s="24">
        <f t="shared" si="10"/>
        <v>0</v>
      </c>
      <c r="AL54" s="24">
        <f t="shared" si="11"/>
        <v>0</v>
      </c>
      <c r="AM54" s="24">
        <f t="shared" si="12"/>
        <v>0</v>
      </c>
      <c r="AN54" s="24">
        <f t="shared" si="13"/>
        <v>0</v>
      </c>
      <c r="AO54" s="24">
        <f t="shared" si="14"/>
        <v>0</v>
      </c>
    </row>
    <row r="55" spans="1:41" s="33" customFormat="1" ht="21" customHeight="1">
      <c r="A55" s="136">
        <v>16</v>
      </c>
      <c r="B55" s="240" t="s">
        <v>506</v>
      </c>
      <c r="C55" s="240" t="s">
        <v>507</v>
      </c>
      <c r="D55" s="240" t="s">
        <v>130</v>
      </c>
      <c r="E55" s="7"/>
      <c r="F55" s="8"/>
      <c r="G55" s="8"/>
      <c r="H55" s="8"/>
      <c r="I55" s="8"/>
      <c r="J55" s="8"/>
      <c r="K55" s="8"/>
      <c r="L55" s="8"/>
      <c r="M55" s="9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4">
        <f t="shared" si="9"/>
        <v>0</v>
      </c>
      <c r="AK55" s="24">
        <f t="shared" si="10"/>
        <v>0</v>
      </c>
      <c r="AL55" s="24">
        <f t="shared" si="11"/>
        <v>0</v>
      </c>
      <c r="AM55" s="24">
        <f t="shared" si="12"/>
        <v>0</v>
      </c>
      <c r="AN55" s="24">
        <f t="shared" si="13"/>
        <v>0</v>
      </c>
      <c r="AO55" s="24">
        <f t="shared" si="14"/>
        <v>0</v>
      </c>
    </row>
    <row r="56" spans="1:41" s="33" customFormat="1" ht="21" customHeight="1">
      <c r="A56" s="136">
        <v>17</v>
      </c>
      <c r="B56" s="240" t="s">
        <v>508</v>
      </c>
      <c r="C56" s="240" t="s">
        <v>434</v>
      </c>
      <c r="D56" s="240" t="s">
        <v>88</v>
      </c>
      <c r="E56" s="7"/>
      <c r="F56" s="8"/>
      <c r="G56" s="8"/>
      <c r="H56" s="8"/>
      <c r="I56" s="8"/>
      <c r="J56" s="8"/>
      <c r="K56" s="8"/>
      <c r="L56" s="8"/>
      <c r="M56" s="9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4">
        <f t="shared" si="9"/>
        <v>0</v>
      </c>
      <c r="AK56" s="24">
        <f t="shared" si="10"/>
        <v>0</v>
      </c>
      <c r="AL56" s="24">
        <f t="shared" si="11"/>
        <v>0</v>
      </c>
      <c r="AM56" s="24">
        <f t="shared" si="12"/>
        <v>0</v>
      </c>
      <c r="AN56" s="24">
        <f t="shared" si="13"/>
        <v>0</v>
      </c>
      <c r="AO56" s="24">
        <f t="shared" si="14"/>
        <v>0</v>
      </c>
    </row>
    <row r="57" spans="1:41" s="33" customFormat="1" ht="21" customHeight="1">
      <c r="A57" s="136">
        <v>18</v>
      </c>
      <c r="B57" s="240" t="s">
        <v>509</v>
      </c>
      <c r="C57" s="240" t="s">
        <v>510</v>
      </c>
      <c r="D57" s="240" t="s">
        <v>88</v>
      </c>
      <c r="E57" s="7"/>
      <c r="F57" s="8"/>
      <c r="G57" s="8"/>
      <c r="H57" s="8"/>
      <c r="I57" s="8"/>
      <c r="J57" s="8"/>
      <c r="K57" s="8"/>
      <c r="L57" s="8"/>
      <c r="M57" s="9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4">
        <f t="shared" si="9"/>
        <v>0</v>
      </c>
      <c r="AK57" s="24">
        <f t="shared" si="10"/>
        <v>0</v>
      </c>
      <c r="AL57" s="24">
        <f t="shared" si="11"/>
        <v>0</v>
      </c>
      <c r="AM57" s="24">
        <f t="shared" si="12"/>
        <v>0</v>
      </c>
      <c r="AN57" s="24">
        <f t="shared" si="13"/>
        <v>0</v>
      </c>
      <c r="AO57" s="24">
        <f t="shared" si="14"/>
        <v>0</v>
      </c>
    </row>
    <row r="58" spans="1:41" s="33" customFormat="1" ht="21" customHeight="1">
      <c r="A58" s="136">
        <v>19</v>
      </c>
      <c r="B58" s="240" t="s">
        <v>511</v>
      </c>
      <c r="C58" s="240" t="s">
        <v>424</v>
      </c>
      <c r="D58" s="240" t="s">
        <v>459</v>
      </c>
      <c r="E58" s="7"/>
      <c r="F58" s="8"/>
      <c r="G58" s="8"/>
      <c r="H58" s="8"/>
      <c r="I58" s="8"/>
      <c r="J58" s="8"/>
      <c r="K58" s="8"/>
      <c r="L58" s="8"/>
      <c r="M58" s="9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4">
        <f t="shared" si="9"/>
        <v>0</v>
      </c>
      <c r="AK58" s="24">
        <f t="shared" si="10"/>
        <v>0</v>
      </c>
      <c r="AL58" s="24">
        <f t="shared" si="11"/>
        <v>0</v>
      </c>
      <c r="AM58" s="24">
        <f t="shared" si="12"/>
        <v>0</v>
      </c>
      <c r="AN58" s="24">
        <f t="shared" si="13"/>
        <v>0</v>
      </c>
      <c r="AO58" s="24">
        <f t="shared" si="14"/>
        <v>0</v>
      </c>
    </row>
    <row r="59" spans="1:41" s="33" customFormat="1" ht="21" customHeight="1">
      <c r="A59" s="136">
        <v>20</v>
      </c>
      <c r="B59" s="240" t="s">
        <v>512</v>
      </c>
      <c r="C59" s="240" t="s">
        <v>513</v>
      </c>
      <c r="D59" s="240" t="s">
        <v>514</v>
      </c>
      <c r="E59" s="7"/>
      <c r="F59" s="8"/>
      <c r="G59" s="8"/>
      <c r="H59" s="8"/>
      <c r="I59" s="8"/>
      <c r="J59" s="8"/>
      <c r="K59" s="8"/>
      <c r="L59" s="8"/>
      <c r="M59" s="9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4">
        <f t="shared" si="9"/>
        <v>0</v>
      </c>
      <c r="AK59" s="24">
        <f t="shared" si="10"/>
        <v>0</v>
      </c>
      <c r="AL59" s="24">
        <f t="shared" si="11"/>
        <v>0</v>
      </c>
      <c r="AM59" s="24">
        <f t="shared" si="12"/>
        <v>0</v>
      </c>
      <c r="AN59" s="24">
        <f t="shared" si="13"/>
        <v>0</v>
      </c>
      <c r="AO59" s="24">
        <f t="shared" si="14"/>
        <v>0</v>
      </c>
    </row>
    <row r="60" spans="1:41" s="33" customFormat="1" ht="21" customHeight="1">
      <c r="A60" s="136">
        <v>21</v>
      </c>
      <c r="B60" s="240" t="s">
        <v>515</v>
      </c>
      <c r="C60" s="240" t="s">
        <v>516</v>
      </c>
      <c r="D60" s="240" t="s">
        <v>100</v>
      </c>
      <c r="E60" s="7"/>
      <c r="F60" s="8"/>
      <c r="G60" s="8"/>
      <c r="H60" s="8"/>
      <c r="I60" s="8"/>
      <c r="J60" s="8"/>
      <c r="K60" s="8"/>
      <c r="L60" s="8"/>
      <c r="M60" s="9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4">
        <f t="shared" si="9"/>
        <v>0</v>
      </c>
      <c r="AK60" s="24">
        <f t="shared" si="10"/>
        <v>0</v>
      </c>
      <c r="AL60" s="24">
        <f t="shared" si="11"/>
        <v>0</v>
      </c>
      <c r="AM60" s="24">
        <f t="shared" si="12"/>
        <v>0</v>
      </c>
      <c r="AN60" s="24">
        <f t="shared" si="13"/>
        <v>0</v>
      </c>
      <c r="AO60" s="24">
        <f t="shared" si="14"/>
        <v>0</v>
      </c>
    </row>
    <row r="61" spans="1:41" s="33" customFormat="1" ht="21" customHeight="1">
      <c r="A61" s="136">
        <v>22</v>
      </c>
      <c r="B61" s="240" t="s">
        <v>517</v>
      </c>
      <c r="C61" s="240" t="s">
        <v>518</v>
      </c>
      <c r="D61" s="240" t="s">
        <v>131</v>
      </c>
      <c r="E61" s="7"/>
      <c r="F61" s="8"/>
      <c r="G61" s="8"/>
      <c r="H61" s="8"/>
      <c r="I61" s="8"/>
      <c r="J61" s="8"/>
      <c r="K61" s="8"/>
      <c r="L61" s="8"/>
      <c r="M61" s="9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4">
        <f t="shared" si="9"/>
        <v>0</v>
      </c>
      <c r="AK61" s="24">
        <f t="shared" si="10"/>
        <v>0</v>
      </c>
      <c r="AL61" s="24">
        <f t="shared" si="11"/>
        <v>0</v>
      </c>
      <c r="AM61" s="24">
        <f t="shared" si="12"/>
        <v>0</v>
      </c>
      <c r="AN61" s="24">
        <f t="shared" si="13"/>
        <v>0</v>
      </c>
      <c r="AO61" s="24">
        <f t="shared" si="14"/>
        <v>0</v>
      </c>
    </row>
    <row r="62" spans="1:41" s="33" customFormat="1" ht="21" customHeight="1">
      <c r="A62" s="136">
        <v>23</v>
      </c>
      <c r="B62" s="240" t="s">
        <v>519</v>
      </c>
      <c r="C62" s="240" t="s">
        <v>520</v>
      </c>
      <c r="D62" s="240" t="s">
        <v>131</v>
      </c>
      <c r="E62" s="7"/>
      <c r="F62" s="8"/>
      <c r="G62" s="8"/>
      <c r="H62" s="8"/>
      <c r="I62" s="8"/>
      <c r="J62" s="8"/>
      <c r="K62" s="8"/>
      <c r="L62" s="8"/>
      <c r="M62" s="9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4">
        <f t="shared" si="9"/>
        <v>0</v>
      </c>
      <c r="AK62" s="24">
        <f t="shared" si="10"/>
        <v>0</v>
      </c>
      <c r="AL62" s="24">
        <f t="shared" si="11"/>
        <v>0</v>
      </c>
      <c r="AM62" s="24">
        <f t="shared" si="12"/>
        <v>0</v>
      </c>
      <c r="AN62" s="24">
        <f t="shared" si="13"/>
        <v>0</v>
      </c>
      <c r="AO62" s="24">
        <f t="shared" si="14"/>
        <v>0</v>
      </c>
    </row>
    <row r="63" spans="1:41" s="33" customFormat="1" ht="21" customHeight="1">
      <c r="A63" s="136">
        <v>24</v>
      </c>
      <c r="B63" s="240" t="s">
        <v>521</v>
      </c>
      <c r="C63" s="240" t="s">
        <v>69</v>
      </c>
      <c r="D63" s="240" t="s">
        <v>416</v>
      </c>
      <c r="E63" s="7"/>
      <c r="F63" s="8"/>
      <c r="G63" s="8"/>
      <c r="H63" s="8"/>
      <c r="I63" s="8"/>
      <c r="J63" s="8"/>
      <c r="K63" s="8"/>
      <c r="L63" s="8"/>
      <c r="M63" s="9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4">
        <f t="shared" si="9"/>
        <v>0</v>
      </c>
      <c r="AK63" s="24">
        <f t="shared" si="10"/>
        <v>0</v>
      </c>
      <c r="AL63" s="24">
        <f t="shared" si="11"/>
        <v>0</v>
      </c>
      <c r="AM63" s="24">
        <f t="shared" si="12"/>
        <v>0</v>
      </c>
      <c r="AN63" s="24">
        <f t="shared" si="13"/>
        <v>0</v>
      </c>
      <c r="AO63" s="24">
        <f t="shared" si="14"/>
        <v>0</v>
      </c>
    </row>
    <row r="64" spans="1:41" s="33" customFormat="1" ht="21" customHeight="1">
      <c r="A64" s="136">
        <v>25</v>
      </c>
      <c r="B64" s="240" t="s">
        <v>522</v>
      </c>
      <c r="C64" s="240" t="s">
        <v>523</v>
      </c>
      <c r="D64" s="240" t="s">
        <v>342</v>
      </c>
      <c r="E64" s="7"/>
      <c r="F64" s="8"/>
      <c r="G64" s="8"/>
      <c r="H64" s="8"/>
      <c r="I64" s="8"/>
      <c r="J64" s="8"/>
      <c r="K64" s="8"/>
      <c r="L64" s="8"/>
      <c r="M64" s="9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4">
        <f t="shared" si="9"/>
        <v>0</v>
      </c>
      <c r="AK64" s="24">
        <f t="shared" si="10"/>
        <v>0</v>
      </c>
      <c r="AL64" s="24">
        <f t="shared" si="11"/>
        <v>0</v>
      </c>
      <c r="AM64" s="24">
        <f t="shared" si="12"/>
        <v>0</v>
      </c>
      <c r="AN64" s="24">
        <f t="shared" si="13"/>
        <v>0</v>
      </c>
      <c r="AO64" s="24">
        <f t="shared" si="14"/>
        <v>0</v>
      </c>
    </row>
    <row r="65" spans="1:41" s="33" customFormat="1" ht="21" customHeight="1">
      <c r="A65" s="136">
        <v>26</v>
      </c>
      <c r="B65" s="240" t="s">
        <v>524</v>
      </c>
      <c r="C65" s="240" t="s">
        <v>525</v>
      </c>
      <c r="D65" s="240" t="s">
        <v>342</v>
      </c>
      <c r="E65" s="7"/>
      <c r="F65" s="8"/>
      <c r="G65" s="8"/>
      <c r="H65" s="8"/>
      <c r="I65" s="8"/>
      <c r="J65" s="8"/>
      <c r="K65" s="8"/>
      <c r="L65" s="8"/>
      <c r="M65" s="9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4">
        <f t="shared" si="9"/>
        <v>0</v>
      </c>
      <c r="AK65" s="24">
        <f t="shared" si="10"/>
        <v>0</v>
      </c>
      <c r="AL65" s="24">
        <f t="shared" si="11"/>
        <v>0</v>
      </c>
      <c r="AM65" s="24">
        <f t="shared" si="12"/>
        <v>0</v>
      </c>
      <c r="AN65" s="24">
        <f t="shared" si="13"/>
        <v>0</v>
      </c>
      <c r="AO65" s="24">
        <f t="shared" si="14"/>
        <v>0</v>
      </c>
    </row>
    <row r="66" spans="1:41" s="33" customFormat="1" ht="21" customHeight="1">
      <c r="A66" s="136">
        <v>27</v>
      </c>
      <c r="B66" s="240" t="s">
        <v>526</v>
      </c>
      <c r="C66" s="240" t="s">
        <v>527</v>
      </c>
      <c r="D66" s="240" t="s">
        <v>129</v>
      </c>
      <c r="E66" s="7"/>
      <c r="F66" s="8"/>
      <c r="G66" s="8"/>
      <c r="H66" s="8"/>
      <c r="I66" s="8"/>
      <c r="J66" s="8"/>
      <c r="K66" s="8"/>
      <c r="L66" s="8"/>
      <c r="M66" s="9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4">
        <f t="shared" si="9"/>
        <v>0</v>
      </c>
      <c r="AK66" s="24">
        <f t="shared" si="10"/>
        <v>0</v>
      </c>
      <c r="AL66" s="24">
        <f t="shared" si="11"/>
        <v>0</v>
      </c>
      <c r="AM66" s="24">
        <f t="shared" si="12"/>
        <v>0</v>
      </c>
      <c r="AN66" s="24">
        <f t="shared" si="13"/>
        <v>0</v>
      </c>
      <c r="AO66" s="24">
        <f t="shared" si="14"/>
        <v>0</v>
      </c>
    </row>
    <row r="67" spans="1:41" s="33" customFormat="1" ht="21" customHeight="1">
      <c r="A67" s="136">
        <v>28</v>
      </c>
      <c r="B67" s="240" t="s">
        <v>528</v>
      </c>
      <c r="C67" s="240" t="s">
        <v>529</v>
      </c>
      <c r="D67" s="240" t="s">
        <v>530</v>
      </c>
      <c r="E67" s="7"/>
      <c r="F67" s="8"/>
      <c r="G67" s="8"/>
      <c r="H67" s="8"/>
      <c r="I67" s="8"/>
      <c r="J67" s="8"/>
      <c r="K67" s="8"/>
      <c r="L67" s="8"/>
      <c r="M67" s="9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4">
        <f t="shared" si="9"/>
        <v>0</v>
      </c>
      <c r="AK67" s="24">
        <f t="shared" si="10"/>
        <v>0</v>
      </c>
      <c r="AL67" s="24">
        <f t="shared" si="11"/>
        <v>0</v>
      </c>
      <c r="AM67" s="24">
        <f t="shared" si="12"/>
        <v>0</v>
      </c>
      <c r="AN67" s="24">
        <f t="shared" si="13"/>
        <v>0</v>
      </c>
      <c r="AO67" s="24">
        <f t="shared" si="14"/>
        <v>0</v>
      </c>
    </row>
    <row r="68" spans="1:41" s="33" customFormat="1" ht="21" customHeight="1">
      <c r="A68" s="262" t="s">
        <v>10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136">
        <f t="shared" ref="AJ68:AO68" si="15">SUM(AJ40:AJ67)</f>
        <v>0</v>
      </c>
      <c r="AK68" s="136">
        <f t="shared" si="15"/>
        <v>0</v>
      </c>
      <c r="AL68" s="136">
        <f t="shared" si="15"/>
        <v>0</v>
      </c>
      <c r="AM68" s="136">
        <f t="shared" si="15"/>
        <v>0</v>
      </c>
      <c r="AN68" s="136">
        <f t="shared" si="15"/>
        <v>0</v>
      </c>
      <c r="AO68" s="136">
        <f t="shared" si="15"/>
        <v>0</v>
      </c>
    </row>
  </sheetData>
  <mergeCells count="12">
    <mergeCell ref="A4:AL4"/>
    <mergeCell ref="A1:P1"/>
    <mergeCell ref="Q1:AL1"/>
    <mergeCell ref="A2:P2"/>
    <mergeCell ref="Q2:AL2"/>
    <mergeCell ref="A3:AL3"/>
    <mergeCell ref="A68:AI68"/>
    <mergeCell ref="C5:D5"/>
    <mergeCell ref="AM20:AN20"/>
    <mergeCell ref="A36:AI36"/>
    <mergeCell ref="A38:AI38"/>
    <mergeCell ref="C39:D3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abSelected="1" zoomScale="106" zoomScaleNormal="106" workbookViewId="0">
      <selection activeCell="AF9" sqref="AF9"/>
    </sheetView>
  </sheetViews>
  <sheetFormatPr defaultColWidth="9.33203125" defaultRowHeight="18"/>
  <cols>
    <col min="1" max="1" width="6.33203125" style="33" customWidth="1"/>
    <col min="2" max="2" width="17" style="33" customWidth="1"/>
    <col min="3" max="3" width="29.1640625" style="33" customWidth="1"/>
    <col min="4" max="4" width="9.6640625" style="33" customWidth="1"/>
    <col min="5" max="38" width="3.83203125" style="33" customWidth="1"/>
    <col min="39" max="39" width="10.83203125" style="33" customWidth="1"/>
    <col min="40" max="40" width="12.1640625" style="33" customWidth="1"/>
    <col min="41" max="41" width="10.83203125" style="33" customWidth="1"/>
    <col min="42" max="16384" width="9.33203125" style="33"/>
  </cols>
  <sheetData>
    <row r="1" spans="1:4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1" ht="17.25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1" ht="23.1" customHeight="1">
      <c r="A3" s="253" t="s">
        <v>895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1" s="35" customFormat="1" ht="21" customHeight="1">
      <c r="A5" s="170" t="s">
        <v>3</v>
      </c>
      <c r="B5" s="171" t="s">
        <v>4</v>
      </c>
      <c r="C5" s="266" t="s">
        <v>5</v>
      </c>
      <c r="D5" s="267"/>
      <c r="E5" s="170">
        <v>1</v>
      </c>
      <c r="F5" s="170">
        <v>2</v>
      </c>
      <c r="G5" s="170">
        <v>3</v>
      </c>
      <c r="H5" s="170">
        <v>4</v>
      </c>
      <c r="I5" s="170">
        <v>5</v>
      </c>
      <c r="J5" s="170">
        <v>6</v>
      </c>
      <c r="K5" s="170">
        <v>7</v>
      </c>
      <c r="L5" s="170">
        <v>8</v>
      </c>
      <c r="M5" s="173">
        <v>9</v>
      </c>
      <c r="N5" s="170">
        <v>10</v>
      </c>
      <c r="O5" s="170">
        <v>11</v>
      </c>
      <c r="P5" s="170">
        <v>12</v>
      </c>
      <c r="Q5" s="170">
        <v>13</v>
      </c>
      <c r="R5" s="170">
        <v>14</v>
      </c>
      <c r="S5" s="170">
        <v>15</v>
      </c>
      <c r="T5" s="170">
        <v>16</v>
      </c>
      <c r="U5" s="170">
        <v>17</v>
      </c>
      <c r="V5" s="170">
        <v>18</v>
      </c>
      <c r="W5" s="170">
        <v>19</v>
      </c>
      <c r="X5" s="170">
        <v>20</v>
      </c>
      <c r="Y5" s="170">
        <v>21</v>
      </c>
      <c r="Z5" s="170">
        <v>22</v>
      </c>
      <c r="AA5" s="170">
        <v>23</v>
      </c>
      <c r="AB5" s="170">
        <v>24</v>
      </c>
      <c r="AC5" s="170">
        <v>25</v>
      </c>
      <c r="AD5" s="170">
        <v>26</v>
      </c>
      <c r="AE5" s="170">
        <v>27</v>
      </c>
      <c r="AF5" s="170">
        <v>28</v>
      </c>
      <c r="AG5" s="170">
        <v>29</v>
      </c>
      <c r="AH5" s="170">
        <v>30</v>
      </c>
      <c r="AI5" s="170">
        <v>31</v>
      </c>
      <c r="AJ5" s="174" t="s">
        <v>6</v>
      </c>
      <c r="AK5" s="174" t="s">
        <v>7</v>
      </c>
      <c r="AL5" s="174" t="s">
        <v>8</v>
      </c>
    </row>
    <row r="6" spans="1:41" s="35" customFormat="1" ht="21" customHeight="1">
      <c r="A6" s="216">
        <v>1</v>
      </c>
      <c r="B6" s="74" t="s">
        <v>797</v>
      </c>
      <c r="C6" s="124" t="s">
        <v>798</v>
      </c>
      <c r="D6" s="125" t="s">
        <v>75</v>
      </c>
      <c r="E6" s="150"/>
      <c r="F6" s="143"/>
      <c r="G6" s="143"/>
      <c r="H6" s="143"/>
      <c r="I6" s="143"/>
      <c r="J6" s="143"/>
      <c r="K6" s="143"/>
      <c r="L6" s="143"/>
      <c r="M6" s="151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53"/>
      <c r="AJ6" s="156">
        <f t="shared" ref="AJ6:AJ25" si="0">COUNTIF(E6:AI6,"K")+2*COUNTIF(E6:AI6,"2K")+COUNTIF(E6:AI6,"TK")+COUNTIF(E6:AI6,"KT")</f>
        <v>0</v>
      </c>
      <c r="AK6" s="156">
        <f t="shared" ref="AK6:AK25" si="1">COUNTIF(E6:AI6,"P")+2*COUNTIF(F6:AJ6,"2P")</f>
        <v>0</v>
      </c>
      <c r="AL6" s="156">
        <f t="shared" ref="AL6:AL25" si="2">COUNTIF(E6:AI6,"T")+2*COUNTIF(E6:AI6,"2T")+COUNTIF(E6:AI6,"TK")+COUNTIF(E6:AI6,"KT")</f>
        <v>0</v>
      </c>
      <c r="AM6" s="36"/>
      <c r="AN6" s="37"/>
      <c r="AO6" s="49"/>
    </row>
    <row r="7" spans="1:41" s="35" customFormat="1" ht="21" customHeight="1">
      <c r="A7" s="216">
        <v>2</v>
      </c>
      <c r="B7" s="74" t="s">
        <v>799</v>
      </c>
      <c r="C7" s="124" t="s">
        <v>366</v>
      </c>
      <c r="D7" s="125" t="s">
        <v>126</v>
      </c>
      <c r="E7" s="150"/>
      <c r="F7" s="143"/>
      <c r="G7" s="143"/>
      <c r="H7" s="143"/>
      <c r="I7" s="143"/>
      <c r="J7" s="143"/>
      <c r="K7" s="143"/>
      <c r="L7" s="143"/>
      <c r="M7" s="151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53"/>
      <c r="AJ7" s="156">
        <f t="shared" si="0"/>
        <v>0</v>
      </c>
      <c r="AK7" s="156">
        <f t="shared" si="1"/>
        <v>0</v>
      </c>
      <c r="AL7" s="156">
        <f t="shared" si="2"/>
        <v>0</v>
      </c>
      <c r="AM7" s="49"/>
      <c r="AN7" s="49"/>
      <c r="AO7" s="49"/>
    </row>
    <row r="8" spans="1:41" s="35" customFormat="1" ht="21" customHeight="1">
      <c r="A8" s="216">
        <v>3</v>
      </c>
      <c r="B8" s="74" t="s">
        <v>802</v>
      </c>
      <c r="C8" s="124" t="s">
        <v>803</v>
      </c>
      <c r="D8" s="125" t="s">
        <v>310</v>
      </c>
      <c r="E8" s="150"/>
      <c r="F8" s="143"/>
      <c r="G8" s="143"/>
      <c r="H8" s="143"/>
      <c r="I8" s="143"/>
      <c r="J8" s="143"/>
      <c r="K8" s="143"/>
      <c r="L8" s="143"/>
      <c r="M8" s="151"/>
      <c r="N8" s="143" t="s">
        <v>7</v>
      </c>
      <c r="O8" s="143" t="s">
        <v>6</v>
      </c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53"/>
      <c r="AJ8" s="156">
        <f t="shared" si="0"/>
        <v>1</v>
      </c>
      <c r="AK8" s="156">
        <f t="shared" si="1"/>
        <v>1</v>
      </c>
      <c r="AL8" s="156">
        <f t="shared" si="2"/>
        <v>0</v>
      </c>
      <c r="AM8" s="49"/>
      <c r="AN8" s="49"/>
      <c r="AO8" s="49"/>
    </row>
    <row r="9" spans="1:41" s="35" customFormat="1" ht="21" customHeight="1">
      <c r="A9" s="216">
        <v>4</v>
      </c>
      <c r="B9" s="74" t="s">
        <v>804</v>
      </c>
      <c r="C9" s="124" t="s">
        <v>805</v>
      </c>
      <c r="D9" s="125" t="s">
        <v>83</v>
      </c>
      <c r="E9" s="150"/>
      <c r="F9" s="143"/>
      <c r="G9" s="143"/>
      <c r="H9" s="143"/>
      <c r="I9" s="143"/>
      <c r="J9" s="143"/>
      <c r="K9" s="143"/>
      <c r="L9" s="143"/>
      <c r="M9" s="151"/>
      <c r="N9" s="143"/>
      <c r="O9" s="143" t="s">
        <v>6</v>
      </c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 t="s">
        <v>6</v>
      </c>
      <c r="AC9" s="143"/>
      <c r="AD9" s="143"/>
      <c r="AE9" s="143"/>
      <c r="AF9" s="143"/>
      <c r="AG9" s="143"/>
      <c r="AH9" s="143"/>
      <c r="AI9" s="153"/>
      <c r="AJ9" s="156">
        <f t="shared" si="0"/>
        <v>2</v>
      </c>
      <c r="AK9" s="156">
        <f t="shared" si="1"/>
        <v>0</v>
      </c>
      <c r="AL9" s="156">
        <f t="shared" si="2"/>
        <v>0</v>
      </c>
      <c r="AM9" s="49"/>
      <c r="AN9" s="49"/>
      <c r="AO9" s="49"/>
    </row>
    <row r="10" spans="1:41" s="35" customFormat="1" ht="21" customHeight="1">
      <c r="A10" s="216">
        <v>5</v>
      </c>
      <c r="B10" s="74" t="s">
        <v>806</v>
      </c>
      <c r="C10" s="124" t="s">
        <v>807</v>
      </c>
      <c r="D10" s="125" t="s">
        <v>25</v>
      </c>
      <c r="E10" s="150"/>
      <c r="F10" s="143"/>
      <c r="G10" s="143"/>
      <c r="H10" s="143"/>
      <c r="I10" s="143"/>
      <c r="J10" s="143"/>
      <c r="K10" s="143"/>
      <c r="L10" s="143"/>
      <c r="M10" s="151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 t="s">
        <v>6</v>
      </c>
      <c r="AD10" s="143"/>
      <c r="AE10" s="143"/>
      <c r="AF10" s="143"/>
      <c r="AG10" s="143"/>
      <c r="AH10" s="143"/>
      <c r="AI10" s="153" t="s">
        <v>6</v>
      </c>
      <c r="AJ10" s="156">
        <f t="shared" si="0"/>
        <v>2</v>
      </c>
      <c r="AK10" s="156">
        <f t="shared" si="1"/>
        <v>0</v>
      </c>
      <c r="AL10" s="156">
        <f t="shared" si="2"/>
        <v>0</v>
      </c>
      <c r="AM10" s="49"/>
      <c r="AN10" s="49"/>
      <c r="AO10" s="49"/>
    </row>
    <row r="11" spans="1:41" s="35" customFormat="1" ht="21" customHeight="1">
      <c r="A11" s="216">
        <v>6</v>
      </c>
      <c r="B11" s="74" t="s">
        <v>808</v>
      </c>
      <c r="C11" s="124" t="s">
        <v>809</v>
      </c>
      <c r="D11" s="125" t="s">
        <v>64</v>
      </c>
      <c r="E11" s="150"/>
      <c r="F11" s="143"/>
      <c r="G11" s="143"/>
      <c r="H11" s="143"/>
      <c r="I11" s="143"/>
      <c r="J11" s="143"/>
      <c r="K11" s="143"/>
      <c r="L11" s="143"/>
      <c r="M11" s="151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53"/>
      <c r="AJ11" s="156">
        <f t="shared" ref="AJ11:AJ19" si="3">COUNTIF(E11:AI11,"K")+2*COUNTIF(E11:AI11,"2K")+COUNTIF(E11:AI11,"TK")+COUNTIF(E11:AI11,"KT")</f>
        <v>0</v>
      </c>
      <c r="AK11" s="156">
        <f t="shared" ref="AK11:AK19" si="4">COUNTIF(E11:AI11,"P")+2*COUNTIF(F11:AJ11,"2P")</f>
        <v>0</v>
      </c>
      <c r="AL11" s="156">
        <f t="shared" ref="AL11:AL19" si="5">COUNTIF(E11:AI11,"T")+2*COUNTIF(E11:AI11,"2T")+COUNTIF(E11:AI11,"TK")+COUNTIF(E11:AI11,"KT")</f>
        <v>0</v>
      </c>
      <c r="AM11" s="49"/>
      <c r="AN11" s="49"/>
      <c r="AO11" s="49"/>
    </row>
    <row r="12" spans="1:41" s="35" customFormat="1" ht="21" customHeight="1">
      <c r="A12" s="216">
        <v>7</v>
      </c>
      <c r="B12" s="74" t="s">
        <v>810</v>
      </c>
      <c r="C12" s="124" t="s">
        <v>52</v>
      </c>
      <c r="D12" s="125" t="s">
        <v>65</v>
      </c>
      <c r="E12" s="150"/>
      <c r="F12" s="143"/>
      <c r="G12" s="143"/>
      <c r="H12" s="143" t="s">
        <v>6</v>
      </c>
      <c r="I12" s="143" t="s">
        <v>8</v>
      </c>
      <c r="J12" s="143"/>
      <c r="K12" s="143" t="s">
        <v>8</v>
      </c>
      <c r="L12" s="143"/>
      <c r="M12" s="151" t="s">
        <v>8</v>
      </c>
      <c r="N12" s="143" t="s">
        <v>6</v>
      </c>
      <c r="O12" s="143" t="s">
        <v>8</v>
      </c>
      <c r="P12" s="143"/>
      <c r="Q12" s="143"/>
      <c r="R12" s="143"/>
      <c r="S12" s="143"/>
      <c r="T12" s="143" t="s">
        <v>6</v>
      </c>
      <c r="U12" s="143" t="s">
        <v>6</v>
      </c>
      <c r="V12" s="143" t="s">
        <v>8</v>
      </c>
      <c r="W12" s="143"/>
      <c r="X12" s="143"/>
      <c r="Y12" s="143" t="s">
        <v>6</v>
      </c>
      <c r="Z12" s="143"/>
      <c r="AA12" s="143"/>
      <c r="AB12" s="143" t="s">
        <v>8</v>
      </c>
      <c r="AC12" s="143" t="s">
        <v>6</v>
      </c>
      <c r="AD12" s="143"/>
      <c r="AE12" s="143"/>
      <c r="AF12" s="143"/>
      <c r="AG12" s="143"/>
      <c r="AH12" s="143"/>
      <c r="AI12" s="153" t="s">
        <v>6</v>
      </c>
      <c r="AJ12" s="156">
        <f t="shared" si="3"/>
        <v>7</v>
      </c>
      <c r="AK12" s="156">
        <f t="shared" si="4"/>
        <v>0</v>
      </c>
      <c r="AL12" s="156">
        <f t="shared" si="5"/>
        <v>6</v>
      </c>
      <c r="AM12" s="49"/>
      <c r="AN12" s="49"/>
      <c r="AO12" s="49"/>
    </row>
    <row r="13" spans="1:41" s="35" customFormat="1" ht="21" customHeight="1">
      <c r="A13" s="216">
        <v>8</v>
      </c>
      <c r="B13" s="74" t="s">
        <v>811</v>
      </c>
      <c r="C13" s="124" t="s">
        <v>812</v>
      </c>
      <c r="D13" s="125" t="s">
        <v>95</v>
      </c>
      <c r="E13" s="150"/>
      <c r="F13" s="143"/>
      <c r="G13" s="143"/>
      <c r="H13" s="143"/>
      <c r="I13" s="143"/>
      <c r="J13" s="143"/>
      <c r="K13" s="143"/>
      <c r="L13" s="143"/>
      <c r="M13" s="151" t="s">
        <v>6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 t="s">
        <v>7</v>
      </c>
      <c r="AG13" s="143"/>
      <c r="AH13" s="143"/>
      <c r="AI13" s="153"/>
      <c r="AJ13" s="156">
        <f t="shared" si="3"/>
        <v>1</v>
      </c>
      <c r="AK13" s="156">
        <f t="shared" si="4"/>
        <v>1</v>
      </c>
      <c r="AL13" s="156">
        <f t="shared" si="5"/>
        <v>0</v>
      </c>
      <c r="AM13" s="49"/>
      <c r="AN13" s="49"/>
      <c r="AO13" s="49"/>
    </row>
    <row r="14" spans="1:41" s="35" customFormat="1" ht="21" customHeight="1">
      <c r="A14" s="216">
        <v>9</v>
      </c>
      <c r="B14" s="74" t="s">
        <v>813</v>
      </c>
      <c r="C14" s="124" t="s">
        <v>814</v>
      </c>
      <c r="D14" s="125" t="s">
        <v>95</v>
      </c>
      <c r="E14" s="150"/>
      <c r="F14" s="143"/>
      <c r="G14" s="143" t="s">
        <v>6</v>
      </c>
      <c r="H14" s="143" t="s">
        <v>6</v>
      </c>
      <c r="I14" s="143"/>
      <c r="J14" s="143"/>
      <c r="K14" s="143" t="s">
        <v>6</v>
      </c>
      <c r="L14" s="143"/>
      <c r="M14" s="151"/>
      <c r="N14" s="143" t="s">
        <v>6</v>
      </c>
      <c r="O14" s="143" t="s">
        <v>6</v>
      </c>
      <c r="P14" s="143"/>
      <c r="Q14" s="143"/>
      <c r="R14" s="143" t="s">
        <v>6</v>
      </c>
      <c r="S14" s="143"/>
      <c r="T14" s="143" t="s">
        <v>6</v>
      </c>
      <c r="U14" s="143" t="s">
        <v>6</v>
      </c>
      <c r="V14" s="143" t="s">
        <v>6</v>
      </c>
      <c r="W14" s="143"/>
      <c r="X14" s="143"/>
      <c r="Y14" s="143" t="s">
        <v>6</v>
      </c>
      <c r="Z14" s="143"/>
      <c r="AA14" s="143"/>
      <c r="AB14" s="143" t="s">
        <v>6</v>
      </c>
      <c r="AC14" s="143" t="s">
        <v>6</v>
      </c>
      <c r="AD14" s="143"/>
      <c r="AE14" s="143"/>
      <c r="AF14" s="143"/>
      <c r="AG14" s="143"/>
      <c r="AH14" s="143"/>
      <c r="AI14" s="153"/>
      <c r="AJ14" s="156">
        <f t="shared" si="3"/>
        <v>12</v>
      </c>
      <c r="AK14" s="156">
        <f t="shared" si="4"/>
        <v>0</v>
      </c>
      <c r="AL14" s="156">
        <f t="shared" si="5"/>
        <v>0</v>
      </c>
      <c r="AM14" s="49"/>
      <c r="AN14" s="49"/>
      <c r="AO14" s="49"/>
    </row>
    <row r="15" spans="1:41" s="35" customFormat="1" ht="21" customHeight="1">
      <c r="A15" s="216">
        <v>10</v>
      </c>
      <c r="B15" s="74" t="s">
        <v>818</v>
      </c>
      <c r="C15" s="124" t="s">
        <v>819</v>
      </c>
      <c r="D15" s="125" t="s">
        <v>67</v>
      </c>
      <c r="E15" s="150"/>
      <c r="F15" s="143"/>
      <c r="G15" s="143"/>
      <c r="H15" s="143"/>
      <c r="I15" s="143"/>
      <c r="J15" s="143"/>
      <c r="K15" s="143"/>
      <c r="L15" s="143"/>
      <c r="M15" s="151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 t="s">
        <v>7</v>
      </c>
      <c r="AC15" s="143"/>
      <c r="AD15" s="143"/>
      <c r="AE15" s="143"/>
      <c r="AF15" s="143"/>
      <c r="AG15" s="143"/>
      <c r="AH15" s="143"/>
      <c r="AI15" s="153"/>
      <c r="AJ15" s="156">
        <f t="shared" si="3"/>
        <v>0</v>
      </c>
      <c r="AK15" s="156">
        <f t="shared" si="4"/>
        <v>1</v>
      </c>
      <c r="AL15" s="156">
        <f t="shared" si="5"/>
        <v>0</v>
      </c>
      <c r="AM15" s="49"/>
      <c r="AN15" s="49"/>
      <c r="AO15" s="49"/>
    </row>
    <row r="16" spans="1:41" s="35" customFormat="1" ht="21" customHeight="1">
      <c r="A16" s="216">
        <v>11</v>
      </c>
      <c r="B16" s="74" t="s">
        <v>820</v>
      </c>
      <c r="C16" s="124" t="s">
        <v>768</v>
      </c>
      <c r="D16" s="125" t="s">
        <v>100</v>
      </c>
      <c r="E16" s="150"/>
      <c r="F16" s="143"/>
      <c r="G16" s="143"/>
      <c r="H16" s="143"/>
      <c r="I16" s="143"/>
      <c r="J16" s="143"/>
      <c r="K16" s="143"/>
      <c r="L16" s="143"/>
      <c r="M16" s="151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53"/>
      <c r="AJ16" s="156">
        <f t="shared" si="3"/>
        <v>0</v>
      </c>
      <c r="AK16" s="156">
        <f t="shared" si="4"/>
        <v>0</v>
      </c>
      <c r="AL16" s="156">
        <f t="shared" si="5"/>
        <v>0</v>
      </c>
      <c r="AM16" s="49"/>
      <c r="AN16" s="49"/>
      <c r="AO16" s="49"/>
    </row>
    <row r="17" spans="1:41" s="35" customFormat="1" ht="21" customHeight="1">
      <c r="A17" s="216">
        <v>12</v>
      </c>
      <c r="B17" s="74" t="s">
        <v>821</v>
      </c>
      <c r="C17" s="124" t="s">
        <v>822</v>
      </c>
      <c r="D17" s="125" t="s">
        <v>823</v>
      </c>
      <c r="E17" s="150"/>
      <c r="F17" s="143"/>
      <c r="G17" s="143"/>
      <c r="H17" s="143"/>
      <c r="I17" s="143"/>
      <c r="J17" s="143"/>
      <c r="K17" s="143"/>
      <c r="L17" s="143"/>
      <c r="M17" s="151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53"/>
      <c r="AJ17" s="156">
        <f t="shared" si="3"/>
        <v>0</v>
      </c>
      <c r="AK17" s="156">
        <f t="shared" si="4"/>
        <v>0</v>
      </c>
      <c r="AL17" s="156">
        <f t="shared" si="5"/>
        <v>0</v>
      </c>
      <c r="AM17" s="49"/>
      <c r="AN17" s="49"/>
      <c r="AO17" s="49"/>
    </row>
    <row r="18" spans="1:41" s="35" customFormat="1" ht="21" customHeight="1">
      <c r="A18" s="216">
        <v>13</v>
      </c>
      <c r="B18" s="74" t="s">
        <v>824</v>
      </c>
      <c r="C18" s="124" t="s">
        <v>825</v>
      </c>
      <c r="D18" s="125" t="s">
        <v>337</v>
      </c>
      <c r="E18" s="150"/>
      <c r="F18" s="143"/>
      <c r="G18" s="143"/>
      <c r="H18" s="143"/>
      <c r="I18" s="143"/>
      <c r="J18" s="143"/>
      <c r="K18" s="143"/>
      <c r="L18" s="143"/>
      <c r="M18" s="151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53"/>
      <c r="AJ18" s="156">
        <f t="shared" si="3"/>
        <v>0</v>
      </c>
      <c r="AK18" s="156">
        <f t="shared" si="4"/>
        <v>0</v>
      </c>
      <c r="AL18" s="156">
        <f t="shared" si="5"/>
        <v>0</v>
      </c>
      <c r="AM18" s="49"/>
      <c r="AN18" s="49"/>
      <c r="AO18" s="49"/>
    </row>
    <row r="19" spans="1:41" s="35" customFormat="1" ht="21" customHeight="1">
      <c r="A19" s="216">
        <v>14</v>
      </c>
      <c r="B19" s="74" t="s">
        <v>828</v>
      </c>
      <c r="C19" s="124" t="s">
        <v>829</v>
      </c>
      <c r="D19" s="125" t="s">
        <v>416</v>
      </c>
      <c r="E19" s="150"/>
      <c r="F19" s="143"/>
      <c r="G19" s="143"/>
      <c r="H19" s="143"/>
      <c r="I19" s="143"/>
      <c r="J19" s="143"/>
      <c r="K19" s="143"/>
      <c r="L19" s="143"/>
      <c r="M19" s="151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53"/>
      <c r="AJ19" s="156">
        <f t="shared" si="3"/>
        <v>0</v>
      </c>
      <c r="AK19" s="156">
        <f t="shared" si="4"/>
        <v>0</v>
      </c>
      <c r="AL19" s="156">
        <f t="shared" si="5"/>
        <v>0</v>
      </c>
      <c r="AM19" s="254"/>
      <c r="AN19" s="255"/>
      <c r="AO19" s="49"/>
    </row>
    <row r="20" spans="1:41" s="35" customFormat="1" ht="21" customHeight="1">
      <c r="A20" s="216">
        <v>15</v>
      </c>
      <c r="B20" s="74" t="s">
        <v>826</v>
      </c>
      <c r="C20" s="124" t="s">
        <v>827</v>
      </c>
      <c r="D20" s="125" t="s">
        <v>131</v>
      </c>
      <c r="E20" s="150"/>
      <c r="F20" s="143"/>
      <c r="G20" s="143" t="s">
        <v>6</v>
      </c>
      <c r="H20" s="143" t="s">
        <v>6</v>
      </c>
      <c r="I20" s="143"/>
      <c r="J20" s="143"/>
      <c r="K20" s="143"/>
      <c r="L20" s="143"/>
      <c r="M20" s="151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53"/>
      <c r="AJ20" s="156">
        <f t="shared" si="0"/>
        <v>2</v>
      </c>
      <c r="AK20" s="156">
        <f t="shared" si="1"/>
        <v>0</v>
      </c>
      <c r="AL20" s="156">
        <f t="shared" si="2"/>
        <v>0</v>
      </c>
      <c r="AM20" s="49"/>
      <c r="AN20" s="49"/>
      <c r="AO20" s="49"/>
    </row>
    <row r="21" spans="1:41" s="35" customFormat="1" ht="21" customHeight="1">
      <c r="A21" s="216">
        <v>16</v>
      </c>
      <c r="B21" s="74" t="s">
        <v>830</v>
      </c>
      <c r="C21" s="124" t="s">
        <v>831</v>
      </c>
      <c r="D21" s="125" t="s">
        <v>129</v>
      </c>
      <c r="E21" s="165"/>
      <c r="F21" s="146"/>
      <c r="G21" s="146"/>
      <c r="H21" s="146"/>
      <c r="I21" s="146"/>
      <c r="J21" s="146"/>
      <c r="K21" s="146"/>
      <c r="L21" s="146"/>
      <c r="M21" s="16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3"/>
      <c r="AI21" s="154"/>
      <c r="AJ21" s="156">
        <f t="shared" si="0"/>
        <v>0</v>
      </c>
      <c r="AK21" s="156">
        <f t="shared" si="1"/>
        <v>0</v>
      </c>
      <c r="AL21" s="156">
        <f t="shared" si="2"/>
        <v>0</v>
      </c>
      <c r="AM21" s="49"/>
      <c r="AN21" s="49"/>
      <c r="AO21" s="49"/>
    </row>
    <row r="22" spans="1:41" s="35" customFormat="1" ht="21" customHeight="1">
      <c r="A22" s="216">
        <v>17</v>
      </c>
      <c r="B22" s="74" t="s">
        <v>832</v>
      </c>
      <c r="C22" s="124" t="s">
        <v>833</v>
      </c>
      <c r="D22" s="125" t="s">
        <v>345</v>
      </c>
      <c r="E22" s="150"/>
      <c r="F22" s="143"/>
      <c r="G22" s="143"/>
      <c r="H22" s="143"/>
      <c r="I22" s="143"/>
      <c r="J22" s="143"/>
      <c r="K22" s="143"/>
      <c r="L22" s="143"/>
      <c r="M22" s="151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53"/>
      <c r="AJ22" s="156">
        <f t="shared" si="0"/>
        <v>0</v>
      </c>
      <c r="AK22" s="156">
        <f t="shared" si="1"/>
        <v>0</v>
      </c>
      <c r="AL22" s="156">
        <f t="shared" si="2"/>
        <v>0</v>
      </c>
      <c r="AM22" s="49"/>
      <c r="AN22" s="49"/>
      <c r="AO22" s="49"/>
    </row>
    <row r="23" spans="1:41" s="35" customFormat="1" ht="21" customHeight="1">
      <c r="A23" s="216">
        <v>18</v>
      </c>
      <c r="B23" s="74" t="s">
        <v>834</v>
      </c>
      <c r="C23" s="124" t="s">
        <v>835</v>
      </c>
      <c r="D23" s="125" t="s">
        <v>345</v>
      </c>
      <c r="E23" s="150"/>
      <c r="F23" s="143"/>
      <c r="G23" s="143"/>
      <c r="H23" s="143"/>
      <c r="I23" s="143"/>
      <c r="J23" s="143"/>
      <c r="K23" s="143"/>
      <c r="L23" s="143"/>
      <c r="M23" s="151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53"/>
      <c r="AJ23" s="156">
        <f t="shared" si="0"/>
        <v>0</v>
      </c>
      <c r="AK23" s="156">
        <f t="shared" si="1"/>
        <v>0</v>
      </c>
      <c r="AL23" s="156">
        <f t="shared" si="2"/>
        <v>0</v>
      </c>
      <c r="AM23" s="49"/>
      <c r="AN23" s="49"/>
      <c r="AO23" s="49"/>
    </row>
    <row r="24" spans="1:41" s="35" customFormat="1" ht="21" customHeight="1">
      <c r="A24" s="216">
        <v>19</v>
      </c>
      <c r="B24" s="74" t="s">
        <v>836</v>
      </c>
      <c r="C24" s="124" t="s">
        <v>837</v>
      </c>
      <c r="D24" s="125" t="s">
        <v>345</v>
      </c>
      <c r="E24" s="150"/>
      <c r="F24" s="143"/>
      <c r="G24" s="143"/>
      <c r="H24" s="143"/>
      <c r="I24" s="143"/>
      <c r="J24" s="143"/>
      <c r="K24" s="143"/>
      <c r="L24" s="143"/>
      <c r="M24" s="151"/>
      <c r="N24" s="143" t="s">
        <v>7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53"/>
      <c r="AJ24" s="156">
        <f t="shared" si="0"/>
        <v>0</v>
      </c>
      <c r="AK24" s="156">
        <f t="shared" si="1"/>
        <v>1</v>
      </c>
      <c r="AL24" s="156">
        <f t="shared" si="2"/>
        <v>0</v>
      </c>
      <c r="AM24" s="49"/>
      <c r="AN24" s="49"/>
      <c r="AO24" s="49"/>
    </row>
    <row r="25" spans="1:41" s="35" customFormat="1" ht="21" customHeight="1">
      <c r="A25" s="216">
        <v>20</v>
      </c>
      <c r="B25" s="74" t="s">
        <v>838</v>
      </c>
      <c r="C25" s="124" t="s">
        <v>125</v>
      </c>
      <c r="D25" s="125" t="s">
        <v>530</v>
      </c>
      <c r="E25" s="150"/>
      <c r="F25" s="143"/>
      <c r="G25" s="143"/>
      <c r="H25" s="143" t="s">
        <v>8</v>
      </c>
      <c r="I25" s="143"/>
      <c r="J25" s="143"/>
      <c r="K25" s="143"/>
      <c r="L25" s="143"/>
      <c r="M25" s="151"/>
      <c r="N25" s="143"/>
      <c r="O25" s="143"/>
      <c r="P25" s="143"/>
      <c r="Q25" s="143"/>
      <c r="R25" s="143"/>
      <c r="S25" s="143"/>
      <c r="T25" s="143" t="s">
        <v>7</v>
      </c>
      <c r="U25" s="143" t="s">
        <v>7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53"/>
      <c r="AJ25" s="156">
        <f t="shared" si="0"/>
        <v>0</v>
      </c>
      <c r="AK25" s="156">
        <f t="shared" si="1"/>
        <v>2</v>
      </c>
      <c r="AL25" s="156">
        <f t="shared" si="2"/>
        <v>1</v>
      </c>
      <c r="AM25" s="49"/>
      <c r="AN25" s="49"/>
      <c r="AO25" s="49"/>
    </row>
    <row r="26" spans="1:41" s="35" customFormat="1" ht="21" customHeight="1">
      <c r="A26" s="271" t="s">
        <v>10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3"/>
      <c r="AJ26" s="164">
        <f>SUM(AJ6:AJ25)</f>
        <v>27</v>
      </c>
      <c r="AK26" s="164">
        <f>SUM(AK6:AK25)</f>
        <v>6</v>
      </c>
      <c r="AL26" s="164">
        <f>SUM(AL6:AL25)</f>
        <v>7</v>
      </c>
      <c r="AM26" s="49"/>
      <c r="AN26" s="49"/>
      <c r="AO26" s="49"/>
    </row>
    <row r="27" spans="1:41" s="35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1"/>
      <c r="AK27" s="11"/>
      <c r="AL27" s="11"/>
      <c r="AM27" s="49"/>
      <c r="AN27" s="49"/>
      <c r="AO27" s="49"/>
    </row>
    <row r="28" spans="1:41" s="35" customFormat="1" ht="30" customHeight="1">
      <c r="A28" s="257" t="s">
        <v>11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8"/>
      <c r="AJ28" s="31" t="s">
        <v>12</v>
      </c>
      <c r="AK28" s="31" t="s">
        <v>13</v>
      </c>
      <c r="AL28" s="31" t="s">
        <v>14</v>
      </c>
      <c r="AM28" s="39" t="s">
        <v>15</v>
      </c>
      <c r="AN28" s="39" t="s">
        <v>16</v>
      </c>
      <c r="AO28" s="39" t="s">
        <v>17</v>
      </c>
    </row>
    <row r="29" spans="1:41" s="35" customFormat="1" ht="21" customHeight="1">
      <c r="A29" s="155" t="s">
        <v>3</v>
      </c>
      <c r="B29" s="157"/>
      <c r="C29" s="268" t="s">
        <v>5</v>
      </c>
      <c r="D29" s="269"/>
      <c r="E29" s="176">
        <v>1</v>
      </c>
      <c r="F29" s="176">
        <v>2</v>
      </c>
      <c r="G29" s="176">
        <v>3</v>
      </c>
      <c r="H29" s="176">
        <v>4</v>
      </c>
      <c r="I29" s="176">
        <v>5</v>
      </c>
      <c r="J29" s="176">
        <v>6</v>
      </c>
      <c r="K29" s="176">
        <v>7</v>
      </c>
      <c r="L29" s="176">
        <v>8</v>
      </c>
      <c r="M29" s="222">
        <v>9</v>
      </c>
      <c r="N29" s="176">
        <v>10</v>
      </c>
      <c r="O29" s="176">
        <v>11</v>
      </c>
      <c r="P29" s="176">
        <v>12</v>
      </c>
      <c r="Q29" s="176">
        <v>13</v>
      </c>
      <c r="R29" s="176">
        <v>14</v>
      </c>
      <c r="S29" s="176">
        <v>15</v>
      </c>
      <c r="T29" s="176">
        <v>16</v>
      </c>
      <c r="U29" s="176">
        <v>17</v>
      </c>
      <c r="V29" s="176">
        <v>18</v>
      </c>
      <c r="W29" s="176">
        <v>19</v>
      </c>
      <c r="X29" s="176">
        <v>20</v>
      </c>
      <c r="Y29" s="176">
        <v>21</v>
      </c>
      <c r="Z29" s="176">
        <v>22</v>
      </c>
      <c r="AA29" s="176">
        <v>23</v>
      </c>
      <c r="AB29" s="176">
        <v>24</v>
      </c>
      <c r="AC29" s="176">
        <v>25</v>
      </c>
      <c r="AD29" s="176">
        <v>26</v>
      </c>
      <c r="AE29" s="176">
        <v>27</v>
      </c>
      <c r="AF29" s="176">
        <v>28</v>
      </c>
      <c r="AG29" s="176">
        <v>29</v>
      </c>
      <c r="AH29" s="176">
        <v>30</v>
      </c>
      <c r="AI29" s="176">
        <v>31</v>
      </c>
      <c r="AJ29" s="223" t="s">
        <v>18</v>
      </c>
      <c r="AK29" s="223" t="s">
        <v>19</v>
      </c>
      <c r="AL29" s="223" t="s">
        <v>20</v>
      </c>
      <c r="AM29" s="223" t="s">
        <v>21</v>
      </c>
      <c r="AN29" s="227" t="s">
        <v>22</v>
      </c>
      <c r="AO29" s="227" t="s">
        <v>23</v>
      </c>
    </row>
    <row r="30" spans="1:41" s="35" customFormat="1" ht="21" customHeight="1">
      <c r="A30" s="155">
        <v>1</v>
      </c>
      <c r="B30" s="159" t="s">
        <v>797</v>
      </c>
      <c r="C30" s="159" t="s">
        <v>798</v>
      </c>
      <c r="D30" s="159" t="s">
        <v>75</v>
      </c>
      <c r="E30" s="150"/>
      <c r="F30" s="143"/>
      <c r="G30" s="143"/>
      <c r="H30" s="143"/>
      <c r="I30" s="143"/>
      <c r="J30" s="143"/>
      <c r="K30" s="143"/>
      <c r="L30" s="143"/>
      <c r="M30" s="151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224">
        <f>COUNTIF(E30:AI30,"BT")</f>
        <v>0</v>
      </c>
      <c r="AK30" s="224">
        <f>COUNTIF(F30:AJ30,"D")</f>
        <v>0</v>
      </c>
      <c r="AL30" s="224">
        <f>COUNTIF(G30:AK30,"ĐP")</f>
        <v>0</v>
      </c>
      <c r="AM30" s="224">
        <f t="shared" ref="AM30:AM42" si="6">COUNTIF(H13:AL13,"CT")</f>
        <v>0</v>
      </c>
      <c r="AN30" s="224">
        <f>COUNTIF(I30:AM30,"HT")</f>
        <v>0</v>
      </c>
      <c r="AO30" s="224">
        <f>COUNTIF(J30:AN30,"VK")</f>
        <v>0</v>
      </c>
    </row>
    <row r="31" spans="1:41" s="35" customFormat="1" ht="21" customHeight="1">
      <c r="A31" s="155">
        <v>2</v>
      </c>
      <c r="B31" s="159" t="s">
        <v>799</v>
      </c>
      <c r="C31" s="159" t="s">
        <v>366</v>
      </c>
      <c r="D31" s="159" t="s">
        <v>126</v>
      </c>
      <c r="E31" s="225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4">
        <f t="shared" ref="AJ31:AJ51" si="7">COUNTIF(E31:AI31,"BT")</f>
        <v>0</v>
      </c>
      <c r="AK31" s="224">
        <f t="shared" ref="AK31:AK51" si="8">COUNTIF(F31:AJ31,"D")</f>
        <v>0</v>
      </c>
      <c r="AL31" s="224">
        <f t="shared" ref="AL31:AL51" si="9">COUNTIF(G31:AK31,"ĐP")</f>
        <v>0</v>
      </c>
      <c r="AM31" s="224">
        <f t="shared" si="6"/>
        <v>0</v>
      </c>
      <c r="AN31" s="224">
        <f t="shared" ref="AN31:AN52" si="10">COUNTIF(I31:AM31,"HT")</f>
        <v>0</v>
      </c>
      <c r="AO31" s="224">
        <f t="shared" ref="AO31:AO52" si="11">COUNTIF(J31:AN31,"VK")</f>
        <v>0</v>
      </c>
    </row>
    <row r="32" spans="1:41" s="35" customFormat="1" ht="21" customHeight="1">
      <c r="A32" s="155">
        <v>3</v>
      </c>
      <c r="B32" s="159" t="s">
        <v>800</v>
      </c>
      <c r="C32" s="159" t="s">
        <v>801</v>
      </c>
      <c r="D32" s="159" t="s">
        <v>109</v>
      </c>
      <c r="E32" s="150"/>
      <c r="F32" s="143"/>
      <c r="G32" s="143"/>
      <c r="H32" s="143"/>
      <c r="I32" s="143"/>
      <c r="J32" s="143"/>
      <c r="K32" s="143"/>
      <c r="L32" s="143"/>
      <c r="M32" s="151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224">
        <f t="shared" si="7"/>
        <v>0</v>
      </c>
      <c r="AK32" s="224">
        <f t="shared" si="8"/>
        <v>0</v>
      </c>
      <c r="AL32" s="224">
        <f t="shared" si="9"/>
        <v>0</v>
      </c>
      <c r="AM32" s="224">
        <f t="shared" si="6"/>
        <v>0</v>
      </c>
      <c r="AN32" s="224">
        <f t="shared" si="10"/>
        <v>0</v>
      </c>
      <c r="AO32" s="224">
        <f t="shared" si="11"/>
        <v>0</v>
      </c>
    </row>
    <row r="33" spans="1:44" s="35" customFormat="1" ht="21" customHeight="1">
      <c r="A33" s="155">
        <v>4</v>
      </c>
      <c r="B33" s="159" t="s">
        <v>802</v>
      </c>
      <c r="C33" s="159" t="s">
        <v>803</v>
      </c>
      <c r="D33" s="159" t="s">
        <v>310</v>
      </c>
      <c r="E33" s="150"/>
      <c r="F33" s="143"/>
      <c r="G33" s="143"/>
      <c r="H33" s="143"/>
      <c r="I33" s="143"/>
      <c r="J33" s="143"/>
      <c r="K33" s="143"/>
      <c r="L33" s="143"/>
      <c r="M33" s="151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224">
        <f t="shared" si="7"/>
        <v>0</v>
      </c>
      <c r="AK33" s="224">
        <f t="shared" si="8"/>
        <v>0</v>
      </c>
      <c r="AL33" s="224">
        <f t="shared" si="9"/>
        <v>0</v>
      </c>
      <c r="AM33" s="224">
        <f t="shared" si="6"/>
        <v>0</v>
      </c>
      <c r="AN33" s="224">
        <f t="shared" si="10"/>
        <v>0</v>
      </c>
      <c r="AO33" s="224">
        <f t="shared" si="11"/>
        <v>0</v>
      </c>
    </row>
    <row r="34" spans="1:44" s="35" customFormat="1" ht="21" customHeight="1">
      <c r="A34" s="155">
        <v>5</v>
      </c>
      <c r="B34" s="159" t="s">
        <v>804</v>
      </c>
      <c r="C34" s="159" t="s">
        <v>805</v>
      </c>
      <c r="D34" s="159" t="s">
        <v>83</v>
      </c>
      <c r="E34" s="150"/>
      <c r="F34" s="143"/>
      <c r="G34" s="143"/>
      <c r="H34" s="143"/>
      <c r="I34" s="143"/>
      <c r="J34" s="143"/>
      <c r="K34" s="143"/>
      <c r="L34" s="143"/>
      <c r="M34" s="151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224">
        <f t="shared" si="7"/>
        <v>0</v>
      </c>
      <c r="AK34" s="224">
        <f t="shared" si="8"/>
        <v>0</v>
      </c>
      <c r="AL34" s="224">
        <f t="shared" si="9"/>
        <v>0</v>
      </c>
      <c r="AM34" s="224">
        <f t="shared" si="6"/>
        <v>0</v>
      </c>
      <c r="AN34" s="224">
        <f t="shared" si="10"/>
        <v>0</v>
      </c>
      <c r="AO34" s="224">
        <f t="shared" si="11"/>
        <v>0</v>
      </c>
    </row>
    <row r="35" spans="1:44" s="35" customFormat="1" ht="21" customHeight="1">
      <c r="A35" s="155">
        <v>6</v>
      </c>
      <c r="B35" s="159" t="s">
        <v>806</v>
      </c>
      <c r="C35" s="159" t="s">
        <v>807</v>
      </c>
      <c r="D35" s="159" t="s">
        <v>25</v>
      </c>
      <c r="E35" s="150"/>
      <c r="F35" s="143"/>
      <c r="G35" s="143"/>
      <c r="H35" s="143"/>
      <c r="I35" s="143"/>
      <c r="J35" s="143"/>
      <c r="K35" s="143"/>
      <c r="L35" s="143"/>
      <c r="M35" s="151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224">
        <f t="shared" si="7"/>
        <v>0</v>
      </c>
      <c r="AK35" s="224">
        <f t="shared" si="8"/>
        <v>0</v>
      </c>
      <c r="AL35" s="224">
        <f t="shared" si="9"/>
        <v>0</v>
      </c>
      <c r="AM35" s="224">
        <f t="shared" si="6"/>
        <v>0</v>
      </c>
      <c r="AN35" s="224">
        <f t="shared" si="10"/>
        <v>0</v>
      </c>
      <c r="AO35" s="224">
        <f t="shared" si="11"/>
        <v>0</v>
      </c>
    </row>
    <row r="36" spans="1:44" s="35" customFormat="1" ht="21" customHeight="1">
      <c r="A36" s="155">
        <v>7</v>
      </c>
      <c r="B36" s="159" t="s">
        <v>808</v>
      </c>
      <c r="C36" s="159" t="s">
        <v>809</v>
      </c>
      <c r="D36" s="159" t="s">
        <v>64</v>
      </c>
      <c r="E36" s="150"/>
      <c r="F36" s="143"/>
      <c r="G36" s="143"/>
      <c r="H36" s="143"/>
      <c r="I36" s="143"/>
      <c r="J36" s="143"/>
      <c r="K36" s="143"/>
      <c r="L36" s="143"/>
      <c r="M36" s="151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224">
        <f t="shared" si="7"/>
        <v>0</v>
      </c>
      <c r="AK36" s="224">
        <f t="shared" si="8"/>
        <v>0</v>
      </c>
      <c r="AL36" s="224">
        <f t="shared" si="9"/>
        <v>0</v>
      </c>
      <c r="AM36" s="224">
        <f t="shared" si="6"/>
        <v>0</v>
      </c>
      <c r="AN36" s="224">
        <f t="shared" si="10"/>
        <v>0</v>
      </c>
      <c r="AO36" s="224">
        <f t="shared" si="11"/>
        <v>0</v>
      </c>
    </row>
    <row r="37" spans="1:44" s="35" customFormat="1" ht="21" customHeight="1">
      <c r="A37" s="155">
        <v>8</v>
      </c>
      <c r="B37" s="159" t="s">
        <v>810</v>
      </c>
      <c r="C37" s="159" t="s">
        <v>52</v>
      </c>
      <c r="D37" s="159" t="s">
        <v>65</v>
      </c>
      <c r="E37" s="150"/>
      <c r="F37" s="143"/>
      <c r="G37" s="143"/>
      <c r="H37" s="143"/>
      <c r="I37" s="143"/>
      <c r="J37" s="143"/>
      <c r="K37" s="143"/>
      <c r="L37" s="143"/>
      <c r="M37" s="151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224">
        <f t="shared" si="7"/>
        <v>0</v>
      </c>
      <c r="AK37" s="224">
        <f t="shared" si="8"/>
        <v>0</v>
      </c>
      <c r="AL37" s="224">
        <f t="shared" si="9"/>
        <v>0</v>
      </c>
      <c r="AM37" s="224">
        <f t="shared" si="6"/>
        <v>0</v>
      </c>
      <c r="AN37" s="224">
        <f t="shared" si="10"/>
        <v>0</v>
      </c>
      <c r="AO37" s="224">
        <f t="shared" si="11"/>
        <v>0</v>
      </c>
    </row>
    <row r="38" spans="1:44" s="35" customFormat="1" ht="21" customHeight="1">
      <c r="A38" s="155">
        <v>9</v>
      </c>
      <c r="B38" s="159" t="s">
        <v>811</v>
      </c>
      <c r="C38" s="159" t="s">
        <v>812</v>
      </c>
      <c r="D38" s="159" t="s">
        <v>95</v>
      </c>
      <c r="E38" s="150"/>
      <c r="F38" s="143"/>
      <c r="G38" s="143"/>
      <c r="H38" s="143"/>
      <c r="I38" s="143"/>
      <c r="J38" s="143"/>
      <c r="K38" s="143"/>
      <c r="L38" s="143"/>
      <c r="M38" s="151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224">
        <f t="shared" si="7"/>
        <v>0</v>
      </c>
      <c r="AK38" s="224">
        <f t="shared" si="8"/>
        <v>0</v>
      </c>
      <c r="AL38" s="224">
        <f t="shared" si="9"/>
        <v>0</v>
      </c>
      <c r="AM38" s="224">
        <f t="shared" si="6"/>
        <v>0</v>
      </c>
      <c r="AN38" s="224">
        <f t="shared" si="10"/>
        <v>0</v>
      </c>
      <c r="AO38" s="224">
        <f t="shared" si="11"/>
        <v>0</v>
      </c>
    </row>
    <row r="39" spans="1:44" s="35" customFormat="1" ht="21" customHeight="1">
      <c r="A39" s="155">
        <v>10</v>
      </c>
      <c r="B39" s="159" t="s">
        <v>813</v>
      </c>
      <c r="C39" s="159" t="s">
        <v>814</v>
      </c>
      <c r="D39" s="159" t="s">
        <v>95</v>
      </c>
      <c r="E39" s="150"/>
      <c r="F39" s="143" t="s">
        <v>8</v>
      </c>
      <c r="G39" s="143"/>
      <c r="H39" s="143"/>
      <c r="I39" s="143"/>
      <c r="J39" s="143"/>
      <c r="K39" s="143"/>
      <c r="L39" s="143"/>
      <c r="M39" s="151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224">
        <f t="shared" si="7"/>
        <v>0</v>
      </c>
      <c r="AK39" s="224">
        <f t="shared" si="8"/>
        <v>0</v>
      </c>
      <c r="AL39" s="224">
        <f t="shared" si="9"/>
        <v>0</v>
      </c>
      <c r="AM39" s="224">
        <f t="shared" si="6"/>
        <v>0</v>
      </c>
      <c r="AN39" s="224">
        <f t="shared" si="10"/>
        <v>0</v>
      </c>
      <c r="AO39" s="224">
        <f t="shared" si="11"/>
        <v>0</v>
      </c>
    </row>
    <row r="40" spans="1:44" s="35" customFormat="1" ht="21" customHeight="1">
      <c r="A40" s="155">
        <v>11</v>
      </c>
      <c r="B40" s="159" t="s">
        <v>815</v>
      </c>
      <c r="C40" s="159" t="s">
        <v>816</v>
      </c>
      <c r="D40" s="159" t="s">
        <v>817</v>
      </c>
      <c r="E40" s="150"/>
      <c r="F40" s="143"/>
      <c r="G40" s="143"/>
      <c r="H40" s="143"/>
      <c r="I40" s="143"/>
      <c r="J40" s="143"/>
      <c r="K40" s="143"/>
      <c r="L40" s="143"/>
      <c r="M40" s="151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224">
        <f t="shared" si="7"/>
        <v>0</v>
      </c>
      <c r="AK40" s="224">
        <f t="shared" si="8"/>
        <v>0</v>
      </c>
      <c r="AL40" s="224">
        <f t="shared" si="9"/>
        <v>0</v>
      </c>
      <c r="AM40" s="224">
        <f t="shared" si="6"/>
        <v>0</v>
      </c>
      <c r="AN40" s="224">
        <f t="shared" si="10"/>
        <v>0</v>
      </c>
      <c r="AO40" s="224">
        <f t="shared" si="11"/>
        <v>0</v>
      </c>
    </row>
    <row r="41" spans="1:44" s="35" customFormat="1" ht="21" customHeight="1">
      <c r="A41" s="155">
        <v>12</v>
      </c>
      <c r="B41" s="159" t="s">
        <v>818</v>
      </c>
      <c r="C41" s="159" t="s">
        <v>819</v>
      </c>
      <c r="D41" s="159" t="s">
        <v>67</v>
      </c>
      <c r="E41" s="150"/>
      <c r="F41" s="143"/>
      <c r="G41" s="143"/>
      <c r="H41" s="143"/>
      <c r="I41" s="143"/>
      <c r="J41" s="143"/>
      <c r="K41" s="143"/>
      <c r="L41" s="143"/>
      <c r="M41" s="151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224">
        <f t="shared" si="7"/>
        <v>0</v>
      </c>
      <c r="AK41" s="224">
        <f t="shared" si="8"/>
        <v>0</v>
      </c>
      <c r="AL41" s="224">
        <f t="shared" si="9"/>
        <v>0</v>
      </c>
      <c r="AM41" s="224">
        <f t="shared" si="6"/>
        <v>0</v>
      </c>
      <c r="AN41" s="224">
        <f t="shared" si="10"/>
        <v>0</v>
      </c>
      <c r="AO41" s="224">
        <f t="shared" si="11"/>
        <v>0</v>
      </c>
    </row>
    <row r="42" spans="1:44" s="35" customFormat="1" ht="21" customHeight="1">
      <c r="A42" s="155">
        <v>13</v>
      </c>
      <c r="B42" s="159" t="s">
        <v>820</v>
      </c>
      <c r="C42" s="159" t="s">
        <v>768</v>
      </c>
      <c r="D42" s="159" t="s">
        <v>100</v>
      </c>
      <c r="E42" s="149"/>
      <c r="F42" s="149"/>
      <c r="G42" s="149"/>
      <c r="H42" s="149"/>
      <c r="I42" s="149"/>
      <c r="J42" s="149"/>
      <c r="K42" s="149"/>
      <c r="L42" s="149"/>
      <c r="M42" s="177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224">
        <f t="shared" si="7"/>
        <v>0</v>
      </c>
      <c r="AK42" s="224">
        <f t="shared" si="8"/>
        <v>0</v>
      </c>
      <c r="AL42" s="224">
        <f t="shared" si="9"/>
        <v>0</v>
      </c>
      <c r="AM42" s="224">
        <f t="shared" si="6"/>
        <v>0</v>
      </c>
      <c r="AN42" s="224">
        <f t="shared" si="10"/>
        <v>0</v>
      </c>
      <c r="AO42" s="224">
        <f t="shared" si="11"/>
        <v>0</v>
      </c>
      <c r="AP42" s="33"/>
      <c r="AQ42" s="33"/>
      <c r="AR42" s="33"/>
    </row>
    <row r="43" spans="1:44" s="35" customFormat="1" ht="21" customHeight="1">
      <c r="A43" s="155">
        <v>14</v>
      </c>
      <c r="B43" s="159" t="s">
        <v>821</v>
      </c>
      <c r="C43" s="159" t="s">
        <v>822</v>
      </c>
      <c r="D43" s="159" t="s">
        <v>823</v>
      </c>
      <c r="E43" s="150"/>
      <c r="F43" s="143"/>
      <c r="G43" s="143"/>
      <c r="H43" s="143"/>
      <c r="I43" s="143"/>
      <c r="J43" s="143"/>
      <c r="K43" s="143"/>
      <c r="L43" s="143"/>
      <c r="M43" s="151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224">
        <f t="shared" si="7"/>
        <v>0</v>
      </c>
      <c r="AK43" s="224">
        <f t="shared" si="8"/>
        <v>0</v>
      </c>
      <c r="AL43" s="224">
        <f t="shared" si="9"/>
        <v>0</v>
      </c>
      <c r="AM43" s="224" t="e">
        <f>COUNTIF(#REF!,"CT")</f>
        <v>#REF!</v>
      </c>
      <c r="AN43" s="224">
        <f t="shared" si="10"/>
        <v>0</v>
      </c>
      <c r="AO43" s="224">
        <f t="shared" si="11"/>
        <v>0</v>
      </c>
      <c r="AP43" s="25"/>
      <c r="AQ43" s="25"/>
      <c r="AR43" s="33"/>
    </row>
    <row r="44" spans="1:44" s="35" customFormat="1" ht="21" customHeight="1">
      <c r="A44" s="155">
        <v>15</v>
      </c>
      <c r="B44" s="159" t="s">
        <v>824</v>
      </c>
      <c r="C44" s="159" t="s">
        <v>825</v>
      </c>
      <c r="D44" s="159" t="s">
        <v>337</v>
      </c>
      <c r="E44" s="150"/>
      <c r="F44" s="143"/>
      <c r="G44" s="143"/>
      <c r="H44" s="143"/>
      <c r="I44" s="143"/>
      <c r="J44" s="143"/>
      <c r="K44" s="143"/>
      <c r="L44" s="143"/>
      <c r="M44" s="151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224">
        <f t="shared" si="7"/>
        <v>0</v>
      </c>
      <c r="AK44" s="224">
        <f t="shared" si="8"/>
        <v>0</v>
      </c>
      <c r="AL44" s="224">
        <f t="shared" si="9"/>
        <v>0</v>
      </c>
      <c r="AM44" s="224" t="e">
        <f>COUNTIF(#REF!,"CT")</f>
        <v>#REF!</v>
      </c>
      <c r="AN44" s="224">
        <f t="shared" si="10"/>
        <v>0</v>
      </c>
      <c r="AO44" s="224">
        <f t="shared" si="11"/>
        <v>0</v>
      </c>
      <c r="AP44" s="33"/>
      <c r="AQ44" s="33"/>
      <c r="AR44" s="33"/>
    </row>
    <row r="45" spans="1:44" s="35" customFormat="1" ht="21" customHeight="1">
      <c r="A45" s="155">
        <v>16</v>
      </c>
      <c r="B45" s="159" t="s">
        <v>826</v>
      </c>
      <c r="C45" s="159" t="s">
        <v>827</v>
      </c>
      <c r="D45" s="159" t="s">
        <v>131</v>
      </c>
      <c r="E45" s="150"/>
      <c r="F45" s="143" t="s">
        <v>6</v>
      </c>
      <c r="G45" s="143"/>
      <c r="H45" s="143"/>
      <c r="I45" s="143"/>
      <c r="J45" s="143"/>
      <c r="K45" s="143"/>
      <c r="L45" s="143"/>
      <c r="M45" s="151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224">
        <f t="shared" si="7"/>
        <v>0</v>
      </c>
      <c r="AK45" s="224">
        <f t="shared" si="8"/>
        <v>0</v>
      </c>
      <c r="AL45" s="224">
        <f t="shared" si="9"/>
        <v>0</v>
      </c>
      <c r="AM45" s="224" t="e">
        <f>COUNTIF(#REF!,"CT")</f>
        <v>#REF!</v>
      </c>
      <c r="AN45" s="224">
        <f t="shared" si="10"/>
        <v>0</v>
      </c>
      <c r="AO45" s="224">
        <f t="shared" si="11"/>
        <v>0</v>
      </c>
      <c r="AP45" s="33"/>
      <c r="AQ45" s="33"/>
      <c r="AR45" s="33"/>
    </row>
    <row r="46" spans="1:44" s="35" customFormat="1" ht="21" customHeight="1">
      <c r="A46" s="155">
        <v>17</v>
      </c>
      <c r="B46" s="159" t="s">
        <v>828</v>
      </c>
      <c r="C46" s="159" t="s">
        <v>829</v>
      </c>
      <c r="D46" s="159" t="s">
        <v>416</v>
      </c>
      <c r="E46" s="150"/>
      <c r="F46" s="143"/>
      <c r="G46" s="143"/>
      <c r="H46" s="143"/>
      <c r="I46" s="143"/>
      <c r="J46" s="143"/>
      <c r="K46" s="143"/>
      <c r="L46" s="143"/>
      <c r="M46" s="151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224">
        <f t="shared" si="7"/>
        <v>0</v>
      </c>
      <c r="AK46" s="224">
        <f t="shared" si="8"/>
        <v>0</v>
      </c>
      <c r="AL46" s="224">
        <f t="shared" si="9"/>
        <v>0</v>
      </c>
      <c r="AM46" s="224" t="e">
        <f>COUNTIF(#REF!,"CT")</f>
        <v>#REF!</v>
      </c>
      <c r="AN46" s="224">
        <f t="shared" si="10"/>
        <v>0</v>
      </c>
      <c r="AO46" s="224">
        <f t="shared" si="11"/>
        <v>0</v>
      </c>
      <c r="AP46" s="33"/>
      <c r="AQ46" s="33"/>
      <c r="AR46" s="33"/>
    </row>
    <row r="47" spans="1:44" s="35" customFormat="1" ht="21" customHeight="1">
      <c r="A47" s="155">
        <v>18</v>
      </c>
      <c r="B47" s="159" t="s">
        <v>830</v>
      </c>
      <c r="C47" s="159" t="s">
        <v>831</v>
      </c>
      <c r="D47" s="159" t="s">
        <v>129</v>
      </c>
      <c r="E47" s="150"/>
      <c r="F47" s="143"/>
      <c r="G47" s="143"/>
      <c r="H47" s="143"/>
      <c r="I47" s="143"/>
      <c r="J47" s="143"/>
      <c r="K47" s="143"/>
      <c r="L47" s="143"/>
      <c r="M47" s="151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224">
        <f t="shared" si="7"/>
        <v>0</v>
      </c>
      <c r="AK47" s="224">
        <f t="shared" si="8"/>
        <v>0</v>
      </c>
      <c r="AL47" s="224">
        <f t="shared" si="9"/>
        <v>0</v>
      </c>
      <c r="AM47" s="224">
        <f t="shared" ref="AM47:AM51" si="12">COUNTIF(H26:AL26,"CT")</f>
        <v>0</v>
      </c>
      <c r="AN47" s="224">
        <f t="shared" si="10"/>
        <v>0</v>
      </c>
      <c r="AO47" s="224">
        <f t="shared" si="11"/>
        <v>0</v>
      </c>
      <c r="AP47" s="33"/>
      <c r="AQ47" s="33"/>
      <c r="AR47" s="33"/>
    </row>
    <row r="48" spans="1:44" s="35" customFormat="1" ht="21" customHeight="1">
      <c r="A48" s="155">
        <v>19</v>
      </c>
      <c r="B48" s="159" t="s">
        <v>832</v>
      </c>
      <c r="C48" s="159" t="s">
        <v>833</v>
      </c>
      <c r="D48" s="159" t="s">
        <v>345</v>
      </c>
      <c r="E48" s="150"/>
      <c r="F48" s="143"/>
      <c r="G48" s="143"/>
      <c r="H48" s="143"/>
      <c r="I48" s="143"/>
      <c r="J48" s="143"/>
      <c r="K48" s="143"/>
      <c r="L48" s="143"/>
      <c r="M48" s="151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224">
        <f t="shared" si="7"/>
        <v>0</v>
      </c>
      <c r="AK48" s="224">
        <f t="shared" si="8"/>
        <v>0</v>
      </c>
      <c r="AL48" s="224">
        <f t="shared" si="9"/>
        <v>0</v>
      </c>
      <c r="AM48" s="224">
        <f t="shared" si="12"/>
        <v>0</v>
      </c>
      <c r="AN48" s="224">
        <f t="shared" si="10"/>
        <v>0</v>
      </c>
      <c r="AO48" s="224">
        <f t="shared" si="11"/>
        <v>0</v>
      </c>
    </row>
    <row r="49" spans="1:43" s="35" customFormat="1" ht="21" customHeight="1">
      <c r="A49" s="155">
        <v>20</v>
      </c>
      <c r="B49" s="159" t="s">
        <v>834</v>
      </c>
      <c r="C49" s="159" t="s">
        <v>835</v>
      </c>
      <c r="D49" s="159" t="s">
        <v>345</v>
      </c>
      <c r="E49" s="150"/>
      <c r="F49" s="143"/>
      <c r="G49" s="143"/>
      <c r="H49" s="143"/>
      <c r="I49" s="143"/>
      <c r="J49" s="143"/>
      <c r="K49" s="143"/>
      <c r="L49" s="143"/>
      <c r="M49" s="151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224">
        <f t="shared" si="7"/>
        <v>0</v>
      </c>
      <c r="AK49" s="224">
        <f t="shared" si="8"/>
        <v>0</v>
      </c>
      <c r="AL49" s="224">
        <f t="shared" si="9"/>
        <v>0</v>
      </c>
      <c r="AM49" s="224">
        <f t="shared" si="12"/>
        <v>0</v>
      </c>
      <c r="AN49" s="224">
        <f t="shared" si="10"/>
        <v>0</v>
      </c>
      <c r="AO49" s="224">
        <f t="shared" si="11"/>
        <v>0</v>
      </c>
    </row>
    <row r="50" spans="1:43" s="35" customFormat="1" ht="21" customHeight="1">
      <c r="A50" s="155">
        <v>21</v>
      </c>
      <c r="B50" s="159" t="s">
        <v>836</v>
      </c>
      <c r="C50" s="159" t="s">
        <v>837</v>
      </c>
      <c r="D50" s="159" t="s">
        <v>345</v>
      </c>
      <c r="E50" s="150"/>
      <c r="F50" s="143"/>
      <c r="G50" s="143"/>
      <c r="H50" s="143"/>
      <c r="I50" s="143"/>
      <c r="J50" s="143"/>
      <c r="K50" s="143"/>
      <c r="L50" s="143"/>
      <c r="M50" s="151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224">
        <f t="shared" si="7"/>
        <v>0</v>
      </c>
      <c r="AK50" s="224">
        <f t="shared" si="8"/>
        <v>0</v>
      </c>
      <c r="AL50" s="224">
        <f t="shared" si="9"/>
        <v>0</v>
      </c>
      <c r="AM50" s="224">
        <f t="shared" si="12"/>
        <v>0</v>
      </c>
      <c r="AN50" s="224">
        <f t="shared" si="10"/>
        <v>0</v>
      </c>
      <c r="AO50" s="224">
        <f t="shared" si="11"/>
        <v>0</v>
      </c>
    </row>
    <row r="51" spans="1:43" s="35" customFormat="1" ht="21" customHeight="1">
      <c r="A51" s="155">
        <v>22</v>
      </c>
      <c r="B51" s="159" t="s">
        <v>838</v>
      </c>
      <c r="C51" s="159" t="s">
        <v>125</v>
      </c>
      <c r="D51" s="159" t="s">
        <v>530</v>
      </c>
      <c r="E51" s="150"/>
      <c r="F51" s="143" t="s">
        <v>6</v>
      </c>
      <c r="G51" s="143"/>
      <c r="H51" s="143"/>
      <c r="I51" s="143"/>
      <c r="J51" s="143"/>
      <c r="K51" s="143"/>
      <c r="L51" s="143"/>
      <c r="M51" s="151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224">
        <f t="shared" si="7"/>
        <v>0</v>
      </c>
      <c r="AK51" s="224">
        <f t="shared" si="8"/>
        <v>0</v>
      </c>
      <c r="AL51" s="224">
        <f t="shared" si="9"/>
        <v>0</v>
      </c>
      <c r="AM51" s="224">
        <f t="shared" si="12"/>
        <v>0</v>
      </c>
      <c r="AN51" s="224">
        <f t="shared" si="10"/>
        <v>0</v>
      </c>
      <c r="AO51" s="224">
        <f t="shared" si="11"/>
        <v>0</v>
      </c>
      <c r="AP51" s="254"/>
      <c r="AQ51" s="255"/>
    </row>
    <row r="52" spans="1:43" s="35" customFormat="1" ht="21" customHeight="1">
      <c r="A52" s="260" t="s">
        <v>10</v>
      </c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61"/>
      <c r="AJ52" s="50">
        <f>SUM(AJ30:AJ51)</f>
        <v>0</v>
      </c>
      <c r="AK52" s="50">
        <f>SUM(AK30:AK51)</f>
        <v>0</v>
      </c>
      <c r="AL52" s="50">
        <f>SUM(AL30:AL51)</f>
        <v>0</v>
      </c>
      <c r="AM52" s="24">
        <f>COUNTIF(H43:AL43,"CT")</f>
        <v>0</v>
      </c>
      <c r="AN52" s="24">
        <f t="shared" si="10"/>
        <v>0</v>
      </c>
      <c r="AO52" s="24">
        <f t="shared" si="11"/>
        <v>0</v>
      </c>
      <c r="AP52" s="254"/>
      <c r="AQ52" s="255"/>
    </row>
    <row r="53" spans="1:43" s="35" customFormat="1" ht="21" customHeight="1">
      <c r="A53" s="21"/>
      <c r="B53" s="21"/>
      <c r="C53" s="259"/>
      <c r="D53" s="259"/>
      <c r="E53" s="33"/>
      <c r="F53" s="33"/>
      <c r="G53" s="33"/>
      <c r="H53" s="41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  <row r="54" spans="1:43" s="35" customFormat="1" ht="21" customHeight="1">
      <c r="A54" s="33"/>
      <c r="B54" s="33"/>
      <c r="C54" s="48"/>
      <c r="D54" s="33"/>
      <c r="E54" s="33"/>
      <c r="F54" s="33"/>
      <c r="G54" s="33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</row>
    <row r="55" spans="1:43" s="35" customFormat="1" ht="21" customHeight="1">
      <c r="A55" s="33"/>
      <c r="B55" s="33"/>
      <c r="C55" s="48"/>
      <c r="D55" s="33"/>
      <c r="E55" s="33"/>
      <c r="F55" s="33"/>
      <c r="G55" s="33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</row>
    <row r="56" spans="1:43" s="35" customFormat="1" ht="21" customHeight="1">
      <c r="A56" s="33"/>
      <c r="B56" s="33"/>
      <c r="C56" s="259"/>
      <c r="D56" s="259"/>
      <c r="E56" s="33"/>
      <c r="F56" s="33"/>
      <c r="G56" s="33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</row>
    <row r="57" spans="1:43" s="35" customFormat="1" ht="21" customHeight="1">
      <c r="A57" s="33"/>
      <c r="B57" s="33"/>
      <c r="C57" s="259"/>
      <c r="D57" s="259"/>
      <c r="E57" s="259"/>
      <c r="F57" s="259"/>
      <c r="G57" s="259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</row>
    <row r="58" spans="1:43" s="35" customFormat="1" ht="21" customHeight="1">
      <c r="A58" s="33"/>
      <c r="B58" s="33"/>
      <c r="C58" s="259"/>
      <c r="D58" s="259"/>
      <c r="E58" s="259"/>
      <c r="F58" s="33"/>
      <c r="G58" s="33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</row>
    <row r="59" spans="1:43" s="35" customFormat="1" ht="21" customHeight="1">
      <c r="A59" s="33"/>
      <c r="B59" s="33"/>
      <c r="C59" s="259"/>
      <c r="D59" s="259"/>
      <c r="E59" s="33"/>
      <c r="F59" s="33"/>
      <c r="G59" s="33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</row>
    <row r="60" spans="1:43" s="35" customFormat="1" ht="21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43" s="35" customFormat="1" ht="21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43" s="35" customFormat="1" ht="21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43" s="35" customFormat="1" ht="21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43" s="35" customFormat="1" ht="21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1:38" s="35" customFormat="1" ht="21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1:38" s="35" customFormat="1" ht="21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</row>
    <row r="67" spans="1:38" s="35" customFormat="1" ht="21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</row>
    <row r="68" spans="1:38" s="35" customFormat="1" ht="21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1:38" s="35" customFormat="1" ht="21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1:38" s="35" customFormat="1" ht="21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 s="35" customFormat="1" ht="21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1:38" s="35" customFormat="1" ht="21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1:38" ht="21" customHeight="1"/>
    <row r="74" spans="1:38" ht="21" customHeight="1"/>
    <row r="75" spans="1:38" ht="21" customHeight="1"/>
    <row r="76" spans="1:38" ht="21" customHeight="1"/>
    <row r="77" spans="1:38" ht="21" customHeight="1"/>
    <row r="78" spans="1:38" ht="21" customHeight="1"/>
    <row r="79" spans="1:38" ht="21" customHeight="1"/>
    <row r="80" spans="1:38" ht="21" customHeight="1"/>
    <row r="81" ht="21" customHeight="1"/>
    <row r="82" ht="21" customHeight="1"/>
  </sheetData>
  <mergeCells count="19">
    <mergeCell ref="A4:AL4"/>
    <mergeCell ref="A1:P1"/>
    <mergeCell ref="Q1:AL1"/>
    <mergeCell ref="A2:P2"/>
    <mergeCell ref="Q2:AL2"/>
    <mergeCell ref="A3:AL3"/>
    <mergeCell ref="C5:D5"/>
    <mergeCell ref="AM19:AN19"/>
    <mergeCell ref="A26:AI26"/>
    <mergeCell ref="A28:AI28"/>
    <mergeCell ref="C58:E58"/>
    <mergeCell ref="C59:D59"/>
    <mergeCell ref="C57:G57"/>
    <mergeCell ref="C29:D29"/>
    <mergeCell ref="AP51:AQ51"/>
    <mergeCell ref="AP52:AQ52"/>
    <mergeCell ref="A52:AI52"/>
    <mergeCell ref="C53:D53"/>
    <mergeCell ref="C56:D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C1" zoomScale="87" zoomScaleNormal="87" workbookViewId="0">
      <selection activeCell="AF16" sqref="AF16"/>
    </sheetView>
  </sheetViews>
  <sheetFormatPr defaultColWidth="9.33203125" defaultRowHeight="18"/>
  <cols>
    <col min="1" max="1" width="7.1640625" style="33" customWidth="1"/>
    <col min="2" max="2" width="17.1640625" style="33" customWidth="1"/>
    <col min="3" max="3" width="29.6640625" style="33" customWidth="1"/>
    <col min="4" max="4" width="9.83203125" style="33" customWidth="1"/>
    <col min="5" max="38" width="4" style="33" customWidth="1"/>
    <col min="39" max="39" width="10.83203125" style="33" customWidth="1"/>
    <col min="40" max="40" width="12.1640625" style="33" customWidth="1"/>
    <col min="41" max="41" width="10.83203125" style="33" customWidth="1"/>
    <col min="42" max="16384" width="9.33203125" style="33"/>
  </cols>
  <sheetData>
    <row r="1" spans="1:4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1" ht="31.5" customHeight="1">
      <c r="A3" s="253" t="s">
        <v>894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1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1" s="55" customFormat="1" ht="21" customHeight="1">
      <c r="A6" s="215">
        <v>1</v>
      </c>
      <c r="B6" s="127" t="s">
        <v>531</v>
      </c>
      <c r="C6" s="128" t="s">
        <v>532</v>
      </c>
      <c r="D6" s="129" t="s">
        <v>75</v>
      </c>
      <c r="E6" s="175"/>
      <c r="F6" s="146"/>
      <c r="G6" s="146"/>
      <c r="H6" s="146"/>
      <c r="I6" s="146" t="s">
        <v>6</v>
      </c>
      <c r="J6" s="146"/>
      <c r="K6" s="146"/>
      <c r="L6" s="146"/>
      <c r="M6" s="146"/>
      <c r="N6" s="146"/>
      <c r="O6" s="146" t="s">
        <v>8</v>
      </c>
      <c r="P6" s="146"/>
      <c r="Q6" s="146"/>
      <c r="R6" s="146"/>
      <c r="S6" s="146"/>
      <c r="T6" s="146"/>
      <c r="U6" s="146"/>
      <c r="V6" s="146"/>
      <c r="W6" s="146" t="s">
        <v>8</v>
      </c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47">
        <f>COUNTIF(E6:AI6,"K")+2*COUNTIF(E6:AI6,"2K")+COUNTIF(E6:AI6,"TK")+COUNTIF(E6:AI6,"KT")</f>
        <v>1</v>
      </c>
      <c r="AK6" s="47">
        <f t="shared" ref="AK6:AK31" si="0">COUNTIF(E6:AI6,"P")+2*COUNTIF(F6:AJ6,"2P")</f>
        <v>0</v>
      </c>
      <c r="AL6" s="47">
        <f t="shared" ref="AL6:AL31" si="1">COUNTIF(E6:AI6,"T")+2*COUNTIF(E6:AI6,"2T")+COUNTIF(E6:AI6,"TK")+COUNTIF(E6:AI6,"KT")</f>
        <v>2</v>
      </c>
      <c r="AM6" s="210"/>
      <c r="AN6" s="211"/>
      <c r="AO6" s="54"/>
    </row>
    <row r="7" spans="1:41" s="55" customFormat="1" ht="21" customHeight="1">
      <c r="A7" s="215">
        <v>2</v>
      </c>
      <c r="B7" s="127" t="s">
        <v>536</v>
      </c>
      <c r="C7" s="128" t="s">
        <v>31</v>
      </c>
      <c r="D7" s="129" t="s">
        <v>50</v>
      </c>
      <c r="E7" s="175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47">
        <f t="shared" ref="AJ7:AJ31" si="2">COUNTIF(E7:AI7,"K")+2*COUNTIF(E7:AI7,"2K")+COUNTIF(E7:AI7,"TK")+COUNTIF(E7:AI7,"KT")</f>
        <v>0</v>
      </c>
      <c r="AK7" s="47">
        <f t="shared" si="0"/>
        <v>0</v>
      </c>
      <c r="AL7" s="47">
        <f t="shared" si="1"/>
        <v>0</v>
      </c>
      <c r="AM7" s="54"/>
      <c r="AN7" s="54"/>
      <c r="AO7" s="54"/>
    </row>
    <row r="8" spans="1:41" s="55" customFormat="1" ht="21" customHeight="1">
      <c r="A8" s="215">
        <v>3</v>
      </c>
      <c r="B8" s="127" t="s">
        <v>537</v>
      </c>
      <c r="C8" s="128" t="s">
        <v>60</v>
      </c>
      <c r="D8" s="129" t="s">
        <v>109</v>
      </c>
      <c r="E8" s="175"/>
      <c r="F8" s="146"/>
      <c r="G8" s="146"/>
      <c r="H8" s="146"/>
      <c r="I8" s="146" t="s">
        <v>6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 t="s">
        <v>6</v>
      </c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47">
        <f t="shared" si="2"/>
        <v>2</v>
      </c>
      <c r="AK8" s="47">
        <f t="shared" si="0"/>
        <v>0</v>
      </c>
      <c r="AL8" s="47">
        <f t="shared" si="1"/>
        <v>0</v>
      </c>
      <c r="AM8" s="54"/>
      <c r="AN8" s="54"/>
      <c r="AO8" s="54"/>
    </row>
    <row r="9" spans="1:41" s="55" customFormat="1" ht="21" customHeight="1">
      <c r="A9" s="215">
        <v>4</v>
      </c>
      <c r="B9" s="127" t="s">
        <v>538</v>
      </c>
      <c r="C9" s="128" t="s">
        <v>539</v>
      </c>
      <c r="D9" s="129" t="s">
        <v>61</v>
      </c>
      <c r="E9" s="17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 t="s">
        <v>7</v>
      </c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47">
        <f t="shared" si="2"/>
        <v>0</v>
      </c>
      <c r="AK9" s="47">
        <f t="shared" si="0"/>
        <v>1</v>
      </c>
      <c r="AL9" s="47">
        <f t="shared" si="1"/>
        <v>0</v>
      </c>
      <c r="AM9" s="54"/>
      <c r="AN9" s="54"/>
      <c r="AO9" s="54"/>
    </row>
    <row r="10" spans="1:41" s="55" customFormat="1" ht="21" customHeight="1">
      <c r="A10" s="215">
        <v>5</v>
      </c>
      <c r="B10" s="127">
        <v>2010140008</v>
      </c>
      <c r="C10" s="128" t="s">
        <v>852</v>
      </c>
      <c r="D10" s="129" t="s">
        <v>28</v>
      </c>
      <c r="E10" s="17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47">
        <f t="shared" si="2"/>
        <v>0</v>
      </c>
      <c r="AK10" s="47">
        <f t="shared" si="0"/>
        <v>0</v>
      </c>
      <c r="AL10" s="47">
        <f t="shared" si="1"/>
        <v>0</v>
      </c>
      <c r="AM10" s="54"/>
      <c r="AN10" s="54"/>
      <c r="AO10" s="54"/>
    </row>
    <row r="11" spans="1:41" s="55" customFormat="1" ht="21" customHeight="1">
      <c r="A11" s="215">
        <v>6</v>
      </c>
      <c r="B11" s="127" t="s">
        <v>540</v>
      </c>
      <c r="C11" s="128" t="s">
        <v>541</v>
      </c>
      <c r="D11" s="129" t="s">
        <v>542</v>
      </c>
      <c r="E11" s="17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 t="s">
        <v>6</v>
      </c>
      <c r="AE11" s="146"/>
      <c r="AF11" s="146"/>
      <c r="AG11" s="146"/>
      <c r="AH11" s="146"/>
      <c r="AI11" s="146"/>
      <c r="AJ11" s="47">
        <f t="shared" si="2"/>
        <v>1</v>
      </c>
      <c r="AK11" s="47">
        <f t="shared" si="0"/>
        <v>0</v>
      </c>
      <c r="AL11" s="47">
        <f t="shared" si="1"/>
        <v>0</v>
      </c>
      <c r="AM11" s="54"/>
      <c r="AN11" s="54"/>
      <c r="AO11" s="54"/>
    </row>
    <row r="12" spans="1:41" s="55" customFormat="1" ht="21" customHeight="1">
      <c r="A12" s="215">
        <v>7</v>
      </c>
      <c r="B12" s="127" t="s">
        <v>543</v>
      </c>
      <c r="C12" s="128" t="s">
        <v>544</v>
      </c>
      <c r="D12" s="129" t="s">
        <v>42</v>
      </c>
      <c r="E12" s="17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47">
        <f t="shared" si="2"/>
        <v>0</v>
      </c>
      <c r="AK12" s="47">
        <f t="shared" si="0"/>
        <v>0</v>
      </c>
      <c r="AL12" s="47">
        <f t="shared" si="1"/>
        <v>0</v>
      </c>
      <c r="AM12" s="54"/>
      <c r="AN12" s="54"/>
      <c r="AO12" s="54"/>
    </row>
    <row r="13" spans="1:41" s="55" customFormat="1" ht="21" customHeight="1">
      <c r="A13" s="215">
        <v>8</v>
      </c>
      <c r="B13" s="127" t="s">
        <v>545</v>
      </c>
      <c r="C13" s="128" t="s">
        <v>546</v>
      </c>
      <c r="D13" s="129" t="s">
        <v>432</v>
      </c>
      <c r="E13" s="175"/>
      <c r="F13" s="146"/>
      <c r="G13" s="146"/>
      <c r="H13" s="146" t="s">
        <v>6</v>
      </c>
      <c r="I13" s="146" t="s">
        <v>7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 t="s">
        <v>6</v>
      </c>
      <c r="X13" s="146"/>
      <c r="Y13" s="146"/>
      <c r="Z13" s="146"/>
      <c r="AA13" s="146"/>
      <c r="AB13" s="146"/>
      <c r="AC13" s="146"/>
      <c r="AD13" s="146"/>
      <c r="AE13" s="146"/>
      <c r="AF13" s="146"/>
      <c r="AG13" s="146" t="s">
        <v>8</v>
      </c>
      <c r="AH13" s="146"/>
      <c r="AI13" s="146"/>
      <c r="AJ13" s="47">
        <f t="shared" si="2"/>
        <v>2</v>
      </c>
      <c r="AK13" s="47">
        <f t="shared" si="0"/>
        <v>1</v>
      </c>
      <c r="AL13" s="47">
        <f t="shared" si="1"/>
        <v>1</v>
      </c>
      <c r="AM13" s="54"/>
      <c r="AN13" s="54"/>
      <c r="AO13" s="54"/>
    </row>
    <row r="14" spans="1:41" s="55" customFormat="1" ht="21" customHeight="1">
      <c r="A14" s="215">
        <v>9</v>
      </c>
      <c r="B14" s="127" t="s">
        <v>547</v>
      </c>
      <c r="C14" s="128" t="s">
        <v>548</v>
      </c>
      <c r="D14" s="129" t="s">
        <v>112</v>
      </c>
      <c r="E14" s="175"/>
      <c r="F14" s="146"/>
      <c r="G14" s="146" t="s">
        <v>7</v>
      </c>
      <c r="H14" s="146"/>
      <c r="I14" s="146" t="s">
        <v>8</v>
      </c>
      <c r="J14" s="146"/>
      <c r="K14" s="146"/>
      <c r="L14" s="146"/>
      <c r="M14" s="146"/>
      <c r="N14" s="146"/>
      <c r="O14" s="146" t="s">
        <v>8</v>
      </c>
      <c r="P14" s="146"/>
      <c r="Q14" s="146"/>
      <c r="R14" s="146"/>
      <c r="S14" s="146" t="s">
        <v>8</v>
      </c>
      <c r="T14" s="146"/>
      <c r="U14" s="146" t="s">
        <v>8</v>
      </c>
      <c r="V14" s="146" t="s">
        <v>8</v>
      </c>
      <c r="W14" s="146"/>
      <c r="X14" s="146"/>
      <c r="Y14" s="146"/>
      <c r="Z14" s="146"/>
      <c r="AA14" s="146"/>
      <c r="AB14" s="146" t="s">
        <v>8</v>
      </c>
      <c r="AC14" s="146"/>
      <c r="AD14" s="146"/>
      <c r="AE14" s="146"/>
      <c r="AF14" s="146"/>
      <c r="AG14" s="146" t="s">
        <v>8</v>
      </c>
      <c r="AH14" s="146"/>
      <c r="AI14" s="146"/>
      <c r="AJ14" s="47">
        <f t="shared" si="2"/>
        <v>0</v>
      </c>
      <c r="AK14" s="47">
        <f t="shared" si="0"/>
        <v>1</v>
      </c>
      <c r="AL14" s="47">
        <f t="shared" si="1"/>
        <v>7</v>
      </c>
      <c r="AM14" s="54"/>
      <c r="AN14" s="54"/>
      <c r="AO14" s="54"/>
    </row>
    <row r="15" spans="1:41" s="55" customFormat="1" ht="21" customHeight="1">
      <c r="A15" s="215">
        <v>10</v>
      </c>
      <c r="B15" s="127" t="s">
        <v>549</v>
      </c>
      <c r="C15" s="128" t="s">
        <v>111</v>
      </c>
      <c r="D15" s="129" t="s">
        <v>112</v>
      </c>
      <c r="E15" s="17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47">
        <f t="shared" si="2"/>
        <v>0</v>
      </c>
      <c r="AK15" s="47">
        <f t="shared" si="0"/>
        <v>0</v>
      </c>
      <c r="AL15" s="47">
        <f t="shared" si="1"/>
        <v>0</v>
      </c>
      <c r="AM15" s="54"/>
      <c r="AN15" s="54"/>
      <c r="AO15" s="54"/>
    </row>
    <row r="16" spans="1:41" s="55" customFormat="1" ht="21" customHeight="1">
      <c r="A16" s="215">
        <v>11</v>
      </c>
      <c r="B16" s="127" t="s">
        <v>550</v>
      </c>
      <c r="C16" s="128" t="s">
        <v>551</v>
      </c>
      <c r="D16" s="129" t="s">
        <v>39</v>
      </c>
      <c r="E16" s="175"/>
      <c r="F16" s="146"/>
      <c r="G16" s="146"/>
      <c r="H16" s="146" t="s">
        <v>8</v>
      </c>
      <c r="I16" s="146"/>
      <c r="J16" s="146"/>
      <c r="K16" s="146"/>
      <c r="L16" s="146" t="s">
        <v>7</v>
      </c>
      <c r="M16" s="146"/>
      <c r="N16" s="146"/>
      <c r="O16" s="146"/>
      <c r="P16" s="146"/>
      <c r="Q16" s="146"/>
      <c r="R16" s="146"/>
      <c r="S16" s="146"/>
      <c r="T16" s="146"/>
      <c r="U16" s="146"/>
      <c r="V16" s="146" t="s">
        <v>6</v>
      </c>
      <c r="W16" s="146"/>
      <c r="X16" s="146"/>
      <c r="Y16" s="146" t="s">
        <v>8</v>
      </c>
      <c r="Z16" s="146" t="s">
        <v>8</v>
      </c>
      <c r="AA16" s="146"/>
      <c r="AB16" s="146" t="s">
        <v>6</v>
      </c>
      <c r="AC16" s="146"/>
      <c r="AD16" s="146"/>
      <c r="AE16" s="146"/>
      <c r="AF16" s="146"/>
      <c r="AG16" s="146"/>
      <c r="AH16" s="146"/>
      <c r="AI16" s="146"/>
      <c r="AJ16" s="47">
        <f t="shared" si="2"/>
        <v>2</v>
      </c>
      <c r="AK16" s="47">
        <f t="shared" si="0"/>
        <v>1</v>
      </c>
      <c r="AL16" s="47">
        <f t="shared" si="1"/>
        <v>3</v>
      </c>
      <c r="AM16" s="54"/>
      <c r="AN16" s="54"/>
      <c r="AO16" s="54"/>
    </row>
    <row r="17" spans="1:44" s="55" customFormat="1" ht="21" customHeight="1">
      <c r="A17" s="215">
        <v>12</v>
      </c>
      <c r="B17" s="127" t="s">
        <v>552</v>
      </c>
      <c r="C17" s="128" t="s">
        <v>553</v>
      </c>
      <c r="D17" s="129" t="s">
        <v>34</v>
      </c>
      <c r="E17" s="17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 t="s">
        <v>8</v>
      </c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47">
        <f t="shared" si="2"/>
        <v>0</v>
      </c>
      <c r="AK17" s="47">
        <f t="shared" si="0"/>
        <v>0</v>
      </c>
      <c r="AL17" s="47">
        <f t="shared" si="1"/>
        <v>1</v>
      </c>
      <c r="AM17" s="54"/>
      <c r="AN17" s="54"/>
      <c r="AO17" s="54"/>
    </row>
    <row r="18" spans="1:44" s="55" customFormat="1" ht="21" customHeight="1">
      <c r="A18" s="215">
        <v>13</v>
      </c>
      <c r="B18" s="127" t="s">
        <v>554</v>
      </c>
      <c r="C18" s="128" t="s">
        <v>555</v>
      </c>
      <c r="D18" s="129" t="s">
        <v>34</v>
      </c>
      <c r="E18" s="212"/>
      <c r="F18" s="212"/>
      <c r="G18" s="212" t="s">
        <v>8</v>
      </c>
      <c r="H18" s="212"/>
      <c r="I18" s="212"/>
      <c r="J18" s="212"/>
      <c r="K18" s="212"/>
      <c r="L18" s="212"/>
      <c r="M18" s="212"/>
      <c r="N18" s="212" t="s">
        <v>8</v>
      </c>
      <c r="O18" s="212" t="s">
        <v>6</v>
      </c>
      <c r="P18" s="212"/>
      <c r="Q18" s="212"/>
      <c r="R18" s="212"/>
      <c r="S18" s="212"/>
      <c r="T18" s="212"/>
      <c r="U18" s="212" t="s">
        <v>8</v>
      </c>
      <c r="V18" s="212"/>
      <c r="W18" s="213"/>
      <c r="X18" s="212"/>
      <c r="Y18" s="212"/>
      <c r="Z18" s="212"/>
      <c r="AA18" s="212"/>
      <c r="AB18" s="212"/>
      <c r="AC18" s="212"/>
      <c r="AD18" s="212" t="s">
        <v>6</v>
      </c>
      <c r="AE18" s="212"/>
      <c r="AF18" s="212"/>
      <c r="AG18" s="212"/>
      <c r="AH18" s="212"/>
      <c r="AI18" s="212"/>
      <c r="AJ18" s="47">
        <f t="shared" si="2"/>
        <v>2</v>
      </c>
      <c r="AK18" s="47">
        <f t="shared" si="0"/>
        <v>0</v>
      </c>
      <c r="AL18" s="47">
        <f t="shared" si="1"/>
        <v>3</v>
      </c>
      <c r="AM18" s="54"/>
      <c r="AN18" s="54"/>
      <c r="AO18" s="54"/>
    </row>
    <row r="19" spans="1:44" s="55" customFormat="1" ht="21" customHeight="1">
      <c r="A19" s="215">
        <v>14</v>
      </c>
      <c r="B19" s="127" t="s">
        <v>556</v>
      </c>
      <c r="C19" s="128" t="s">
        <v>557</v>
      </c>
      <c r="D19" s="129" t="s">
        <v>558</v>
      </c>
      <c r="E19" s="17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212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47">
        <f t="shared" si="2"/>
        <v>0</v>
      </c>
      <c r="AK19" s="47">
        <f t="shared" si="0"/>
        <v>0</v>
      </c>
      <c r="AL19" s="47">
        <f t="shared" si="1"/>
        <v>0</v>
      </c>
      <c r="AM19" s="274"/>
      <c r="AN19" s="275"/>
      <c r="AO19" s="54"/>
    </row>
    <row r="20" spans="1:44" s="55" customFormat="1" ht="21" customHeight="1">
      <c r="A20" s="215">
        <v>15</v>
      </c>
      <c r="B20" s="127" t="s">
        <v>559</v>
      </c>
      <c r="C20" s="128" t="s">
        <v>560</v>
      </c>
      <c r="D20" s="129" t="s">
        <v>65</v>
      </c>
      <c r="E20" s="175"/>
      <c r="F20" s="146"/>
      <c r="G20" s="146"/>
      <c r="H20" s="146"/>
      <c r="I20" s="146" t="s">
        <v>6</v>
      </c>
      <c r="J20" s="146"/>
      <c r="K20" s="146"/>
      <c r="L20" s="146"/>
      <c r="M20" s="146"/>
      <c r="N20" s="146"/>
      <c r="O20" s="146" t="s">
        <v>8</v>
      </c>
      <c r="P20" s="146"/>
      <c r="Q20" s="146"/>
      <c r="R20" s="146"/>
      <c r="S20" s="146"/>
      <c r="T20" s="146"/>
      <c r="U20" s="146"/>
      <c r="V20" s="146"/>
      <c r="W20" s="146" t="s">
        <v>8</v>
      </c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47">
        <f t="shared" si="2"/>
        <v>1</v>
      </c>
      <c r="AK20" s="47">
        <f t="shared" si="0"/>
        <v>0</v>
      </c>
      <c r="AL20" s="47">
        <f t="shared" si="1"/>
        <v>2</v>
      </c>
      <c r="AM20" s="54"/>
      <c r="AN20" s="54"/>
      <c r="AO20" s="54"/>
    </row>
    <row r="21" spans="1:44" s="55" customFormat="1" ht="21" customHeight="1">
      <c r="A21" s="215">
        <v>16</v>
      </c>
      <c r="B21" s="127" t="s">
        <v>561</v>
      </c>
      <c r="C21" s="128" t="s">
        <v>562</v>
      </c>
      <c r="D21" s="129" t="s">
        <v>67</v>
      </c>
      <c r="E21" s="17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47">
        <f t="shared" si="2"/>
        <v>0</v>
      </c>
      <c r="AK21" s="47">
        <f t="shared" si="0"/>
        <v>0</v>
      </c>
      <c r="AL21" s="47">
        <f t="shared" si="1"/>
        <v>0</v>
      </c>
      <c r="AM21" s="54"/>
      <c r="AN21" s="54"/>
      <c r="AO21" s="54"/>
    </row>
    <row r="22" spans="1:44" s="55" customFormat="1" ht="21" customHeight="1">
      <c r="A22" s="215">
        <v>17</v>
      </c>
      <c r="B22" s="127" t="s">
        <v>563</v>
      </c>
      <c r="C22" s="128" t="s">
        <v>564</v>
      </c>
      <c r="D22" s="129" t="s">
        <v>35</v>
      </c>
      <c r="E22" s="175"/>
      <c r="F22" s="146"/>
      <c r="G22" s="146"/>
      <c r="H22" s="146"/>
      <c r="I22" s="146" t="s">
        <v>7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 t="s">
        <v>7</v>
      </c>
      <c r="W22" s="146" t="s">
        <v>7</v>
      </c>
      <c r="X22" s="146"/>
      <c r="Y22" s="146" t="s">
        <v>7</v>
      </c>
      <c r="Z22" s="146" t="s">
        <v>8</v>
      </c>
      <c r="AA22" s="146"/>
      <c r="AB22" s="146" t="s">
        <v>7</v>
      </c>
      <c r="AC22" s="146"/>
      <c r="AD22" s="146"/>
      <c r="AE22" s="146"/>
      <c r="AF22" s="146"/>
      <c r="AG22" s="146"/>
      <c r="AH22" s="146"/>
      <c r="AI22" s="146"/>
      <c r="AJ22" s="47">
        <f t="shared" si="2"/>
        <v>0</v>
      </c>
      <c r="AK22" s="47">
        <f t="shared" si="0"/>
        <v>5</v>
      </c>
      <c r="AL22" s="47">
        <f t="shared" si="1"/>
        <v>1</v>
      </c>
      <c r="AM22" s="54"/>
      <c r="AN22" s="54"/>
      <c r="AO22" s="54"/>
    </row>
    <row r="23" spans="1:44" s="55" customFormat="1" ht="21" customHeight="1">
      <c r="A23" s="215">
        <v>18</v>
      </c>
      <c r="B23" s="127" t="s">
        <v>565</v>
      </c>
      <c r="C23" s="128" t="s">
        <v>38</v>
      </c>
      <c r="D23" s="129" t="s">
        <v>53</v>
      </c>
      <c r="E23" s="175"/>
      <c r="F23" s="146"/>
      <c r="G23" s="146"/>
      <c r="H23" s="146" t="s">
        <v>6</v>
      </c>
      <c r="I23" s="146" t="s">
        <v>6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 t="s">
        <v>6</v>
      </c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47">
        <f t="shared" si="2"/>
        <v>3</v>
      </c>
      <c r="AK23" s="47">
        <f t="shared" si="0"/>
        <v>0</v>
      </c>
      <c r="AL23" s="47">
        <f t="shared" si="1"/>
        <v>0</v>
      </c>
      <c r="AM23" s="54"/>
      <c r="AN23" s="54"/>
      <c r="AO23" s="54"/>
    </row>
    <row r="24" spans="1:44" s="55" customFormat="1" ht="21" customHeight="1">
      <c r="A24" s="215">
        <v>19</v>
      </c>
      <c r="B24" s="127" t="s">
        <v>566</v>
      </c>
      <c r="C24" s="128" t="s">
        <v>567</v>
      </c>
      <c r="D24" s="129" t="s">
        <v>53</v>
      </c>
      <c r="E24" s="17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47">
        <f t="shared" si="2"/>
        <v>0</v>
      </c>
      <c r="AK24" s="47">
        <f t="shared" si="0"/>
        <v>0</v>
      </c>
      <c r="AL24" s="47">
        <f t="shared" si="1"/>
        <v>0</v>
      </c>
      <c r="AM24" s="54"/>
      <c r="AN24" s="54"/>
      <c r="AO24" s="54"/>
    </row>
    <row r="25" spans="1:44" s="55" customFormat="1" ht="21" customHeight="1">
      <c r="A25" s="215">
        <v>20</v>
      </c>
      <c r="B25" s="127" t="s">
        <v>568</v>
      </c>
      <c r="C25" s="128" t="s">
        <v>569</v>
      </c>
      <c r="D25" s="129" t="s">
        <v>570</v>
      </c>
      <c r="E25" s="214"/>
      <c r="F25" s="146"/>
      <c r="G25" s="146"/>
      <c r="H25" s="146" t="s">
        <v>6</v>
      </c>
      <c r="I25" s="146" t="s">
        <v>6</v>
      </c>
      <c r="J25" s="146"/>
      <c r="K25" s="146"/>
      <c r="L25" s="146"/>
      <c r="M25" s="146"/>
      <c r="N25" s="146"/>
      <c r="O25" s="146"/>
      <c r="P25" s="146"/>
      <c r="Q25" s="146"/>
      <c r="R25" s="146" t="s">
        <v>6</v>
      </c>
      <c r="S25" s="146"/>
      <c r="T25" s="146"/>
      <c r="U25" s="146"/>
      <c r="V25" s="146"/>
      <c r="W25" s="146" t="s">
        <v>6</v>
      </c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47">
        <f t="shared" si="2"/>
        <v>4</v>
      </c>
      <c r="AK25" s="47">
        <f t="shared" si="0"/>
        <v>0</v>
      </c>
      <c r="AL25" s="47">
        <f t="shared" si="1"/>
        <v>0</v>
      </c>
      <c r="AM25" s="54"/>
      <c r="AN25" s="54"/>
      <c r="AO25" s="54"/>
    </row>
    <row r="26" spans="1:44" s="55" customFormat="1" ht="21" customHeight="1">
      <c r="A26" s="215">
        <v>21</v>
      </c>
      <c r="B26" s="127" t="s">
        <v>571</v>
      </c>
      <c r="C26" s="128" t="s">
        <v>572</v>
      </c>
      <c r="D26" s="129" t="s">
        <v>570</v>
      </c>
      <c r="E26" s="214"/>
      <c r="F26" s="146"/>
      <c r="G26" s="146"/>
      <c r="H26" s="146"/>
      <c r="I26" s="146" t="s">
        <v>7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 t="s">
        <v>6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47">
        <f t="shared" si="2"/>
        <v>1</v>
      </c>
      <c r="AK26" s="47">
        <f t="shared" si="0"/>
        <v>1</v>
      </c>
      <c r="AL26" s="47">
        <f t="shared" si="1"/>
        <v>0</v>
      </c>
      <c r="AM26" s="54"/>
      <c r="AN26" s="54"/>
      <c r="AO26" s="54"/>
    </row>
    <row r="27" spans="1:44" s="55" customFormat="1" ht="21" customHeight="1">
      <c r="A27" s="215">
        <v>22</v>
      </c>
      <c r="B27" s="127" t="s">
        <v>575</v>
      </c>
      <c r="C27" s="128" t="s">
        <v>576</v>
      </c>
      <c r="D27" s="129" t="s">
        <v>577</v>
      </c>
      <c r="E27" s="214"/>
      <c r="F27" s="146"/>
      <c r="G27" s="146"/>
      <c r="H27" s="146"/>
      <c r="I27" s="146"/>
      <c r="J27" s="146"/>
      <c r="K27" s="146"/>
      <c r="L27" s="146" t="s">
        <v>8</v>
      </c>
      <c r="M27" s="146"/>
      <c r="N27" s="146"/>
      <c r="O27" s="146" t="s">
        <v>8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 t="s">
        <v>8</v>
      </c>
      <c r="AD27" s="146"/>
      <c r="AE27" s="146"/>
      <c r="AF27" s="146"/>
      <c r="AG27" s="146"/>
      <c r="AH27" s="146"/>
      <c r="AI27" s="146"/>
      <c r="AJ27" s="47">
        <f t="shared" si="2"/>
        <v>0</v>
      </c>
      <c r="AK27" s="47">
        <f t="shared" si="0"/>
        <v>0</v>
      </c>
      <c r="AL27" s="47">
        <f t="shared" si="1"/>
        <v>3</v>
      </c>
      <c r="AM27" s="54"/>
      <c r="AN27" s="54"/>
      <c r="AO27" s="54"/>
    </row>
    <row r="28" spans="1:44" s="55" customFormat="1" ht="21" customHeight="1">
      <c r="A28" s="215">
        <v>23</v>
      </c>
      <c r="B28" s="127" t="s">
        <v>578</v>
      </c>
      <c r="C28" s="128" t="s">
        <v>579</v>
      </c>
      <c r="D28" s="129" t="s">
        <v>93</v>
      </c>
      <c r="E28" s="214" t="s">
        <v>8</v>
      </c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47">
        <f t="shared" si="2"/>
        <v>0</v>
      </c>
      <c r="AK28" s="47">
        <f t="shared" si="0"/>
        <v>0</v>
      </c>
      <c r="AL28" s="47">
        <f t="shared" si="1"/>
        <v>1</v>
      </c>
      <c r="AM28" s="54"/>
      <c r="AN28" s="54"/>
      <c r="AO28" s="54"/>
    </row>
    <row r="29" spans="1:44" s="55" customFormat="1" ht="21" customHeight="1">
      <c r="A29" s="215">
        <v>24</v>
      </c>
      <c r="B29" s="127" t="s">
        <v>580</v>
      </c>
      <c r="C29" s="128" t="s">
        <v>581</v>
      </c>
      <c r="D29" s="129" t="s">
        <v>186</v>
      </c>
      <c r="E29" s="214"/>
      <c r="F29" s="146"/>
      <c r="G29" s="146"/>
      <c r="H29" s="146"/>
      <c r="I29" s="146" t="s">
        <v>6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 t="s">
        <v>6</v>
      </c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47">
        <f t="shared" si="2"/>
        <v>2</v>
      </c>
      <c r="AK29" s="47">
        <f t="shared" si="0"/>
        <v>0</v>
      </c>
      <c r="AL29" s="47">
        <f t="shared" si="1"/>
        <v>0</v>
      </c>
      <c r="AM29" s="54"/>
      <c r="AN29" s="54"/>
      <c r="AO29" s="54"/>
    </row>
    <row r="30" spans="1:44" s="55" customFormat="1" ht="21" customHeight="1">
      <c r="A30" s="215">
        <v>25</v>
      </c>
      <c r="B30" s="127" t="s">
        <v>582</v>
      </c>
      <c r="C30" s="128" t="s">
        <v>583</v>
      </c>
      <c r="D30" s="129" t="s">
        <v>89</v>
      </c>
      <c r="E30" s="175" t="s">
        <v>8</v>
      </c>
      <c r="F30" s="146"/>
      <c r="G30" s="146"/>
      <c r="H30" s="146" t="s">
        <v>8</v>
      </c>
      <c r="I30" s="146"/>
      <c r="J30" s="146"/>
      <c r="K30" s="146"/>
      <c r="L30" s="146" t="s">
        <v>7</v>
      </c>
      <c r="M30" s="146"/>
      <c r="N30" s="146" t="s">
        <v>8</v>
      </c>
      <c r="O30" s="146"/>
      <c r="P30" s="146"/>
      <c r="Q30" s="146"/>
      <c r="R30" s="146"/>
      <c r="S30" s="146" t="s">
        <v>8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 t="s">
        <v>8</v>
      </c>
      <c r="AD30" s="146"/>
      <c r="AE30" s="146"/>
      <c r="AF30" s="146"/>
      <c r="AG30" s="146"/>
      <c r="AH30" s="146"/>
      <c r="AI30" s="146"/>
      <c r="AJ30" s="47">
        <f t="shared" si="2"/>
        <v>0</v>
      </c>
      <c r="AK30" s="47">
        <f t="shared" si="0"/>
        <v>1</v>
      </c>
      <c r="AL30" s="47">
        <f t="shared" si="1"/>
        <v>5</v>
      </c>
      <c r="AM30" s="54"/>
      <c r="AN30" s="54"/>
      <c r="AO30" s="54"/>
    </row>
    <row r="31" spans="1:44" s="55" customFormat="1" ht="21" customHeight="1">
      <c r="A31" s="215">
        <v>26</v>
      </c>
      <c r="B31" s="127" t="s">
        <v>586</v>
      </c>
      <c r="C31" s="128" t="s">
        <v>587</v>
      </c>
      <c r="D31" s="129" t="s">
        <v>121</v>
      </c>
      <c r="E31" s="17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47">
        <f t="shared" si="2"/>
        <v>0</v>
      </c>
      <c r="AK31" s="47">
        <f t="shared" si="0"/>
        <v>0</v>
      </c>
      <c r="AL31" s="47">
        <f t="shared" si="1"/>
        <v>0</v>
      </c>
      <c r="AM31" s="54"/>
      <c r="AN31" s="54"/>
      <c r="AO31" s="54"/>
    </row>
    <row r="32" spans="1:44" s="35" customFormat="1" ht="21" customHeight="1">
      <c r="A32" s="262" t="s">
        <v>10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31">
        <f>SUM(AJ6:AJ31)</f>
        <v>21</v>
      </c>
      <c r="AK32" s="31">
        <f>SUM(AK6:AK31)</f>
        <v>11</v>
      </c>
      <c r="AL32" s="31">
        <f>SUM(AL6:AL31)</f>
        <v>29</v>
      </c>
      <c r="AM32" s="52"/>
      <c r="AN32" s="21"/>
      <c r="AO32" s="21"/>
      <c r="AP32" s="33"/>
      <c r="AQ32" s="33"/>
      <c r="AR32" s="33"/>
    </row>
    <row r="33" spans="1:43" s="35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2"/>
      <c r="AN33" s="52"/>
      <c r="AO33" s="52"/>
    </row>
    <row r="34" spans="1:43" s="35" customFormat="1" ht="41.25" customHeight="1">
      <c r="A34" s="257" t="s">
        <v>11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8"/>
      <c r="AJ34" s="31" t="s">
        <v>12</v>
      </c>
      <c r="AK34" s="31" t="s">
        <v>13</v>
      </c>
      <c r="AL34" s="31" t="s">
        <v>14</v>
      </c>
      <c r="AM34" s="39" t="s">
        <v>15</v>
      </c>
      <c r="AN34" s="39" t="s">
        <v>16</v>
      </c>
      <c r="AO34" s="39" t="s">
        <v>17</v>
      </c>
    </row>
    <row r="35" spans="1:43" s="35" customFormat="1" ht="21" customHeight="1">
      <c r="A35" s="136" t="s">
        <v>3</v>
      </c>
      <c r="B35" s="137"/>
      <c r="C35" s="260" t="s">
        <v>5</v>
      </c>
      <c r="D35" s="261"/>
      <c r="E35" s="3">
        <v>1</v>
      </c>
      <c r="F35" s="3">
        <v>2</v>
      </c>
      <c r="G35" s="3">
        <v>3</v>
      </c>
      <c r="H35" s="3">
        <v>4</v>
      </c>
      <c r="I35" s="3">
        <v>5</v>
      </c>
      <c r="J35" s="3">
        <v>6</v>
      </c>
      <c r="K35" s="3">
        <v>7</v>
      </c>
      <c r="L35" s="3">
        <v>8</v>
      </c>
      <c r="M35" s="3">
        <v>9</v>
      </c>
      <c r="N35" s="3">
        <v>10</v>
      </c>
      <c r="O35" s="3">
        <v>11</v>
      </c>
      <c r="P35" s="3">
        <v>12</v>
      </c>
      <c r="Q35" s="3">
        <v>13</v>
      </c>
      <c r="R35" s="3">
        <v>14</v>
      </c>
      <c r="S35" s="3">
        <v>15</v>
      </c>
      <c r="T35" s="3">
        <v>16</v>
      </c>
      <c r="U35" s="3">
        <v>17</v>
      </c>
      <c r="V35" s="3">
        <v>18</v>
      </c>
      <c r="W35" s="3">
        <v>19</v>
      </c>
      <c r="X35" s="3">
        <v>20</v>
      </c>
      <c r="Y35" s="3">
        <v>21</v>
      </c>
      <c r="Z35" s="3">
        <v>22</v>
      </c>
      <c r="AA35" s="3">
        <v>23</v>
      </c>
      <c r="AB35" s="3">
        <v>24</v>
      </c>
      <c r="AC35" s="3">
        <v>25</v>
      </c>
      <c r="AD35" s="3">
        <v>26</v>
      </c>
      <c r="AE35" s="3">
        <v>27</v>
      </c>
      <c r="AF35" s="3">
        <v>28</v>
      </c>
      <c r="AG35" s="3">
        <v>29</v>
      </c>
      <c r="AH35" s="3">
        <v>30</v>
      </c>
      <c r="AI35" s="3">
        <v>31</v>
      </c>
      <c r="AJ35" s="23" t="s">
        <v>18</v>
      </c>
      <c r="AK35" s="23" t="s">
        <v>19</v>
      </c>
      <c r="AL35" s="23" t="s">
        <v>20</v>
      </c>
      <c r="AM35" s="23" t="s">
        <v>21</v>
      </c>
      <c r="AN35" s="40" t="s">
        <v>22</v>
      </c>
      <c r="AO35" s="40" t="s">
        <v>23</v>
      </c>
    </row>
    <row r="36" spans="1:43" s="35" customFormat="1" ht="21" customHeight="1">
      <c r="A36" s="136">
        <v>1</v>
      </c>
      <c r="B36" s="240" t="s">
        <v>531</v>
      </c>
      <c r="C36" s="240" t="s">
        <v>532</v>
      </c>
      <c r="D36" s="240" t="s">
        <v>75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4">
        <f>COUNTIF(E36:AI36,"BT")</f>
        <v>0</v>
      </c>
      <c r="AK36" s="24">
        <f>COUNTIF(F36:AJ36,"D")</f>
        <v>0</v>
      </c>
      <c r="AL36" s="24">
        <f>COUNTIF(G36:AK36,"ĐP")</f>
        <v>0</v>
      </c>
      <c r="AM36" s="24">
        <f>COUNTIF(H36:AL36,"CT")</f>
        <v>0</v>
      </c>
      <c r="AN36" s="24">
        <f>COUNTIF(I36:AM36,"HT")</f>
        <v>0</v>
      </c>
      <c r="AO36" s="24">
        <f>COUNTIF(J36:AN36,"VK")</f>
        <v>0</v>
      </c>
      <c r="AP36" s="254"/>
      <c r="AQ36" s="255"/>
    </row>
    <row r="37" spans="1:43" s="35" customFormat="1" ht="21" customHeight="1">
      <c r="A37" s="136">
        <v>2</v>
      </c>
      <c r="B37" s="240" t="s">
        <v>533</v>
      </c>
      <c r="C37" s="240" t="s">
        <v>132</v>
      </c>
      <c r="D37" s="240" t="s">
        <v>46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4">
        <f t="shared" ref="AJ37:AJ64" si="3">COUNTIF(E37:AI37,"BT")</f>
        <v>0</v>
      </c>
      <c r="AK37" s="24">
        <f t="shared" ref="AK37:AK64" si="4">COUNTIF(F37:AJ37,"D")</f>
        <v>0</v>
      </c>
      <c r="AL37" s="24">
        <f t="shared" ref="AL37:AL64" si="5">COUNTIF(G37:AK37,"ĐP")</f>
        <v>0</v>
      </c>
      <c r="AM37" s="24">
        <f t="shared" ref="AM37:AM64" si="6">COUNTIF(H37:AL37,"CT")</f>
        <v>0</v>
      </c>
      <c r="AN37" s="24">
        <f t="shared" ref="AN37:AN64" si="7">COUNTIF(I37:AM37,"HT")</f>
        <v>0</v>
      </c>
      <c r="AO37" s="24">
        <f t="shared" ref="AO37:AO64" si="8">COUNTIF(J37:AN37,"VK")</f>
        <v>0</v>
      </c>
      <c r="AP37" s="135"/>
      <c r="AQ37" s="135"/>
    </row>
    <row r="38" spans="1:43" s="35" customFormat="1" ht="21" customHeight="1">
      <c r="A38" s="136">
        <v>3</v>
      </c>
      <c r="B38" s="240" t="s">
        <v>534</v>
      </c>
      <c r="C38" s="240" t="s">
        <v>535</v>
      </c>
      <c r="D38" s="240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4">
        <f t="shared" si="3"/>
        <v>0</v>
      </c>
      <c r="AK38" s="24">
        <f t="shared" si="4"/>
        <v>0</v>
      </c>
      <c r="AL38" s="24">
        <f t="shared" si="5"/>
        <v>0</v>
      </c>
      <c r="AM38" s="24">
        <f t="shared" si="6"/>
        <v>0</v>
      </c>
      <c r="AN38" s="24">
        <f t="shared" si="7"/>
        <v>0</v>
      </c>
      <c r="AO38" s="24">
        <f t="shared" si="8"/>
        <v>0</v>
      </c>
      <c r="AP38" s="135"/>
      <c r="AQ38" s="135"/>
    </row>
    <row r="39" spans="1:43" s="35" customFormat="1" ht="21" customHeight="1">
      <c r="A39" s="136">
        <v>4</v>
      </c>
      <c r="B39" s="240" t="s">
        <v>536</v>
      </c>
      <c r="C39" s="240" t="s">
        <v>31</v>
      </c>
      <c r="D39" s="240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4">
        <f t="shared" si="3"/>
        <v>0</v>
      </c>
      <c r="AK39" s="24">
        <f t="shared" si="4"/>
        <v>0</v>
      </c>
      <c r="AL39" s="24">
        <f t="shared" si="5"/>
        <v>0</v>
      </c>
      <c r="AM39" s="24">
        <f t="shared" si="6"/>
        <v>0</v>
      </c>
      <c r="AN39" s="24">
        <f t="shared" si="7"/>
        <v>0</v>
      </c>
      <c r="AO39" s="24">
        <f t="shared" si="8"/>
        <v>0</v>
      </c>
      <c r="AP39" s="135"/>
      <c r="AQ39" s="135"/>
    </row>
    <row r="40" spans="1:43" s="35" customFormat="1" ht="21" customHeight="1">
      <c r="A40" s="136">
        <v>5</v>
      </c>
      <c r="B40" s="240" t="s">
        <v>537</v>
      </c>
      <c r="C40" s="240" t="s">
        <v>60</v>
      </c>
      <c r="D40" s="240" t="s">
        <v>109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4">
        <f t="shared" si="3"/>
        <v>0</v>
      </c>
      <c r="AK40" s="24">
        <f t="shared" si="4"/>
        <v>0</v>
      </c>
      <c r="AL40" s="24">
        <f t="shared" si="5"/>
        <v>0</v>
      </c>
      <c r="AM40" s="24">
        <f t="shared" si="6"/>
        <v>0</v>
      </c>
      <c r="AN40" s="24">
        <f t="shared" si="7"/>
        <v>0</v>
      </c>
      <c r="AO40" s="24">
        <f t="shared" si="8"/>
        <v>0</v>
      </c>
      <c r="AP40" s="135"/>
      <c r="AQ40" s="135"/>
    </row>
    <row r="41" spans="1:43" s="35" customFormat="1" ht="21" customHeight="1">
      <c r="A41" s="136">
        <v>6</v>
      </c>
      <c r="B41" s="240" t="s">
        <v>538</v>
      </c>
      <c r="C41" s="240" t="s">
        <v>539</v>
      </c>
      <c r="D41" s="240" t="s">
        <v>61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4">
        <f t="shared" si="3"/>
        <v>0</v>
      </c>
      <c r="AK41" s="24">
        <f t="shared" si="4"/>
        <v>0</v>
      </c>
      <c r="AL41" s="24">
        <f t="shared" si="5"/>
        <v>0</v>
      </c>
      <c r="AM41" s="24">
        <f t="shared" si="6"/>
        <v>0</v>
      </c>
      <c r="AN41" s="24">
        <f t="shared" si="7"/>
        <v>0</v>
      </c>
      <c r="AO41" s="24">
        <f t="shared" si="8"/>
        <v>0</v>
      </c>
      <c r="AP41" s="135"/>
      <c r="AQ41" s="135"/>
    </row>
    <row r="42" spans="1:43" s="35" customFormat="1" ht="21" customHeight="1">
      <c r="A42" s="136">
        <v>7</v>
      </c>
      <c r="B42" s="240" t="s">
        <v>540</v>
      </c>
      <c r="C42" s="240" t="s">
        <v>541</v>
      </c>
      <c r="D42" s="240" t="s">
        <v>542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4">
        <f t="shared" si="3"/>
        <v>0</v>
      </c>
      <c r="AK42" s="24">
        <f t="shared" si="4"/>
        <v>0</v>
      </c>
      <c r="AL42" s="24">
        <f t="shared" si="5"/>
        <v>0</v>
      </c>
      <c r="AM42" s="24">
        <f t="shared" si="6"/>
        <v>0</v>
      </c>
      <c r="AN42" s="24">
        <f t="shared" si="7"/>
        <v>0</v>
      </c>
      <c r="AO42" s="24">
        <f t="shared" si="8"/>
        <v>0</v>
      </c>
      <c r="AP42" s="135"/>
      <c r="AQ42" s="135"/>
    </row>
    <row r="43" spans="1:43" s="35" customFormat="1" ht="21" customHeight="1">
      <c r="A43" s="136">
        <v>8</v>
      </c>
      <c r="B43" s="240" t="s">
        <v>543</v>
      </c>
      <c r="C43" s="240" t="s">
        <v>544</v>
      </c>
      <c r="D43" s="24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4">
        <f t="shared" si="3"/>
        <v>0</v>
      </c>
      <c r="AK43" s="24">
        <f t="shared" si="4"/>
        <v>0</v>
      </c>
      <c r="AL43" s="24">
        <f t="shared" si="5"/>
        <v>0</v>
      </c>
      <c r="AM43" s="24">
        <f t="shared" si="6"/>
        <v>0</v>
      </c>
      <c r="AN43" s="24">
        <f t="shared" si="7"/>
        <v>0</v>
      </c>
      <c r="AO43" s="24">
        <f t="shared" si="8"/>
        <v>0</v>
      </c>
      <c r="AP43" s="135"/>
      <c r="AQ43" s="135"/>
    </row>
    <row r="44" spans="1:43" s="35" customFormat="1" ht="21" customHeight="1">
      <c r="A44" s="136">
        <v>9</v>
      </c>
      <c r="B44" s="240" t="s">
        <v>545</v>
      </c>
      <c r="C44" s="240" t="s">
        <v>546</v>
      </c>
      <c r="D44" s="240" t="s">
        <v>432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4">
        <f t="shared" si="3"/>
        <v>0</v>
      </c>
      <c r="AK44" s="24">
        <f t="shared" si="4"/>
        <v>0</v>
      </c>
      <c r="AL44" s="24">
        <f t="shared" si="5"/>
        <v>0</v>
      </c>
      <c r="AM44" s="24">
        <f t="shared" si="6"/>
        <v>0</v>
      </c>
      <c r="AN44" s="24">
        <f t="shared" si="7"/>
        <v>0</v>
      </c>
      <c r="AO44" s="24">
        <f t="shared" si="8"/>
        <v>0</v>
      </c>
      <c r="AP44" s="135"/>
      <c r="AQ44" s="135"/>
    </row>
    <row r="45" spans="1:43" s="35" customFormat="1" ht="21" customHeight="1">
      <c r="A45" s="136">
        <v>10</v>
      </c>
      <c r="B45" s="240" t="s">
        <v>547</v>
      </c>
      <c r="C45" s="240" t="s">
        <v>548</v>
      </c>
      <c r="D45" s="240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4">
        <f t="shared" si="3"/>
        <v>0</v>
      </c>
      <c r="AK45" s="24">
        <f t="shared" si="4"/>
        <v>0</v>
      </c>
      <c r="AL45" s="24">
        <f t="shared" si="5"/>
        <v>0</v>
      </c>
      <c r="AM45" s="24">
        <f t="shared" si="6"/>
        <v>0</v>
      </c>
      <c r="AN45" s="24">
        <f t="shared" si="7"/>
        <v>0</v>
      </c>
      <c r="AO45" s="24">
        <f t="shared" si="8"/>
        <v>0</v>
      </c>
      <c r="AP45" s="135"/>
      <c r="AQ45" s="135"/>
    </row>
    <row r="46" spans="1:43" s="35" customFormat="1" ht="21" customHeight="1">
      <c r="A46" s="136">
        <v>11</v>
      </c>
      <c r="B46" s="240" t="s">
        <v>549</v>
      </c>
      <c r="C46" s="240" t="s">
        <v>111</v>
      </c>
      <c r="D46" s="240" t="s">
        <v>112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4">
        <f t="shared" si="3"/>
        <v>0</v>
      </c>
      <c r="AK46" s="24">
        <f t="shared" si="4"/>
        <v>0</v>
      </c>
      <c r="AL46" s="24">
        <f t="shared" si="5"/>
        <v>0</v>
      </c>
      <c r="AM46" s="24">
        <f t="shared" si="6"/>
        <v>0</v>
      </c>
      <c r="AN46" s="24">
        <f t="shared" si="7"/>
        <v>0</v>
      </c>
      <c r="AO46" s="24">
        <f t="shared" si="8"/>
        <v>0</v>
      </c>
      <c r="AP46" s="135"/>
      <c r="AQ46" s="135"/>
    </row>
    <row r="47" spans="1:43" s="35" customFormat="1" ht="21" customHeight="1">
      <c r="A47" s="136">
        <v>12</v>
      </c>
      <c r="B47" s="240" t="s">
        <v>550</v>
      </c>
      <c r="C47" s="240" t="s">
        <v>551</v>
      </c>
      <c r="D47" s="240" t="s">
        <v>39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4">
        <f t="shared" si="3"/>
        <v>0</v>
      </c>
      <c r="AK47" s="24">
        <f t="shared" si="4"/>
        <v>0</v>
      </c>
      <c r="AL47" s="24">
        <f t="shared" si="5"/>
        <v>0</v>
      </c>
      <c r="AM47" s="24">
        <f t="shared" si="6"/>
        <v>0</v>
      </c>
      <c r="AN47" s="24">
        <f t="shared" si="7"/>
        <v>0</v>
      </c>
      <c r="AO47" s="24">
        <f t="shared" si="8"/>
        <v>0</v>
      </c>
      <c r="AP47" s="135"/>
      <c r="AQ47" s="135"/>
    </row>
    <row r="48" spans="1:43" s="35" customFormat="1" ht="21" customHeight="1">
      <c r="A48" s="136">
        <v>13</v>
      </c>
      <c r="B48" s="240" t="s">
        <v>552</v>
      </c>
      <c r="C48" s="240" t="s">
        <v>553</v>
      </c>
      <c r="D48" s="240" t="s">
        <v>34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4">
        <f t="shared" si="3"/>
        <v>0</v>
      </c>
      <c r="AK48" s="24">
        <f t="shared" si="4"/>
        <v>0</v>
      </c>
      <c r="AL48" s="24">
        <f t="shared" si="5"/>
        <v>0</v>
      </c>
      <c r="AM48" s="24">
        <f t="shared" si="6"/>
        <v>0</v>
      </c>
      <c r="AN48" s="24">
        <f t="shared" si="7"/>
        <v>0</v>
      </c>
      <c r="AO48" s="24">
        <f t="shared" si="8"/>
        <v>0</v>
      </c>
      <c r="AP48" s="135"/>
      <c r="AQ48" s="135"/>
    </row>
    <row r="49" spans="1:43" s="35" customFormat="1" ht="21" customHeight="1">
      <c r="A49" s="136">
        <v>14</v>
      </c>
      <c r="B49" s="240" t="s">
        <v>554</v>
      </c>
      <c r="C49" s="240" t="s">
        <v>555</v>
      </c>
      <c r="D49" s="240" t="s">
        <v>34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4">
        <f t="shared" si="3"/>
        <v>0</v>
      </c>
      <c r="AK49" s="24">
        <f t="shared" si="4"/>
        <v>0</v>
      </c>
      <c r="AL49" s="24">
        <f t="shared" si="5"/>
        <v>0</v>
      </c>
      <c r="AM49" s="24">
        <f t="shared" si="6"/>
        <v>0</v>
      </c>
      <c r="AN49" s="24">
        <f t="shared" si="7"/>
        <v>0</v>
      </c>
      <c r="AO49" s="24">
        <f t="shared" si="8"/>
        <v>0</v>
      </c>
      <c r="AP49" s="254"/>
      <c r="AQ49" s="255"/>
    </row>
    <row r="50" spans="1:43" s="35" customFormat="1" ht="21" customHeight="1">
      <c r="A50" s="136">
        <v>15</v>
      </c>
      <c r="B50" s="240" t="s">
        <v>556</v>
      </c>
      <c r="C50" s="240" t="s">
        <v>557</v>
      </c>
      <c r="D50" s="240" t="s">
        <v>558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4">
        <f t="shared" si="3"/>
        <v>0</v>
      </c>
      <c r="AK50" s="24">
        <f t="shared" si="4"/>
        <v>0</v>
      </c>
      <c r="AL50" s="24">
        <f t="shared" si="5"/>
        <v>0</v>
      </c>
      <c r="AM50" s="24">
        <f t="shared" si="6"/>
        <v>0</v>
      </c>
      <c r="AN50" s="24">
        <f t="shared" si="7"/>
        <v>0</v>
      </c>
      <c r="AO50" s="24">
        <f t="shared" si="8"/>
        <v>0</v>
      </c>
    </row>
    <row r="51" spans="1:43" s="35" customFormat="1" ht="21" customHeight="1">
      <c r="A51" s="136">
        <v>16</v>
      </c>
      <c r="B51" s="240" t="s">
        <v>559</v>
      </c>
      <c r="C51" s="240" t="s">
        <v>560</v>
      </c>
      <c r="D51" s="240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4">
        <f t="shared" si="3"/>
        <v>0</v>
      </c>
      <c r="AK51" s="24">
        <f t="shared" si="4"/>
        <v>0</v>
      </c>
      <c r="AL51" s="24">
        <f t="shared" si="5"/>
        <v>0</v>
      </c>
      <c r="AM51" s="24">
        <f t="shared" si="6"/>
        <v>0</v>
      </c>
      <c r="AN51" s="24">
        <f t="shared" si="7"/>
        <v>0</v>
      </c>
      <c r="AO51" s="24">
        <f t="shared" si="8"/>
        <v>0</v>
      </c>
    </row>
    <row r="52" spans="1:43" s="35" customFormat="1" ht="21" customHeight="1">
      <c r="A52" s="136">
        <v>17</v>
      </c>
      <c r="B52" s="240" t="s">
        <v>561</v>
      </c>
      <c r="C52" s="240" t="s">
        <v>562</v>
      </c>
      <c r="D52" s="240" t="s">
        <v>67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4">
        <f t="shared" si="3"/>
        <v>0</v>
      </c>
      <c r="AK52" s="24">
        <f t="shared" si="4"/>
        <v>0</v>
      </c>
      <c r="AL52" s="24">
        <f t="shared" si="5"/>
        <v>0</v>
      </c>
      <c r="AM52" s="24">
        <f t="shared" si="6"/>
        <v>0</v>
      </c>
      <c r="AN52" s="24">
        <f t="shared" si="7"/>
        <v>0</v>
      </c>
      <c r="AO52" s="24">
        <f t="shared" si="8"/>
        <v>0</v>
      </c>
    </row>
    <row r="53" spans="1:43" s="35" customFormat="1" ht="21" customHeight="1">
      <c r="A53" s="136">
        <v>18</v>
      </c>
      <c r="B53" s="240" t="s">
        <v>563</v>
      </c>
      <c r="C53" s="240" t="s">
        <v>564</v>
      </c>
      <c r="D53" s="240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4">
        <f t="shared" si="3"/>
        <v>0</v>
      </c>
      <c r="AK53" s="24">
        <f t="shared" si="4"/>
        <v>0</v>
      </c>
      <c r="AL53" s="24">
        <f t="shared" si="5"/>
        <v>0</v>
      </c>
      <c r="AM53" s="24">
        <f t="shared" si="6"/>
        <v>0</v>
      </c>
      <c r="AN53" s="24">
        <f t="shared" si="7"/>
        <v>0</v>
      </c>
      <c r="AO53" s="24">
        <f t="shared" si="8"/>
        <v>0</v>
      </c>
    </row>
    <row r="54" spans="1:43" s="35" customFormat="1" ht="21" customHeight="1">
      <c r="A54" s="136">
        <v>19</v>
      </c>
      <c r="B54" s="240" t="s">
        <v>565</v>
      </c>
      <c r="C54" s="240" t="s">
        <v>38</v>
      </c>
      <c r="D54" s="240" t="s">
        <v>53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4">
        <f t="shared" si="3"/>
        <v>0</v>
      </c>
      <c r="AK54" s="24">
        <f t="shared" si="4"/>
        <v>0</v>
      </c>
      <c r="AL54" s="24">
        <f t="shared" si="5"/>
        <v>0</v>
      </c>
      <c r="AM54" s="24">
        <f t="shared" si="6"/>
        <v>0</v>
      </c>
      <c r="AN54" s="24">
        <f t="shared" si="7"/>
        <v>0</v>
      </c>
      <c r="AO54" s="24">
        <f t="shared" si="8"/>
        <v>0</v>
      </c>
    </row>
    <row r="55" spans="1:43" s="35" customFormat="1" ht="21" customHeight="1">
      <c r="A55" s="136">
        <v>20</v>
      </c>
      <c r="B55" s="240" t="s">
        <v>566</v>
      </c>
      <c r="C55" s="240" t="s">
        <v>567</v>
      </c>
      <c r="D55" s="240" t="s">
        <v>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4">
        <f t="shared" si="3"/>
        <v>0</v>
      </c>
      <c r="AK55" s="24">
        <f t="shared" si="4"/>
        <v>0</v>
      </c>
      <c r="AL55" s="24">
        <f t="shared" si="5"/>
        <v>0</v>
      </c>
      <c r="AM55" s="24">
        <f t="shared" si="6"/>
        <v>0</v>
      </c>
      <c r="AN55" s="24">
        <f t="shared" si="7"/>
        <v>0</v>
      </c>
      <c r="AO55" s="24">
        <f t="shared" si="8"/>
        <v>0</v>
      </c>
    </row>
    <row r="56" spans="1:43" s="35" customFormat="1" ht="21" customHeight="1">
      <c r="A56" s="136">
        <v>21</v>
      </c>
      <c r="B56" s="240" t="s">
        <v>568</v>
      </c>
      <c r="C56" s="240" t="s">
        <v>569</v>
      </c>
      <c r="D56" s="240" t="s">
        <v>570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4">
        <f t="shared" si="3"/>
        <v>0</v>
      </c>
      <c r="AK56" s="24">
        <f t="shared" si="4"/>
        <v>0</v>
      </c>
      <c r="AL56" s="24">
        <f t="shared" si="5"/>
        <v>0</v>
      </c>
      <c r="AM56" s="24">
        <f t="shared" si="6"/>
        <v>0</v>
      </c>
      <c r="AN56" s="24">
        <f t="shared" si="7"/>
        <v>0</v>
      </c>
      <c r="AO56" s="24">
        <f t="shared" si="8"/>
        <v>0</v>
      </c>
    </row>
    <row r="57" spans="1:43" s="35" customFormat="1" ht="21" customHeight="1">
      <c r="A57" s="136">
        <v>22</v>
      </c>
      <c r="B57" s="240" t="s">
        <v>571</v>
      </c>
      <c r="C57" s="240" t="s">
        <v>572</v>
      </c>
      <c r="D57" s="240" t="s">
        <v>570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4">
        <f t="shared" si="3"/>
        <v>0</v>
      </c>
      <c r="AK57" s="24">
        <f t="shared" si="4"/>
        <v>0</v>
      </c>
      <c r="AL57" s="24">
        <f t="shared" si="5"/>
        <v>0</v>
      </c>
      <c r="AM57" s="24">
        <f t="shared" si="6"/>
        <v>0</v>
      </c>
      <c r="AN57" s="24">
        <f t="shared" si="7"/>
        <v>0</v>
      </c>
      <c r="AO57" s="24">
        <f t="shared" si="8"/>
        <v>0</v>
      </c>
    </row>
    <row r="58" spans="1:43" s="35" customFormat="1" ht="21" customHeight="1">
      <c r="A58" s="136">
        <v>23</v>
      </c>
      <c r="B58" s="240" t="s">
        <v>573</v>
      </c>
      <c r="C58" s="240" t="s">
        <v>574</v>
      </c>
      <c r="D58" s="240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4">
        <f t="shared" si="3"/>
        <v>0</v>
      </c>
      <c r="AK58" s="24">
        <f t="shared" si="4"/>
        <v>0</v>
      </c>
      <c r="AL58" s="24">
        <f t="shared" si="5"/>
        <v>0</v>
      </c>
      <c r="AM58" s="24">
        <f t="shared" si="6"/>
        <v>0</v>
      </c>
      <c r="AN58" s="24">
        <f t="shared" si="7"/>
        <v>0</v>
      </c>
      <c r="AO58" s="24">
        <f t="shared" si="8"/>
        <v>0</v>
      </c>
    </row>
    <row r="59" spans="1:43" s="35" customFormat="1" ht="21" customHeight="1">
      <c r="A59" s="136">
        <v>24</v>
      </c>
      <c r="B59" s="240" t="s">
        <v>575</v>
      </c>
      <c r="C59" s="240" t="s">
        <v>576</v>
      </c>
      <c r="D59" s="240" t="s">
        <v>577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4">
        <f t="shared" si="3"/>
        <v>0</v>
      </c>
      <c r="AK59" s="24">
        <f t="shared" si="4"/>
        <v>0</v>
      </c>
      <c r="AL59" s="24">
        <f t="shared" si="5"/>
        <v>0</v>
      </c>
      <c r="AM59" s="24">
        <f t="shared" si="6"/>
        <v>0</v>
      </c>
      <c r="AN59" s="24">
        <f t="shared" si="7"/>
        <v>0</v>
      </c>
      <c r="AO59" s="24">
        <f t="shared" si="8"/>
        <v>0</v>
      </c>
    </row>
    <row r="60" spans="1:43" s="35" customFormat="1" ht="21" customHeight="1">
      <c r="A60" s="136">
        <v>25</v>
      </c>
      <c r="B60" s="240" t="s">
        <v>578</v>
      </c>
      <c r="C60" s="240" t="s">
        <v>579</v>
      </c>
      <c r="D60" s="240" t="s">
        <v>93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4">
        <f t="shared" si="3"/>
        <v>0</v>
      </c>
      <c r="AK60" s="24">
        <f t="shared" si="4"/>
        <v>0</v>
      </c>
      <c r="AL60" s="24">
        <f t="shared" si="5"/>
        <v>0</v>
      </c>
      <c r="AM60" s="24">
        <f t="shared" si="6"/>
        <v>0</v>
      </c>
      <c r="AN60" s="24">
        <f t="shared" si="7"/>
        <v>0</v>
      </c>
      <c r="AO60" s="24">
        <f t="shared" si="8"/>
        <v>0</v>
      </c>
    </row>
    <row r="61" spans="1:43" s="35" customFormat="1" ht="21" customHeight="1">
      <c r="A61" s="136">
        <v>26</v>
      </c>
      <c r="B61" s="240" t="s">
        <v>580</v>
      </c>
      <c r="C61" s="240" t="s">
        <v>581</v>
      </c>
      <c r="D61" s="240" t="s">
        <v>186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4">
        <f t="shared" si="3"/>
        <v>0</v>
      </c>
      <c r="AK61" s="24">
        <f t="shared" si="4"/>
        <v>0</v>
      </c>
      <c r="AL61" s="24">
        <f t="shared" si="5"/>
        <v>0</v>
      </c>
      <c r="AM61" s="24">
        <f t="shared" si="6"/>
        <v>0</v>
      </c>
      <c r="AN61" s="24">
        <f t="shared" si="7"/>
        <v>0</v>
      </c>
      <c r="AO61" s="24">
        <f t="shared" si="8"/>
        <v>0</v>
      </c>
    </row>
    <row r="62" spans="1:43" s="35" customFormat="1" ht="21" customHeight="1">
      <c r="A62" s="136">
        <v>27</v>
      </c>
      <c r="B62" s="240" t="s">
        <v>582</v>
      </c>
      <c r="C62" s="240" t="s">
        <v>583</v>
      </c>
      <c r="D62" s="240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4">
        <f t="shared" si="3"/>
        <v>0</v>
      </c>
      <c r="AK62" s="24">
        <f t="shared" si="4"/>
        <v>0</v>
      </c>
      <c r="AL62" s="24">
        <f t="shared" si="5"/>
        <v>0</v>
      </c>
      <c r="AM62" s="24">
        <f t="shared" si="6"/>
        <v>0</v>
      </c>
      <c r="AN62" s="24">
        <f t="shared" si="7"/>
        <v>0</v>
      </c>
      <c r="AO62" s="24">
        <f t="shared" si="8"/>
        <v>0</v>
      </c>
    </row>
    <row r="63" spans="1:43" s="35" customFormat="1" ht="21" customHeight="1">
      <c r="A63" s="136">
        <v>28</v>
      </c>
      <c r="B63" s="240" t="s">
        <v>584</v>
      </c>
      <c r="C63" s="240" t="s">
        <v>585</v>
      </c>
      <c r="D63" s="240" t="s">
        <v>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4">
        <f t="shared" si="3"/>
        <v>0</v>
      </c>
      <c r="AK63" s="24">
        <f t="shared" si="4"/>
        <v>0</v>
      </c>
      <c r="AL63" s="24">
        <f t="shared" si="5"/>
        <v>0</v>
      </c>
      <c r="AM63" s="24">
        <f t="shared" si="6"/>
        <v>0</v>
      </c>
      <c r="AN63" s="24">
        <f t="shared" si="7"/>
        <v>0</v>
      </c>
      <c r="AO63" s="24">
        <f t="shared" si="8"/>
        <v>0</v>
      </c>
    </row>
    <row r="64" spans="1:43" s="35" customFormat="1" ht="21" customHeight="1">
      <c r="A64" s="136">
        <v>29</v>
      </c>
      <c r="B64" s="240" t="s">
        <v>586</v>
      </c>
      <c r="C64" s="240" t="s">
        <v>587</v>
      </c>
      <c r="D64" s="240" t="s">
        <v>121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4">
        <f t="shared" si="3"/>
        <v>0</v>
      </c>
      <c r="AK64" s="24">
        <f t="shared" si="4"/>
        <v>0</v>
      </c>
      <c r="AL64" s="24">
        <f t="shared" si="5"/>
        <v>0</v>
      </c>
      <c r="AM64" s="24">
        <f t="shared" si="6"/>
        <v>0</v>
      </c>
      <c r="AN64" s="24">
        <f t="shared" si="7"/>
        <v>0</v>
      </c>
      <c r="AO64" s="24">
        <f t="shared" si="8"/>
        <v>0</v>
      </c>
    </row>
    <row r="65" spans="1:41" s="160" customFormat="1" ht="21" customHeight="1">
      <c r="A65" s="276" t="s">
        <v>10</v>
      </c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155">
        <f t="shared" ref="AJ65:AO65" si="9">SUM(AJ36:AJ64)</f>
        <v>0</v>
      </c>
      <c r="AK65" s="155">
        <f t="shared" si="9"/>
        <v>0</v>
      </c>
      <c r="AL65" s="155">
        <f t="shared" si="9"/>
        <v>0</v>
      </c>
      <c r="AM65" s="155">
        <f t="shared" si="9"/>
        <v>0</v>
      </c>
      <c r="AN65" s="155">
        <f t="shared" si="9"/>
        <v>0</v>
      </c>
      <c r="AO65" s="155">
        <f t="shared" si="9"/>
        <v>0</v>
      </c>
    </row>
    <row r="66" spans="1:41" ht="15.75" customHeight="1">
      <c r="A66" s="21"/>
      <c r="B66" s="21"/>
      <c r="C66" s="259"/>
      <c r="D66" s="259"/>
      <c r="H66" s="41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</row>
    <row r="67" spans="1:41" ht="15.75" customHeight="1">
      <c r="C67" s="51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</row>
    <row r="68" spans="1:41" ht="15.75" customHeight="1">
      <c r="C68" s="51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</row>
    <row r="69" spans="1:41" ht="15.75" customHeight="1">
      <c r="C69" s="259"/>
      <c r="D69" s="259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</row>
    <row r="70" spans="1:41" ht="15.75" customHeight="1">
      <c r="C70" s="259"/>
      <c r="D70" s="259"/>
      <c r="E70" s="259"/>
      <c r="F70" s="259"/>
      <c r="G70" s="259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</row>
    <row r="71" spans="1:41" ht="15.75" customHeight="1">
      <c r="C71" s="259"/>
      <c r="D71" s="259"/>
      <c r="E71" s="259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</row>
    <row r="72" spans="1:41" ht="15.75" customHeight="1">
      <c r="C72" s="259"/>
      <c r="D72" s="259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</row>
  </sheetData>
  <mergeCells count="19">
    <mergeCell ref="A4:AL4"/>
    <mergeCell ref="A1:P1"/>
    <mergeCell ref="Q1:AL1"/>
    <mergeCell ref="A2:P2"/>
    <mergeCell ref="Q2:AL2"/>
    <mergeCell ref="A3:AL3"/>
    <mergeCell ref="C72:D72"/>
    <mergeCell ref="C70:G70"/>
    <mergeCell ref="C35:D35"/>
    <mergeCell ref="AP36:AQ36"/>
    <mergeCell ref="AP49:AQ49"/>
    <mergeCell ref="A65:AI65"/>
    <mergeCell ref="C66:D66"/>
    <mergeCell ref="C69:D69"/>
    <mergeCell ref="C5:D5"/>
    <mergeCell ref="AM19:AN19"/>
    <mergeCell ref="A32:AI32"/>
    <mergeCell ref="A34:AI34"/>
    <mergeCell ref="C71:E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4" zoomScale="98" zoomScaleNormal="98" workbookViewId="0">
      <selection activeCell="X8" sqref="X8"/>
    </sheetView>
  </sheetViews>
  <sheetFormatPr defaultColWidth="9.33203125" defaultRowHeight="18"/>
  <cols>
    <col min="1" max="1" width="7.1640625" style="33" customWidth="1"/>
    <col min="2" max="2" width="19.33203125" style="33" customWidth="1"/>
    <col min="3" max="3" width="29.6640625" style="33" customWidth="1"/>
    <col min="4" max="4" width="11.6640625" style="33" customWidth="1"/>
    <col min="5" max="38" width="3.83203125" style="33" customWidth="1"/>
    <col min="39" max="39" width="10.83203125" style="33" customWidth="1"/>
    <col min="40" max="40" width="12.1640625" style="33" customWidth="1"/>
    <col min="41" max="41" width="10.83203125" style="33" customWidth="1"/>
    <col min="42" max="16384" width="9.33203125" style="33"/>
  </cols>
  <sheetData>
    <row r="1" spans="1:4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1" ht="31.5" customHeight="1">
      <c r="A3" s="253" t="s">
        <v>893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1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1" s="35" customFormat="1" ht="21" customHeight="1">
      <c r="A6" s="7">
        <v>1</v>
      </c>
      <c r="B6" s="74" t="s">
        <v>588</v>
      </c>
      <c r="C6" s="124" t="s">
        <v>589</v>
      </c>
      <c r="D6" s="125" t="s">
        <v>45</v>
      </c>
      <c r="E6" s="150" t="s">
        <v>6</v>
      </c>
      <c r="F6" s="143"/>
      <c r="G6" s="143"/>
      <c r="H6" s="143"/>
      <c r="I6" s="143"/>
      <c r="J6" s="143"/>
      <c r="K6" s="143"/>
      <c r="L6" s="143" t="s">
        <v>878</v>
      </c>
      <c r="M6" s="151"/>
      <c r="N6" s="143"/>
      <c r="O6" s="143"/>
      <c r="P6" s="143"/>
      <c r="Q6" s="143"/>
      <c r="R6" s="143"/>
      <c r="S6" s="143" t="s">
        <v>6</v>
      </c>
      <c r="T6" s="143"/>
      <c r="U6" s="143"/>
      <c r="V6" s="143"/>
      <c r="W6" s="143" t="s">
        <v>6</v>
      </c>
      <c r="X6" s="143"/>
      <c r="Y6" s="143"/>
      <c r="Z6" s="143"/>
      <c r="AA6" s="143"/>
      <c r="AB6" s="143"/>
      <c r="AC6" s="143" t="s">
        <v>6</v>
      </c>
      <c r="AD6" s="143"/>
      <c r="AE6" s="143"/>
      <c r="AF6" s="143"/>
      <c r="AG6" s="143" t="s">
        <v>7</v>
      </c>
      <c r="AH6" s="143"/>
      <c r="AI6" s="143"/>
      <c r="AJ6" s="53">
        <f>COUNTIF(E6:AI6,"K")+2*COUNTIF(E6:AI6,"2K")+COUNTIF(E6:AI6,"TK")+COUNTIF(E6:AI6,"KT")</f>
        <v>6</v>
      </c>
      <c r="AK6" s="53">
        <f t="shared" ref="AK6:AK28" si="0">COUNTIF(E6:AI6,"P")+2*COUNTIF(F6:AJ6,"2P")</f>
        <v>1</v>
      </c>
      <c r="AL6" s="53">
        <f t="shared" ref="AL6:AL28" si="1">COUNTIF(E6:AI6,"T")+2*COUNTIF(E6:AI6,"2T")+COUNTIF(E6:AI6,"TK")+COUNTIF(E6:AI6,"KT")</f>
        <v>0</v>
      </c>
      <c r="AM6" s="36"/>
      <c r="AN6" s="37"/>
      <c r="AO6" s="52"/>
    </row>
    <row r="7" spans="1:41" s="35" customFormat="1" ht="21" customHeight="1">
      <c r="A7" s="7">
        <v>2</v>
      </c>
      <c r="B7" s="74">
        <v>2010080054</v>
      </c>
      <c r="C7" s="124" t="s">
        <v>859</v>
      </c>
      <c r="D7" s="125" t="s">
        <v>46</v>
      </c>
      <c r="E7" s="150" t="s">
        <v>6</v>
      </c>
      <c r="F7" s="143" t="s">
        <v>6</v>
      </c>
      <c r="G7" s="143"/>
      <c r="H7" s="143"/>
      <c r="I7" s="143" t="s">
        <v>6</v>
      </c>
      <c r="J7" s="143"/>
      <c r="K7" s="143"/>
      <c r="L7" s="143"/>
      <c r="M7" s="151"/>
      <c r="N7" s="143"/>
      <c r="O7" s="143"/>
      <c r="P7" s="143" t="s">
        <v>6</v>
      </c>
      <c r="Q7" s="143"/>
      <c r="R7" s="143" t="s">
        <v>7</v>
      </c>
      <c r="S7" s="143"/>
      <c r="T7" s="143"/>
      <c r="U7" s="143" t="s">
        <v>7</v>
      </c>
      <c r="V7" s="143"/>
      <c r="W7" s="143" t="s">
        <v>6</v>
      </c>
      <c r="X7" s="143"/>
      <c r="Y7" s="143" t="s">
        <v>8</v>
      </c>
      <c r="Z7" s="143"/>
      <c r="AA7" s="143"/>
      <c r="AB7" s="143"/>
      <c r="AC7" s="143" t="s">
        <v>6</v>
      </c>
      <c r="AD7" s="143" t="s">
        <v>6</v>
      </c>
      <c r="AE7" s="143"/>
      <c r="AF7" s="143"/>
      <c r="AG7" s="143" t="s">
        <v>8</v>
      </c>
      <c r="AH7" s="143" t="s">
        <v>6</v>
      </c>
      <c r="AI7" s="143"/>
      <c r="AJ7" s="53">
        <f t="shared" ref="AJ7:AJ28" si="2">COUNTIF(E7:AI7,"K")+2*COUNTIF(E7:AI7,"2K")+COUNTIF(E7:AI7,"TK")+COUNTIF(E7:AI7,"KT")</f>
        <v>8</v>
      </c>
      <c r="AK7" s="53">
        <f t="shared" si="0"/>
        <v>2</v>
      </c>
      <c r="AL7" s="53">
        <f t="shared" si="1"/>
        <v>2</v>
      </c>
      <c r="AM7" s="52"/>
      <c r="AN7" s="52"/>
      <c r="AO7" s="52"/>
    </row>
    <row r="8" spans="1:41" s="35" customFormat="1" ht="21" customHeight="1">
      <c r="A8" s="7">
        <v>3</v>
      </c>
      <c r="B8" s="74" t="s">
        <v>590</v>
      </c>
      <c r="C8" s="124" t="s">
        <v>284</v>
      </c>
      <c r="D8" s="125" t="s">
        <v>591</v>
      </c>
      <c r="E8" s="150"/>
      <c r="F8" s="143"/>
      <c r="G8" s="143"/>
      <c r="H8" s="143"/>
      <c r="I8" s="143"/>
      <c r="J8" s="143"/>
      <c r="K8" s="143"/>
      <c r="L8" s="143"/>
      <c r="M8" s="151"/>
      <c r="N8" s="143"/>
      <c r="O8" s="143"/>
      <c r="P8" s="143"/>
      <c r="Q8" s="143"/>
      <c r="R8" s="143"/>
      <c r="S8" s="143" t="s">
        <v>7</v>
      </c>
      <c r="T8" s="143"/>
      <c r="U8" s="143" t="s">
        <v>7</v>
      </c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 t="s">
        <v>7</v>
      </c>
      <c r="AI8" s="143"/>
      <c r="AJ8" s="53">
        <f t="shared" si="2"/>
        <v>0</v>
      </c>
      <c r="AK8" s="53">
        <f t="shared" si="0"/>
        <v>3</v>
      </c>
      <c r="AL8" s="53">
        <f t="shared" si="1"/>
        <v>0</v>
      </c>
      <c r="AM8" s="52"/>
      <c r="AN8" s="52"/>
      <c r="AO8" s="52"/>
    </row>
    <row r="9" spans="1:41" s="35" customFormat="1" ht="21" customHeight="1">
      <c r="A9" s="7">
        <v>4</v>
      </c>
      <c r="B9" s="74" t="s">
        <v>594</v>
      </c>
      <c r="C9" s="124" t="s">
        <v>134</v>
      </c>
      <c r="D9" s="125" t="s">
        <v>595</v>
      </c>
      <c r="E9" s="150"/>
      <c r="F9" s="143"/>
      <c r="G9" s="143"/>
      <c r="H9" s="143"/>
      <c r="I9" s="143"/>
      <c r="J9" s="143"/>
      <c r="K9" s="143"/>
      <c r="L9" s="143" t="s">
        <v>880</v>
      </c>
      <c r="M9" s="151" t="s">
        <v>7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 t="s">
        <v>7</v>
      </c>
      <c r="AD9" s="143"/>
      <c r="AE9" s="143"/>
      <c r="AF9" s="143"/>
      <c r="AG9" s="143" t="s">
        <v>6</v>
      </c>
      <c r="AH9" s="143"/>
      <c r="AI9" s="143"/>
      <c r="AJ9" s="53">
        <f t="shared" si="2"/>
        <v>1</v>
      </c>
      <c r="AK9" s="53">
        <f t="shared" si="0"/>
        <v>4</v>
      </c>
      <c r="AL9" s="53">
        <f t="shared" si="1"/>
        <v>0</v>
      </c>
      <c r="AM9" s="52"/>
      <c r="AN9" s="52"/>
      <c r="AO9" s="52"/>
    </row>
    <row r="10" spans="1:41" s="35" customFormat="1" ht="21" customHeight="1">
      <c r="A10" s="7">
        <v>5</v>
      </c>
      <c r="B10" s="74" t="s">
        <v>600</v>
      </c>
      <c r="C10" s="124" t="s">
        <v>69</v>
      </c>
      <c r="D10" s="125" t="s">
        <v>28</v>
      </c>
      <c r="E10" s="150"/>
      <c r="F10" s="143"/>
      <c r="G10" s="143"/>
      <c r="H10" s="143"/>
      <c r="I10" s="143" t="s">
        <v>6</v>
      </c>
      <c r="J10" s="143"/>
      <c r="K10" s="143"/>
      <c r="L10" s="143"/>
      <c r="M10" s="151"/>
      <c r="N10" s="143"/>
      <c r="O10" s="143"/>
      <c r="P10" s="143"/>
      <c r="Q10" s="143"/>
      <c r="R10" s="143" t="s">
        <v>7</v>
      </c>
      <c r="S10" s="143"/>
      <c r="T10" s="143"/>
      <c r="U10" s="143" t="s">
        <v>7</v>
      </c>
      <c r="V10" s="143"/>
      <c r="W10" s="143"/>
      <c r="X10" s="143"/>
      <c r="Y10" s="143"/>
      <c r="Z10" s="143"/>
      <c r="AA10" s="143"/>
      <c r="AB10" s="143"/>
      <c r="AC10" s="143" t="s">
        <v>6</v>
      </c>
      <c r="AD10" s="143" t="s">
        <v>6</v>
      </c>
      <c r="AE10" s="143"/>
      <c r="AF10" s="143"/>
      <c r="AG10" s="143"/>
      <c r="AH10" s="143" t="s">
        <v>6</v>
      </c>
      <c r="AI10" s="143"/>
      <c r="AJ10" s="53">
        <f t="shared" si="2"/>
        <v>4</v>
      </c>
      <c r="AK10" s="53">
        <f t="shared" si="0"/>
        <v>2</v>
      </c>
      <c r="AL10" s="53">
        <f t="shared" si="1"/>
        <v>0</v>
      </c>
      <c r="AM10" s="52"/>
      <c r="AN10" s="52"/>
      <c r="AO10" s="52"/>
    </row>
    <row r="11" spans="1:41" s="35" customFormat="1" ht="21" customHeight="1">
      <c r="A11" s="7">
        <v>6</v>
      </c>
      <c r="B11" s="74">
        <v>2010090097</v>
      </c>
      <c r="C11" s="124" t="s">
        <v>865</v>
      </c>
      <c r="D11" s="125" t="s">
        <v>28</v>
      </c>
      <c r="E11" s="150" t="s">
        <v>8</v>
      </c>
      <c r="F11" s="143" t="s">
        <v>8</v>
      </c>
      <c r="G11" s="143"/>
      <c r="H11" s="143"/>
      <c r="I11" s="143"/>
      <c r="J11" s="143"/>
      <c r="K11" s="143"/>
      <c r="L11" s="143" t="s">
        <v>6</v>
      </c>
      <c r="M11" s="151"/>
      <c r="N11" s="143"/>
      <c r="O11" s="143"/>
      <c r="P11" s="143"/>
      <c r="Q11" s="143"/>
      <c r="R11" s="143"/>
      <c r="S11" s="143" t="s">
        <v>6</v>
      </c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53">
        <f t="shared" si="2"/>
        <v>2</v>
      </c>
      <c r="AK11" s="53">
        <f t="shared" si="0"/>
        <v>0</v>
      </c>
      <c r="AL11" s="53">
        <f t="shared" si="1"/>
        <v>2</v>
      </c>
      <c r="AM11" s="52"/>
      <c r="AN11" s="52"/>
      <c r="AO11" s="52"/>
    </row>
    <row r="12" spans="1:41" s="35" customFormat="1" ht="21" customHeight="1">
      <c r="A12" s="7">
        <v>7</v>
      </c>
      <c r="B12" s="74" t="s">
        <v>602</v>
      </c>
      <c r="C12" s="124" t="s">
        <v>80</v>
      </c>
      <c r="D12" s="125" t="s">
        <v>24</v>
      </c>
      <c r="E12" s="165"/>
      <c r="F12" s="146"/>
      <c r="G12" s="146"/>
      <c r="H12" s="146"/>
      <c r="I12" s="146"/>
      <c r="J12" s="146"/>
      <c r="K12" s="146"/>
      <c r="L12" s="146"/>
      <c r="M12" s="16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 t="s">
        <v>8</v>
      </c>
      <c r="AA12" s="146"/>
      <c r="AB12" s="146"/>
      <c r="AC12" s="146"/>
      <c r="AD12" s="146"/>
      <c r="AE12" s="146"/>
      <c r="AF12" s="146"/>
      <c r="AG12" s="146"/>
      <c r="AH12" s="143"/>
      <c r="AI12" s="146"/>
      <c r="AJ12" s="53">
        <f t="shared" si="2"/>
        <v>0</v>
      </c>
      <c r="AK12" s="53">
        <f t="shared" si="0"/>
        <v>0</v>
      </c>
      <c r="AL12" s="53">
        <f t="shared" si="1"/>
        <v>1</v>
      </c>
      <c r="AM12" s="52"/>
      <c r="AN12" s="52"/>
      <c r="AO12" s="52"/>
    </row>
    <row r="13" spans="1:41" s="35" customFormat="1" ht="21" customHeight="1">
      <c r="A13" s="7">
        <v>8</v>
      </c>
      <c r="B13" s="74" t="s">
        <v>603</v>
      </c>
      <c r="C13" s="124" t="s">
        <v>604</v>
      </c>
      <c r="D13" s="125" t="s">
        <v>432</v>
      </c>
      <c r="E13" s="150"/>
      <c r="F13" s="143"/>
      <c r="G13" s="143"/>
      <c r="H13" s="143"/>
      <c r="I13" s="143"/>
      <c r="J13" s="143"/>
      <c r="K13" s="143"/>
      <c r="L13" s="143"/>
      <c r="M13" s="151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53">
        <f t="shared" si="2"/>
        <v>0</v>
      </c>
      <c r="AK13" s="53">
        <f t="shared" si="0"/>
        <v>0</v>
      </c>
      <c r="AL13" s="53">
        <f t="shared" si="1"/>
        <v>0</v>
      </c>
      <c r="AM13" s="52"/>
      <c r="AN13" s="52"/>
      <c r="AO13" s="52"/>
    </row>
    <row r="14" spans="1:41" s="35" customFormat="1" ht="21" customHeight="1">
      <c r="A14" s="7">
        <v>9</v>
      </c>
      <c r="B14" s="74">
        <v>2010100033</v>
      </c>
      <c r="C14" s="124" t="s">
        <v>866</v>
      </c>
      <c r="D14" s="125" t="s">
        <v>116</v>
      </c>
      <c r="E14" s="150"/>
      <c r="F14" s="143"/>
      <c r="G14" s="143"/>
      <c r="H14" s="143"/>
      <c r="I14" s="143"/>
      <c r="J14" s="143"/>
      <c r="K14" s="143"/>
      <c r="L14" s="143" t="s">
        <v>8</v>
      </c>
      <c r="M14" s="151"/>
      <c r="N14" s="143"/>
      <c r="O14" s="143"/>
      <c r="P14" s="143" t="s">
        <v>7</v>
      </c>
      <c r="Q14" s="143"/>
      <c r="R14" s="143" t="s">
        <v>7</v>
      </c>
      <c r="S14" s="143" t="s">
        <v>7</v>
      </c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53">
        <f t="shared" si="2"/>
        <v>0</v>
      </c>
      <c r="AK14" s="53">
        <f t="shared" si="0"/>
        <v>3</v>
      </c>
      <c r="AL14" s="53">
        <f t="shared" si="1"/>
        <v>1</v>
      </c>
      <c r="AM14" s="52"/>
      <c r="AN14" s="52"/>
      <c r="AO14" s="52"/>
    </row>
    <row r="15" spans="1:41" s="35" customFormat="1" ht="21" customHeight="1">
      <c r="A15" s="7">
        <v>10</v>
      </c>
      <c r="B15" s="74" t="s">
        <v>605</v>
      </c>
      <c r="C15" s="124" t="s">
        <v>58</v>
      </c>
      <c r="D15" s="125" t="s">
        <v>606</v>
      </c>
      <c r="E15" s="150"/>
      <c r="F15" s="143"/>
      <c r="G15" s="143"/>
      <c r="H15" s="143"/>
      <c r="I15" s="143"/>
      <c r="J15" s="143"/>
      <c r="K15" s="143"/>
      <c r="L15" s="143"/>
      <c r="M15" s="151"/>
      <c r="N15" s="143"/>
      <c r="O15" s="143"/>
      <c r="P15" s="143"/>
      <c r="Q15" s="143"/>
      <c r="R15" s="143"/>
      <c r="S15" s="143"/>
      <c r="T15" s="143"/>
      <c r="U15" s="143" t="s">
        <v>7</v>
      </c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53">
        <f t="shared" si="2"/>
        <v>0</v>
      </c>
      <c r="AK15" s="53">
        <f t="shared" si="0"/>
        <v>1</v>
      </c>
      <c r="AL15" s="53">
        <f t="shared" si="1"/>
        <v>0</v>
      </c>
      <c r="AM15" s="52"/>
      <c r="AN15" s="52"/>
      <c r="AO15" s="52"/>
    </row>
    <row r="16" spans="1:41" s="55" customFormat="1" ht="21" customHeight="1">
      <c r="A16" s="58">
        <v>11</v>
      </c>
      <c r="B16" s="74" t="s">
        <v>607</v>
      </c>
      <c r="C16" s="124" t="s">
        <v>608</v>
      </c>
      <c r="D16" s="125" t="s">
        <v>65</v>
      </c>
      <c r="E16" s="150"/>
      <c r="F16" s="143"/>
      <c r="G16" s="143"/>
      <c r="H16" s="143"/>
      <c r="I16" s="143"/>
      <c r="J16" s="143"/>
      <c r="K16" s="143"/>
      <c r="L16" s="143"/>
      <c r="M16" s="151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47">
        <f t="shared" si="2"/>
        <v>0</v>
      </c>
      <c r="AK16" s="47">
        <f t="shared" si="0"/>
        <v>0</v>
      </c>
      <c r="AL16" s="47">
        <f t="shared" si="1"/>
        <v>0</v>
      </c>
      <c r="AM16" s="54"/>
      <c r="AN16" s="54"/>
      <c r="AO16" s="54"/>
    </row>
    <row r="17" spans="1:44" s="35" customFormat="1" ht="21" customHeight="1">
      <c r="A17" s="7">
        <v>12</v>
      </c>
      <c r="B17" s="74" t="s">
        <v>609</v>
      </c>
      <c r="C17" s="124" t="s">
        <v>610</v>
      </c>
      <c r="D17" s="125" t="s">
        <v>390</v>
      </c>
      <c r="E17" s="150"/>
      <c r="F17" s="143"/>
      <c r="G17" s="143"/>
      <c r="H17" s="143"/>
      <c r="I17" s="143"/>
      <c r="J17" s="143"/>
      <c r="K17" s="143"/>
      <c r="L17" s="143" t="s">
        <v>6</v>
      </c>
      <c r="M17" s="151"/>
      <c r="N17" s="143"/>
      <c r="O17" s="143"/>
      <c r="P17" s="143"/>
      <c r="Q17" s="143"/>
      <c r="R17" s="143"/>
      <c r="S17" s="143"/>
      <c r="T17" s="143"/>
      <c r="U17" s="143" t="s">
        <v>7</v>
      </c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60">
        <f t="shared" si="2"/>
        <v>1</v>
      </c>
      <c r="AK17" s="60">
        <f t="shared" si="0"/>
        <v>1</v>
      </c>
      <c r="AL17" s="60">
        <f t="shared" si="1"/>
        <v>0</v>
      </c>
      <c r="AM17" s="59"/>
      <c r="AN17" s="59"/>
      <c r="AO17" s="59"/>
    </row>
    <row r="18" spans="1:44" s="35" customFormat="1" ht="21" customHeight="1">
      <c r="A18" s="7">
        <v>13</v>
      </c>
      <c r="B18" s="74" t="s">
        <v>612</v>
      </c>
      <c r="C18" s="124" t="s">
        <v>66</v>
      </c>
      <c r="D18" s="125" t="s">
        <v>68</v>
      </c>
      <c r="E18" s="149"/>
      <c r="F18" s="149"/>
      <c r="G18" s="149"/>
      <c r="H18" s="149"/>
      <c r="I18" s="149"/>
      <c r="J18" s="149"/>
      <c r="K18" s="149"/>
      <c r="L18" s="149"/>
      <c r="M18" s="177"/>
      <c r="N18" s="149"/>
      <c r="O18" s="149"/>
      <c r="P18" s="149"/>
      <c r="Q18" s="149"/>
      <c r="R18" s="149"/>
      <c r="S18" s="149"/>
      <c r="T18" s="149"/>
      <c r="U18" s="149"/>
      <c r="V18" s="149"/>
      <c r="W18" s="62"/>
      <c r="X18" s="149"/>
      <c r="Y18" s="149"/>
      <c r="Z18" s="149"/>
      <c r="AA18" s="149"/>
      <c r="AB18" s="149"/>
      <c r="AC18" s="149"/>
      <c r="AD18" s="149"/>
      <c r="AE18" s="149"/>
      <c r="AF18" s="149"/>
      <c r="AG18" s="149" t="s">
        <v>6</v>
      </c>
      <c r="AH18" s="149"/>
      <c r="AI18" s="149"/>
      <c r="AJ18" s="53">
        <f t="shared" si="2"/>
        <v>1</v>
      </c>
      <c r="AK18" s="53">
        <f t="shared" si="0"/>
        <v>0</v>
      </c>
      <c r="AL18" s="53">
        <f t="shared" si="1"/>
        <v>0</v>
      </c>
      <c r="AM18" s="52"/>
      <c r="AN18" s="52"/>
      <c r="AO18" s="52"/>
    </row>
    <row r="19" spans="1:44" s="35" customFormat="1" ht="21" customHeight="1">
      <c r="A19" s="7">
        <v>14</v>
      </c>
      <c r="B19" s="74" t="s">
        <v>613</v>
      </c>
      <c r="C19" s="124" t="s">
        <v>614</v>
      </c>
      <c r="D19" s="125" t="s">
        <v>30</v>
      </c>
      <c r="E19" s="150" t="s">
        <v>6</v>
      </c>
      <c r="F19" s="143"/>
      <c r="G19" s="143"/>
      <c r="H19" s="143"/>
      <c r="I19" s="143"/>
      <c r="J19" s="143"/>
      <c r="K19" s="143"/>
      <c r="L19" s="143" t="s">
        <v>6</v>
      </c>
      <c r="M19" s="151"/>
      <c r="N19" s="143"/>
      <c r="O19" s="143"/>
      <c r="P19" s="143"/>
      <c r="Q19" s="143"/>
      <c r="R19" s="143"/>
      <c r="S19" s="149" t="s">
        <v>6</v>
      </c>
      <c r="T19" s="143"/>
      <c r="U19" s="143" t="s">
        <v>7</v>
      </c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53">
        <f t="shared" si="2"/>
        <v>3</v>
      </c>
      <c r="AK19" s="53">
        <f t="shared" si="0"/>
        <v>1</v>
      </c>
      <c r="AL19" s="53">
        <f t="shared" si="1"/>
        <v>0</v>
      </c>
      <c r="AM19" s="254"/>
      <c r="AN19" s="255"/>
      <c r="AO19" s="52"/>
    </row>
    <row r="20" spans="1:44" s="35" customFormat="1" ht="21" customHeight="1">
      <c r="A20" s="7">
        <v>15</v>
      </c>
      <c r="B20" s="74" t="s">
        <v>615</v>
      </c>
      <c r="C20" s="124" t="s">
        <v>616</v>
      </c>
      <c r="D20" s="125" t="s">
        <v>92</v>
      </c>
      <c r="E20" s="150"/>
      <c r="F20" s="143"/>
      <c r="G20" s="143"/>
      <c r="H20" s="143"/>
      <c r="I20" s="143"/>
      <c r="J20" s="143"/>
      <c r="K20" s="143"/>
      <c r="L20" s="143"/>
      <c r="M20" s="151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53">
        <f t="shared" si="2"/>
        <v>0</v>
      </c>
      <c r="AK20" s="53">
        <f t="shared" si="0"/>
        <v>0</v>
      </c>
      <c r="AL20" s="53">
        <f t="shared" si="1"/>
        <v>0</v>
      </c>
      <c r="AM20" s="52"/>
      <c r="AN20" s="52"/>
      <c r="AO20" s="52"/>
    </row>
    <row r="21" spans="1:44" s="35" customFormat="1" ht="21" customHeight="1">
      <c r="A21" s="7">
        <v>16</v>
      </c>
      <c r="B21" s="74" t="s">
        <v>617</v>
      </c>
      <c r="C21" s="124" t="s">
        <v>618</v>
      </c>
      <c r="D21" s="125" t="s">
        <v>78</v>
      </c>
      <c r="E21" s="150"/>
      <c r="F21" s="143"/>
      <c r="G21" s="143"/>
      <c r="H21" s="143"/>
      <c r="I21" s="143"/>
      <c r="J21" s="143"/>
      <c r="K21" s="143"/>
      <c r="L21" s="143" t="s">
        <v>7</v>
      </c>
      <c r="M21" s="151"/>
      <c r="N21" s="143"/>
      <c r="O21" s="143"/>
      <c r="P21" s="143" t="s">
        <v>7</v>
      </c>
      <c r="Q21" s="143"/>
      <c r="R21" s="143" t="s">
        <v>7</v>
      </c>
      <c r="S21" s="143" t="s">
        <v>7</v>
      </c>
      <c r="T21" s="143"/>
      <c r="U21" s="143" t="s">
        <v>7</v>
      </c>
      <c r="V21" s="143"/>
      <c r="W21" s="143"/>
      <c r="X21" s="143"/>
      <c r="Y21" s="143"/>
      <c r="Z21" s="143"/>
      <c r="AA21" s="143"/>
      <c r="AB21" s="143"/>
      <c r="AC21" s="143" t="s">
        <v>6</v>
      </c>
      <c r="AD21" s="143"/>
      <c r="AE21" s="143"/>
      <c r="AF21" s="143"/>
      <c r="AG21" s="143" t="s">
        <v>7</v>
      </c>
      <c r="AH21" s="143"/>
      <c r="AI21" s="143"/>
      <c r="AJ21" s="53">
        <f t="shared" si="2"/>
        <v>1</v>
      </c>
      <c r="AK21" s="53">
        <f t="shared" si="0"/>
        <v>6</v>
      </c>
      <c r="AL21" s="53">
        <f t="shared" si="1"/>
        <v>0</v>
      </c>
      <c r="AM21" s="52"/>
      <c r="AN21" s="52"/>
      <c r="AO21" s="52"/>
    </row>
    <row r="22" spans="1:44" s="35" customFormat="1" ht="21" customHeight="1">
      <c r="A22" s="7">
        <v>17</v>
      </c>
      <c r="B22" s="74" t="s">
        <v>619</v>
      </c>
      <c r="C22" s="124" t="s">
        <v>210</v>
      </c>
      <c r="D22" s="125" t="s">
        <v>36</v>
      </c>
      <c r="E22" s="150"/>
      <c r="F22" s="143"/>
      <c r="G22" s="143"/>
      <c r="H22" s="143"/>
      <c r="I22" s="143"/>
      <c r="J22" s="143"/>
      <c r="K22" s="143"/>
      <c r="L22" s="143"/>
      <c r="M22" s="151"/>
      <c r="N22" s="143"/>
      <c r="O22" s="143"/>
      <c r="P22" s="143"/>
      <c r="Q22" s="143"/>
      <c r="R22" s="143"/>
      <c r="S22" s="143"/>
      <c r="T22" s="143"/>
      <c r="U22" s="143"/>
      <c r="V22" s="143"/>
      <c r="W22" s="143" t="s">
        <v>7</v>
      </c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53">
        <f t="shared" si="2"/>
        <v>0</v>
      </c>
      <c r="AK22" s="53">
        <f t="shared" si="0"/>
        <v>1</v>
      </c>
      <c r="AL22" s="53">
        <f t="shared" si="1"/>
        <v>0</v>
      </c>
      <c r="AM22" s="52"/>
      <c r="AN22" s="52"/>
      <c r="AO22" s="52"/>
    </row>
    <row r="23" spans="1:44" s="35" customFormat="1" ht="21" customHeight="1">
      <c r="A23" s="7">
        <v>18</v>
      </c>
      <c r="B23" s="74" t="s">
        <v>622</v>
      </c>
      <c r="C23" s="124" t="s">
        <v>623</v>
      </c>
      <c r="D23" s="125" t="s">
        <v>93</v>
      </c>
      <c r="E23" s="150"/>
      <c r="F23" s="143"/>
      <c r="G23" s="143"/>
      <c r="H23" s="143"/>
      <c r="I23" s="143"/>
      <c r="J23" s="143"/>
      <c r="K23" s="143"/>
      <c r="L23" s="143"/>
      <c r="M23" s="151" t="s">
        <v>7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53">
        <f t="shared" si="2"/>
        <v>0</v>
      </c>
      <c r="AK23" s="53">
        <f t="shared" si="0"/>
        <v>1</v>
      </c>
      <c r="AL23" s="53">
        <f t="shared" si="1"/>
        <v>0</v>
      </c>
      <c r="AM23" s="52"/>
      <c r="AN23" s="52"/>
      <c r="AO23" s="52"/>
    </row>
    <row r="24" spans="1:44" s="35" customFormat="1" ht="21" customHeight="1">
      <c r="A24" s="7">
        <v>19</v>
      </c>
      <c r="B24" s="74" t="s">
        <v>624</v>
      </c>
      <c r="C24" s="124" t="s">
        <v>625</v>
      </c>
      <c r="D24" s="125" t="s">
        <v>107</v>
      </c>
      <c r="E24" s="150"/>
      <c r="F24" s="143"/>
      <c r="G24" s="143"/>
      <c r="H24" s="143"/>
      <c r="I24" s="143"/>
      <c r="J24" s="143"/>
      <c r="K24" s="143"/>
      <c r="L24" s="143"/>
      <c r="M24" s="151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53">
        <f t="shared" si="2"/>
        <v>0</v>
      </c>
      <c r="AK24" s="53">
        <f t="shared" si="0"/>
        <v>0</v>
      </c>
      <c r="AL24" s="53">
        <f t="shared" si="1"/>
        <v>0</v>
      </c>
      <c r="AM24" s="52"/>
      <c r="AN24" s="52"/>
      <c r="AO24" s="52"/>
    </row>
    <row r="25" spans="1:44" s="35" customFormat="1" ht="21" customHeight="1">
      <c r="A25" s="7">
        <v>20</v>
      </c>
      <c r="B25" s="74" t="s">
        <v>626</v>
      </c>
      <c r="C25" s="124" t="s">
        <v>627</v>
      </c>
      <c r="D25" s="125" t="s">
        <v>37</v>
      </c>
      <c r="E25" s="152"/>
      <c r="F25" s="143"/>
      <c r="G25" s="143"/>
      <c r="H25" s="143"/>
      <c r="I25" s="143"/>
      <c r="J25" s="143"/>
      <c r="K25" s="143"/>
      <c r="L25" s="143"/>
      <c r="M25" s="151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53">
        <f t="shared" si="2"/>
        <v>0</v>
      </c>
      <c r="AK25" s="53">
        <f t="shared" si="0"/>
        <v>0</v>
      </c>
      <c r="AL25" s="53">
        <f t="shared" si="1"/>
        <v>0</v>
      </c>
      <c r="AM25" s="52"/>
      <c r="AN25" s="52"/>
      <c r="AO25" s="52"/>
    </row>
    <row r="26" spans="1:44" s="35" customFormat="1" ht="21" customHeight="1">
      <c r="A26" s="7">
        <v>21</v>
      </c>
      <c r="B26" s="74">
        <v>2010090095</v>
      </c>
      <c r="C26" s="124" t="s">
        <v>867</v>
      </c>
      <c r="D26" s="125" t="s">
        <v>868</v>
      </c>
      <c r="E26" s="152"/>
      <c r="F26" s="143"/>
      <c r="G26" s="143"/>
      <c r="H26" s="143"/>
      <c r="I26" s="143"/>
      <c r="J26" s="143"/>
      <c r="K26" s="143"/>
      <c r="L26" s="143"/>
      <c r="M26" s="151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53">
        <f t="shared" si="2"/>
        <v>0</v>
      </c>
      <c r="AK26" s="53">
        <f t="shared" si="0"/>
        <v>0</v>
      </c>
      <c r="AL26" s="53">
        <f t="shared" si="1"/>
        <v>0</v>
      </c>
      <c r="AM26" s="52"/>
      <c r="AN26" s="52"/>
      <c r="AO26" s="52"/>
    </row>
    <row r="27" spans="1:44" s="35" customFormat="1" ht="21" customHeight="1">
      <c r="A27" s="7">
        <v>22</v>
      </c>
      <c r="B27" s="74" t="s">
        <v>860</v>
      </c>
      <c r="C27" s="103" t="s">
        <v>861</v>
      </c>
      <c r="D27" s="123" t="s">
        <v>121</v>
      </c>
      <c r="E27" s="152"/>
      <c r="F27" s="143"/>
      <c r="G27" s="143"/>
      <c r="H27" s="143"/>
      <c r="I27" s="143"/>
      <c r="J27" s="143"/>
      <c r="K27" s="143"/>
      <c r="L27" s="143"/>
      <c r="M27" s="151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53">
        <f t="shared" si="2"/>
        <v>0</v>
      </c>
      <c r="AK27" s="53">
        <f t="shared" si="0"/>
        <v>0</v>
      </c>
      <c r="AL27" s="53">
        <f t="shared" si="1"/>
        <v>0</v>
      </c>
      <c r="AM27" s="52"/>
      <c r="AN27" s="52"/>
      <c r="AO27" s="52"/>
    </row>
    <row r="28" spans="1:44" s="35" customFormat="1" ht="21" customHeight="1">
      <c r="A28" s="7">
        <v>23</v>
      </c>
      <c r="B28" s="74" t="s">
        <v>631</v>
      </c>
      <c r="C28" s="124" t="s">
        <v>604</v>
      </c>
      <c r="D28" s="125" t="s">
        <v>632</v>
      </c>
      <c r="E28" s="152"/>
      <c r="F28" s="143" t="s">
        <v>8</v>
      </c>
      <c r="G28" s="143"/>
      <c r="H28" s="143"/>
      <c r="I28" s="143" t="s">
        <v>6</v>
      </c>
      <c r="J28" s="143"/>
      <c r="K28" s="143"/>
      <c r="L28" s="143"/>
      <c r="M28" s="151"/>
      <c r="N28" s="143"/>
      <c r="O28" s="143"/>
      <c r="P28" s="143"/>
      <c r="Q28" s="143"/>
      <c r="R28" s="143"/>
      <c r="S28" s="143" t="s">
        <v>878</v>
      </c>
      <c r="T28" s="143"/>
      <c r="U28" s="143" t="s">
        <v>7</v>
      </c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53">
        <f t="shared" si="2"/>
        <v>3</v>
      </c>
      <c r="AK28" s="53">
        <f t="shared" si="0"/>
        <v>1</v>
      </c>
      <c r="AL28" s="53">
        <f t="shared" si="1"/>
        <v>1</v>
      </c>
      <c r="AM28" s="52"/>
      <c r="AN28" s="52"/>
      <c r="AO28" s="52"/>
    </row>
    <row r="29" spans="1:44" s="35" customFormat="1" ht="18" customHeight="1">
      <c r="A29" s="262" t="s">
        <v>10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31">
        <f>SUM(AJ6:AJ28)</f>
        <v>30</v>
      </c>
      <c r="AK29" s="31">
        <f>SUM(AK6:AK28)</f>
        <v>27</v>
      </c>
      <c r="AL29" s="31">
        <f>SUM(AL6:AL28)</f>
        <v>7</v>
      </c>
      <c r="AM29" s="52"/>
      <c r="AN29" s="21"/>
      <c r="AO29" s="21"/>
      <c r="AP29" s="33"/>
      <c r="AQ29" s="33"/>
      <c r="AR29" s="33"/>
    </row>
    <row r="30" spans="1:44" s="35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1"/>
      <c r="AK30" s="11"/>
      <c r="AL30" s="11"/>
      <c r="AM30" s="52"/>
      <c r="AN30" s="52"/>
      <c r="AO30" s="52"/>
    </row>
    <row r="31" spans="1:44" s="230" customFormat="1" ht="21" customHeight="1">
      <c r="A31" s="277" t="s">
        <v>11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8"/>
      <c r="AJ31" s="172" t="s">
        <v>12</v>
      </c>
      <c r="AK31" s="172" t="s">
        <v>13</v>
      </c>
      <c r="AL31" s="172" t="s">
        <v>14</v>
      </c>
      <c r="AM31" s="172" t="s">
        <v>15</v>
      </c>
      <c r="AN31" s="172" t="s">
        <v>16</v>
      </c>
      <c r="AO31" s="172" t="s">
        <v>17</v>
      </c>
    </row>
    <row r="32" spans="1:44" s="139" customFormat="1" ht="21" customHeight="1">
      <c r="A32" s="136" t="s">
        <v>3</v>
      </c>
      <c r="B32" s="137" t="s">
        <v>4</v>
      </c>
      <c r="C32" s="260" t="s">
        <v>5</v>
      </c>
      <c r="D32" s="261"/>
      <c r="E32" s="3">
        <v>1</v>
      </c>
      <c r="F32" s="3">
        <v>2</v>
      </c>
      <c r="G32" s="3">
        <v>3</v>
      </c>
      <c r="H32" s="3">
        <v>4</v>
      </c>
      <c r="I32" s="3">
        <v>5</v>
      </c>
      <c r="J32" s="3">
        <v>6</v>
      </c>
      <c r="K32" s="3">
        <v>7</v>
      </c>
      <c r="L32" s="3">
        <v>8</v>
      </c>
      <c r="M32" s="98">
        <v>9</v>
      </c>
      <c r="N32" s="3">
        <v>10</v>
      </c>
      <c r="O32" s="3">
        <v>11</v>
      </c>
      <c r="P32" s="3">
        <v>12</v>
      </c>
      <c r="Q32" s="3">
        <v>13</v>
      </c>
      <c r="R32" s="3">
        <v>14</v>
      </c>
      <c r="S32" s="3">
        <v>15</v>
      </c>
      <c r="T32" s="3">
        <v>16</v>
      </c>
      <c r="U32" s="3">
        <v>17</v>
      </c>
      <c r="V32" s="3">
        <v>18</v>
      </c>
      <c r="W32" s="3">
        <v>19</v>
      </c>
      <c r="X32" s="3">
        <v>20</v>
      </c>
      <c r="Y32" s="3">
        <v>21</v>
      </c>
      <c r="Z32" s="3">
        <v>22</v>
      </c>
      <c r="AA32" s="3">
        <v>23</v>
      </c>
      <c r="AB32" s="3">
        <v>24</v>
      </c>
      <c r="AC32" s="3">
        <v>25</v>
      </c>
      <c r="AD32" s="3">
        <v>26</v>
      </c>
      <c r="AE32" s="3">
        <v>27</v>
      </c>
      <c r="AF32" s="3">
        <v>28</v>
      </c>
      <c r="AG32" s="3">
        <v>29</v>
      </c>
      <c r="AH32" s="3">
        <v>30</v>
      </c>
      <c r="AI32" s="3">
        <v>31</v>
      </c>
      <c r="AJ32" s="23" t="s">
        <v>18</v>
      </c>
      <c r="AK32" s="23" t="s">
        <v>19</v>
      </c>
      <c r="AL32" s="23" t="s">
        <v>20</v>
      </c>
      <c r="AM32" s="23" t="s">
        <v>21</v>
      </c>
      <c r="AN32" s="23" t="s">
        <v>22</v>
      </c>
      <c r="AO32" s="23" t="s">
        <v>23</v>
      </c>
    </row>
    <row r="33" spans="1:43" s="139" customFormat="1" ht="21" customHeight="1">
      <c r="A33" s="136">
        <v>1</v>
      </c>
      <c r="B33" s="241" t="s">
        <v>588</v>
      </c>
      <c r="C33" s="238" t="s">
        <v>589</v>
      </c>
      <c r="D33" s="238" t="s">
        <v>45</v>
      </c>
      <c r="E33" s="7"/>
      <c r="F33" s="3"/>
      <c r="G33" s="3"/>
      <c r="H33" s="3"/>
      <c r="I33" s="3"/>
      <c r="J33" s="3"/>
      <c r="K33" s="3"/>
      <c r="L33" s="3"/>
      <c r="M33" s="9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24">
        <f>COUNTIF(E33:AI33,"BT")</f>
        <v>0</v>
      </c>
      <c r="AK33" s="24">
        <f>COUNTIF(F33:AJ33,"D")</f>
        <v>0</v>
      </c>
      <c r="AL33" s="24">
        <f>COUNTIF(G33:AK33,"ĐP")</f>
        <v>0</v>
      </c>
      <c r="AM33" s="24">
        <f>COUNTIF(H33:AL33,"CT")</f>
        <v>0</v>
      </c>
      <c r="AN33" s="24">
        <f>COUNTIF(I33:AM33,"HT")</f>
        <v>0</v>
      </c>
      <c r="AO33" s="24">
        <f>COUNTIF(J33:AN33,"VK")</f>
        <v>0</v>
      </c>
      <c r="AP33" s="279"/>
      <c r="AQ33" s="252"/>
    </row>
    <row r="34" spans="1:43" s="139" customFormat="1" ht="21" customHeight="1">
      <c r="A34" s="136">
        <v>2</v>
      </c>
      <c r="B34" s="241" t="s">
        <v>590</v>
      </c>
      <c r="C34" s="238" t="s">
        <v>284</v>
      </c>
      <c r="D34" s="238" t="s">
        <v>591</v>
      </c>
      <c r="E34" s="7"/>
      <c r="F34" s="3"/>
      <c r="G34" s="3"/>
      <c r="H34" s="3"/>
      <c r="I34" s="3"/>
      <c r="J34" s="3"/>
      <c r="K34" s="3"/>
      <c r="L34" s="3"/>
      <c r="M34" s="9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24">
        <f t="shared" ref="AJ34:AJ58" si="3">COUNTIF(E34:AI34,"BT")</f>
        <v>0</v>
      </c>
      <c r="AK34" s="24">
        <f t="shared" ref="AK34:AK58" si="4">COUNTIF(F34:AJ34,"D")</f>
        <v>0</v>
      </c>
      <c r="AL34" s="24">
        <f t="shared" ref="AL34:AL58" si="5">COUNTIF(G34:AK34,"ĐP")</f>
        <v>0</v>
      </c>
      <c r="AM34" s="24">
        <f t="shared" ref="AM34:AM58" si="6">COUNTIF(H34:AL34,"CT")</f>
        <v>0</v>
      </c>
      <c r="AN34" s="24">
        <f t="shared" ref="AN34:AN58" si="7">COUNTIF(I34:AM34,"HT")</f>
        <v>0</v>
      </c>
      <c r="AO34" s="24">
        <f t="shared" ref="AO34:AO58" si="8">COUNTIF(J34:AN34,"VK")</f>
        <v>0</v>
      </c>
      <c r="AP34" s="138"/>
      <c r="AQ34" s="138"/>
    </row>
    <row r="35" spans="1:43" s="139" customFormat="1" ht="21" customHeight="1">
      <c r="A35" s="136">
        <v>3</v>
      </c>
      <c r="B35" s="241" t="s">
        <v>592</v>
      </c>
      <c r="C35" s="238" t="s">
        <v>31</v>
      </c>
      <c r="D35" s="238" t="s">
        <v>593</v>
      </c>
      <c r="E35" s="7"/>
      <c r="F35" s="3"/>
      <c r="G35" s="3"/>
      <c r="H35" s="3"/>
      <c r="I35" s="3"/>
      <c r="J35" s="3"/>
      <c r="K35" s="3"/>
      <c r="L35" s="3"/>
      <c r="M35" s="9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24">
        <f t="shared" si="3"/>
        <v>0</v>
      </c>
      <c r="AK35" s="24">
        <f t="shared" si="4"/>
        <v>0</v>
      </c>
      <c r="AL35" s="24">
        <f t="shared" si="5"/>
        <v>0</v>
      </c>
      <c r="AM35" s="24">
        <f t="shared" si="6"/>
        <v>0</v>
      </c>
      <c r="AN35" s="24">
        <f t="shared" si="7"/>
        <v>0</v>
      </c>
      <c r="AO35" s="24">
        <f t="shared" si="8"/>
        <v>0</v>
      </c>
      <c r="AP35" s="138"/>
      <c r="AQ35" s="138"/>
    </row>
    <row r="36" spans="1:43" s="139" customFormat="1" ht="21" customHeight="1">
      <c r="A36" s="136">
        <v>4</v>
      </c>
      <c r="B36" s="241" t="s">
        <v>594</v>
      </c>
      <c r="C36" s="238" t="s">
        <v>134</v>
      </c>
      <c r="D36" s="238" t="s">
        <v>595</v>
      </c>
      <c r="E36" s="7"/>
      <c r="F36" s="3"/>
      <c r="G36" s="3"/>
      <c r="H36" s="3"/>
      <c r="I36" s="3"/>
      <c r="J36" s="3"/>
      <c r="K36" s="3"/>
      <c r="L36" s="3"/>
      <c r="M36" s="9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24">
        <f t="shared" si="3"/>
        <v>0</v>
      </c>
      <c r="AK36" s="24">
        <f t="shared" si="4"/>
        <v>0</v>
      </c>
      <c r="AL36" s="24">
        <f t="shared" si="5"/>
        <v>0</v>
      </c>
      <c r="AM36" s="24">
        <f t="shared" si="6"/>
        <v>0</v>
      </c>
      <c r="AN36" s="24">
        <f t="shared" si="7"/>
        <v>0</v>
      </c>
      <c r="AO36" s="24">
        <f t="shared" si="8"/>
        <v>0</v>
      </c>
      <c r="AP36" s="138"/>
      <c r="AQ36" s="138"/>
    </row>
    <row r="37" spans="1:43" s="139" customFormat="1" ht="21" customHeight="1">
      <c r="A37" s="136">
        <v>5</v>
      </c>
      <c r="B37" s="241" t="s">
        <v>596</v>
      </c>
      <c r="C37" s="238" t="s">
        <v>597</v>
      </c>
      <c r="D37" s="238" t="s">
        <v>114</v>
      </c>
      <c r="E37" s="7"/>
      <c r="F37" s="3"/>
      <c r="G37" s="3"/>
      <c r="H37" s="3"/>
      <c r="I37" s="3"/>
      <c r="J37" s="3"/>
      <c r="K37" s="3"/>
      <c r="L37" s="3"/>
      <c r="M37" s="9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24">
        <f t="shared" si="3"/>
        <v>0</v>
      </c>
      <c r="AK37" s="24">
        <f t="shared" si="4"/>
        <v>0</v>
      </c>
      <c r="AL37" s="24">
        <f t="shared" si="5"/>
        <v>0</v>
      </c>
      <c r="AM37" s="24">
        <f t="shared" si="6"/>
        <v>0</v>
      </c>
      <c r="AN37" s="24">
        <f t="shared" si="7"/>
        <v>0</v>
      </c>
      <c r="AO37" s="24">
        <f t="shared" si="8"/>
        <v>0</v>
      </c>
      <c r="AP37" s="138"/>
      <c r="AQ37" s="138"/>
    </row>
    <row r="38" spans="1:43" s="139" customFormat="1" ht="21" customHeight="1">
      <c r="A38" s="136">
        <v>6</v>
      </c>
      <c r="B38" s="241" t="s">
        <v>598</v>
      </c>
      <c r="C38" s="238" t="s">
        <v>599</v>
      </c>
      <c r="D38" s="238" t="s">
        <v>42</v>
      </c>
      <c r="E38" s="7"/>
      <c r="F38" s="3"/>
      <c r="G38" s="3"/>
      <c r="H38" s="3"/>
      <c r="I38" s="3"/>
      <c r="J38" s="3"/>
      <c r="K38" s="3"/>
      <c r="L38" s="3"/>
      <c r="M38" s="9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24">
        <f t="shared" si="3"/>
        <v>0</v>
      </c>
      <c r="AK38" s="24">
        <f t="shared" si="4"/>
        <v>0</v>
      </c>
      <c r="AL38" s="24">
        <f t="shared" si="5"/>
        <v>0</v>
      </c>
      <c r="AM38" s="24">
        <f t="shared" si="6"/>
        <v>0</v>
      </c>
      <c r="AN38" s="24">
        <f t="shared" si="7"/>
        <v>0</v>
      </c>
      <c r="AO38" s="24">
        <f t="shared" si="8"/>
        <v>0</v>
      </c>
      <c r="AP38" s="138"/>
      <c r="AQ38" s="138"/>
    </row>
    <row r="39" spans="1:43" s="139" customFormat="1" ht="21" customHeight="1">
      <c r="A39" s="136">
        <v>7</v>
      </c>
      <c r="B39" s="241" t="s">
        <v>600</v>
      </c>
      <c r="C39" s="238" t="s">
        <v>69</v>
      </c>
      <c r="D39" s="238" t="s">
        <v>28</v>
      </c>
      <c r="E39" s="58"/>
      <c r="F39" s="228"/>
      <c r="G39" s="228"/>
      <c r="H39" s="228"/>
      <c r="I39" s="228"/>
      <c r="J39" s="228"/>
      <c r="K39" s="228"/>
      <c r="L39" s="228"/>
      <c r="M39" s="229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3"/>
      <c r="AI39" s="228"/>
      <c r="AJ39" s="24">
        <f t="shared" si="3"/>
        <v>0</v>
      </c>
      <c r="AK39" s="24">
        <f t="shared" si="4"/>
        <v>0</v>
      </c>
      <c r="AL39" s="24">
        <f t="shared" si="5"/>
        <v>0</v>
      </c>
      <c r="AM39" s="24">
        <f t="shared" si="6"/>
        <v>0</v>
      </c>
      <c r="AN39" s="24">
        <f t="shared" si="7"/>
        <v>0</v>
      </c>
      <c r="AO39" s="24">
        <f t="shared" si="8"/>
        <v>0</v>
      </c>
      <c r="AP39" s="138"/>
      <c r="AQ39" s="138"/>
    </row>
    <row r="40" spans="1:43" s="139" customFormat="1" ht="21" customHeight="1">
      <c r="A40" s="136">
        <v>8</v>
      </c>
      <c r="B40" s="241" t="s">
        <v>601</v>
      </c>
      <c r="C40" s="238" t="s">
        <v>26</v>
      </c>
      <c r="D40" s="238" t="s">
        <v>24</v>
      </c>
      <c r="E40" s="7"/>
      <c r="F40" s="3"/>
      <c r="G40" s="3"/>
      <c r="H40" s="3"/>
      <c r="I40" s="3"/>
      <c r="J40" s="3"/>
      <c r="K40" s="3"/>
      <c r="L40" s="3"/>
      <c r="M40" s="98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24">
        <f t="shared" si="3"/>
        <v>0</v>
      </c>
      <c r="AK40" s="24">
        <f t="shared" si="4"/>
        <v>0</v>
      </c>
      <c r="AL40" s="24">
        <f t="shared" si="5"/>
        <v>0</v>
      </c>
      <c r="AM40" s="24">
        <f t="shared" si="6"/>
        <v>0</v>
      </c>
      <c r="AN40" s="24">
        <f t="shared" si="7"/>
        <v>0</v>
      </c>
      <c r="AO40" s="24">
        <f t="shared" si="8"/>
        <v>0</v>
      </c>
      <c r="AP40" s="138"/>
      <c r="AQ40" s="138"/>
    </row>
    <row r="41" spans="1:43" s="139" customFormat="1" ht="21" customHeight="1">
      <c r="A41" s="136">
        <v>9</v>
      </c>
      <c r="B41" s="241" t="s">
        <v>602</v>
      </c>
      <c r="C41" s="238" t="s">
        <v>80</v>
      </c>
      <c r="D41" s="238" t="s">
        <v>24</v>
      </c>
      <c r="E41" s="7"/>
      <c r="F41" s="3"/>
      <c r="G41" s="3"/>
      <c r="H41" s="3"/>
      <c r="I41" s="3"/>
      <c r="J41" s="3"/>
      <c r="K41" s="3"/>
      <c r="L41" s="3"/>
      <c r="M41" s="9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4">
        <f t="shared" si="3"/>
        <v>0</v>
      </c>
      <c r="AK41" s="24">
        <f t="shared" si="4"/>
        <v>0</v>
      </c>
      <c r="AL41" s="24">
        <f t="shared" si="5"/>
        <v>0</v>
      </c>
      <c r="AM41" s="24">
        <f t="shared" si="6"/>
        <v>0</v>
      </c>
      <c r="AN41" s="24">
        <f t="shared" si="7"/>
        <v>0</v>
      </c>
      <c r="AO41" s="24">
        <f t="shared" si="8"/>
        <v>0</v>
      </c>
      <c r="AP41" s="138"/>
      <c r="AQ41" s="138"/>
    </row>
    <row r="42" spans="1:43" s="139" customFormat="1" ht="21" customHeight="1">
      <c r="A42" s="136">
        <v>10</v>
      </c>
      <c r="B42" s="241" t="s">
        <v>603</v>
      </c>
      <c r="C42" s="238" t="s">
        <v>604</v>
      </c>
      <c r="D42" s="238" t="s">
        <v>432</v>
      </c>
      <c r="E42" s="7"/>
      <c r="F42" s="3"/>
      <c r="G42" s="3"/>
      <c r="H42" s="3"/>
      <c r="I42" s="3"/>
      <c r="J42" s="3"/>
      <c r="K42" s="3"/>
      <c r="L42" s="3"/>
      <c r="M42" s="9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4">
        <f t="shared" si="3"/>
        <v>0</v>
      </c>
      <c r="AK42" s="24">
        <f t="shared" si="4"/>
        <v>0</v>
      </c>
      <c r="AL42" s="24">
        <f t="shared" si="5"/>
        <v>0</v>
      </c>
      <c r="AM42" s="24">
        <f t="shared" si="6"/>
        <v>0</v>
      </c>
      <c r="AN42" s="24">
        <f t="shared" si="7"/>
        <v>0</v>
      </c>
      <c r="AO42" s="24">
        <f t="shared" si="8"/>
        <v>0</v>
      </c>
      <c r="AP42" s="138"/>
      <c r="AQ42" s="138"/>
    </row>
    <row r="43" spans="1:43" s="139" customFormat="1" ht="21" customHeight="1">
      <c r="A43" s="136">
        <v>11</v>
      </c>
      <c r="B43" s="241" t="s">
        <v>605</v>
      </c>
      <c r="C43" s="238" t="s">
        <v>58</v>
      </c>
      <c r="D43" s="238" t="s">
        <v>606</v>
      </c>
      <c r="E43" s="7"/>
      <c r="F43" s="3"/>
      <c r="G43" s="3"/>
      <c r="H43" s="3"/>
      <c r="I43" s="3"/>
      <c r="J43" s="3"/>
      <c r="K43" s="3"/>
      <c r="L43" s="3"/>
      <c r="M43" s="9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4">
        <f t="shared" si="3"/>
        <v>0</v>
      </c>
      <c r="AK43" s="24">
        <f t="shared" si="4"/>
        <v>0</v>
      </c>
      <c r="AL43" s="24">
        <f t="shared" si="5"/>
        <v>0</v>
      </c>
      <c r="AM43" s="24">
        <f t="shared" si="6"/>
        <v>0</v>
      </c>
      <c r="AN43" s="24">
        <f t="shared" si="7"/>
        <v>0</v>
      </c>
      <c r="AO43" s="24">
        <f t="shared" si="8"/>
        <v>0</v>
      </c>
      <c r="AP43" s="138"/>
      <c r="AQ43" s="138"/>
    </row>
    <row r="44" spans="1:43" s="139" customFormat="1" ht="21" customHeight="1">
      <c r="A44" s="136">
        <v>12</v>
      </c>
      <c r="B44" s="241" t="s">
        <v>607</v>
      </c>
      <c r="C44" s="238" t="s">
        <v>608</v>
      </c>
      <c r="D44" s="238" t="s">
        <v>65</v>
      </c>
      <c r="E44" s="7"/>
      <c r="F44" s="3"/>
      <c r="G44" s="3"/>
      <c r="H44" s="3"/>
      <c r="I44" s="3"/>
      <c r="J44" s="3"/>
      <c r="K44" s="3"/>
      <c r="L44" s="3"/>
      <c r="M44" s="9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4">
        <f t="shared" si="3"/>
        <v>0</v>
      </c>
      <c r="AK44" s="24">
        <f t="shared" si="4"/>
        <v>0</v>
      </c>
      <c r="AL44" s="24">
        <f t="shared" si="5"/>
        <v>0</v>
      </c>
      <c r="AM44" s="24">
        <f t="shared" si="6"/>
        <v>0</v>
      </c>
      <c r="AN44" s="24">
        <f t="shared" si="7"/>
        <v>0</v>
      </c>
      <c r="AO44" s="24">
        <f t="shared" si="8"/>
        <v>0</v>
      </c>
      <c r="AP44" s="138"/>
      <c r="AQ44" s="138"/>
    </row>
    <row r="45" spans="1:43" s="139" customFormat="1" ht="21" customHeight="1">
      <c r="A45" s="136">
        <v>13</v>
      </c>
      <c r="B45" s="241" t="s">
        <v>609</v>
      </c>
      <c r="C45" s="238" t="s">
        <v>610</v>
      </c>
      <c r="D45" s="238" t="s">
        <v>390</v>
      </c>
      <c r="E45" s="27"/>
      <c r="F45" s="27"/>
      <c r="G45" s="27"/>
      <c r="H45" s="27"/>
      <c r="I45" s="27"/>
      <c r="J45" s="27"/>
      <c r="K45" s="27"/>
      <c r="L45" s="27"/>
      <c r="M45" s="102"/>
      <c r="N45" s="27"/>
      <c r="O45" s="27"/>
      <c r="P45" s="27"/>
      <c r="Q45" s="27"/>
      <c r="R45" s="27"/>
      <c r="S45" s="27"/>
      <c r="T45" s="27"/>
      <c r="U45" s="27"/>
      <c r="V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4">
        <f t="shared" si="3"/>
        <v>0</v>
      </c>
      <c r="AK45" s="24">
        <f t="shared" si="4"/>
        <v>0</v>
      </c>
      <c r="AL45" s="24">
        <f t="shared" si="5"/>
        <v>0</v>
      </c>
      <c r="AM45" s="24">
        <f t="shared" si="6"/>
        <v>0</v>
      </c>
      <c r="AN45" s="24">
        <f t="shared" si="7"/>
        <v>0</v>
      </c>
      <c r="AO45" s="24">
        <f t="shared" si="8"/>
        <v>0</v>
      </c>
      <c r="AP45" s="138"/>
      <c r="AQ45" s="138"/>
    </row>
    <row r="46" spans="1:43" s="139" customFormat="1" ht="21" customHeight="1">
      <c r="A46" s="136">
        <v>14</v>
      </c>
      <c r="B46" s="241" t="s">
        <v>611</v>
      </c>
      <c r="C46" s="238" t="s">
        <v>94</v>
      </c>
      <c r="D46" s="238" t="s">
        <v>40</v>
      </c>
      <c r="E46" s="7"/>
      <c r="F46" s="3"/>
      <c r="G46" s="3"/>
      <c r="H46" s="3"/>
      <c r="I46" s="3"/>
      <c r="J46" s="3"/>
      <c r="K46" s="3"/>
      <c r="L46" s="3"/>
      <c r="M46" s="98"/>
      <c r="N46" s="3"/>
      <c r="O46" s="3"/>
      <c r="P46" s="3"/>
      <c r="Q46" s="3"/>
      <c r="R46" s="3"/>
      <c r="S46" s="27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4">
        <f t="shared" si="3"/>
        <v>0</v>
      </c>
      <c r="AK46" s="24">
        <f t="shared" si="4"/>
        <v>0</v>
      </c>
      <c r="AL46" s="24">
        <f t="shared" si="5"/>
        <v>0</v>
      </c>
      <c r="AM46" s="24">
        <f t="shared" si="6"/>
        <v>0</v>
      </c>
      <c r="AN46" s="24">
        <f t="shared" si="7"/>
        <v>0</v>
      </c>
      <c r="AO46" s="24">
        <f t="shared" si="8"/>
        <v>0</v>
      </c>
      <c r="AP46" s="279"/>
      <c r="AQ46" s="252"/>
    </row>
    <row r="47" spans="1:43" s="139" customFormat="1" ht="21" customHeight="1">
      <c r="A47" s="136">
        <v>15</v>
      </c>
      <c r="B47" s="241" t="s">
        <v>612</v>
      </c>
      <c r="C47" s="238" t="s">
        <v>66</v>
      </c>
      <c r="D47" s="238" t="s">
        <v>68</v>
      </c>
      <c r="E47" s="7"/>
      <c r="F47" s="3"/>
      <c r="G47" s="3"/>
      <c r="H47" s="3"/>
      <c r="I47" s="3"/>
      <c r="J47" s="3"/>
      <c r="K47" s="3"/>
      <c r="L47" s="3"/>
      <c r="M47" s="9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4">
        <f t="shared" si="3"/>
        <v>0</v>
      </c>
      <c r="AK47" s="24">
        <f t="shared" si="4"/>
        <v>0</v>
      </c>
      <c r="AL47" s="24">
        <f t="shared" si="5"/>
        <v>0</v>
      </c>
      <c r="AM47" s="24">
        <f t="shared" si="6"/>
        <v>0</v>
      </c>
      <c r="AN47" s="24">
        <f t="shared" si="7"/>
        <v>0</v>
      </c>
      <c r="AO47" s="24">
        <f t="shared" si="8"/>
        <v>0</v>
      </c>
    </row>
    <row r="48" spans="1:43" s="139" customFormat="1" ht="21" customHeight="1">
      <c r="A48" s="136">
        <v>16</v>
      </c>
      <c r="B48" s="241" t="s">
        <v>613</v>
      </c>
      <c r="C48" s="238" t="s">
        <v>614</v>
      </c>
      <c r="D48" s="238" t="s">
        <v>30</v>
      </c>
      <c r="E48" s="7"/>
      <c r="F48" s="3"/>
      <c r="G48" s="3"/>
      <c r="H48" s="3"/>
      <c r="I48" s="3"/>
      <c r="J48" s="3"/>
      <c r="K48" s="3"/>
      <c r="L48" s="3"/>
      <c r="M48" s="9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24">
        <f t="shared" si="3"/>
        <v>0</v>
      </c>
      <c r="AK48" s="24">
        <f t="shared" si="4"/>
        <v>0</v>
      </c>
      <c r="AL48" s="24">
        <f t="shared" si="5"/>
        <v>0</v>
      </c>
      <c r="AM48" s="24">
        <f t="shared" si="6"/>
        <v>0</v>
      </c>
      <c r="AN48" s="24">
        <f t="shared" si="7"/>
        <v>0</v>
      </c>
      <c r="AO48" s="24">
        <f t="shared" si="8"/>
        <v>0</v>
      </c>
    </row>
    <row r="49" spans="1:41" s="139" customFormat="1" ht="21" customHeight="1">
      <c r="A49" s="136">
        <v>17</v>
      </c>
      <c r="B49" s="241" t="s">
        <v>615</v>
      </c>
      <c r="C49" s="238" t="s">
        <v>616</v>
      </c>
      <c r="D49" s="238" t="s">
        <v>92</v>
      </c>
      <c r="E49" s="7"/>
      <c r="F49" s="3"/>
      <c r="G49" s="3"/>
      <c r="H49" s="3"/>
      <c r="I49" s="3"/>
      <c r="J49" s="3"/>
      <c r="K49" s="3"/>
      <c r="L49" s="3"/>
      <c r="M49" s="9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4">
        <f t="shared" si="3"/>
        <v>0</v>
      </c>
      <c r="AK49" s="24">
        <f t="shared" si="4"/>
        <v>0</v>
      </c>
      <c r="AL49" s="24">
        <f t="shared" si="5"/>
        <v>0</v>
      </c>
      <c r="AM49" s="24">
        <f t="shared" si="6"/>
        <v>0</v>
      </c>
      <c r="AN49" s="24">
        <f t="shared" si="7"/>
        <v>0</v>
      </c>
      <c r="AO49" s="24">
        <f t="shared" si="8"/>
        <v>0</v>
      </c>
    </row>
    <row r="50" spans="1:41" s="139" customFormat="1" ht="21" customHeight="1">
      <c r="A50" s="136">
        <v>18</v>
      </c>
      <c r="B50" s="241" t="s">
        <v>617</v>
      </c>
      <c r="C50" s="238" t="s">
        <v>618</v>
      </c>
      <c r="D50" s="238" t="s">
        <v>78</v>
      </c>
      <c r="E50" s="7"/>
      <c r="F50" s="3"/>
      <c r="G50" s="3"/>
      <c r="H50" s="3"/>
      <c r="I50" s="3"/>
      <c r="J50" s="3"/>
      <c r="K50" s="3"/>
      <c r="L50" s="3"/>
      <c r="M50" s="9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4">
        <f t="shared" si="3"/>
        <v>0</v>
      </c>
      <c r="AK50" s="24">
        <f t="shared" si="4"/>
        <v>0</v>
      </c>
      <c r="AL50" s="24">
        <f t="shared" si="5"/>
        <v>0</v>
      </c>
      <c r="AM50" s="24">
        <f t="shared" si="6"/>
        <v>0</v>
      </c>
      <c r="AN50" s="24">
        <f t="shared" si="7"/>
        <v>0</v>
      </c>
      <c r="AO50" s="24">
        <f t="shared" si="8"/>
        <v>0</v>
      </c>
    </row>
    <row r="51" spans="1:41" s="139" customFormat="1" ht="21" customHeight="1">
      <c r="A51" s="136">
        <v>19</v>
      </c>
      <c r="B51" s="241" t="s">
        <v>619</v>
      </c>
      <c r="C51" s="238" t="s">
        <v>210</v>
      </c>
      <c r="D51" s="238" t="s">
        <v>36</v>
      </c>
      <c r="E51" s="7"/>
      <c r="F51" s="3"/>
      <c r="G51" s="3"/>
      <c r="H51" s="3"/>
      <c r="I51" s="3"/>
      <c r="J51" s="3"/>
      <c r="K51" s="3"/>
      <c r="L51" s="3"/>
      <c r="M51" s="98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4">
        <f t="shared" si="3"/>
        <v>0</v>
      </c>
      <c r="AK51" s="24">
        <f t="shared" si="4"/>
        <v>0</v>
      </c>
      <c r="AL51" s="24">
        <f t="shared" si="5"/>
        <v>0</v>
      </c>
      <c r="AM51" s="24">
        <f t="shared" si="6"/>
        <v>0</v>
      </c>
      <c r="AN51" s="24">
        <f t="shared" si="7"/>
        <v>0</v>
      </c>
      <c r="AO51" s="24">
        <f t="shared" si="8"/>
        <v>0</v>
      </c>
    </row>
    <row r="52" spans="1:41" s="139" customFormat="1" ht="21" customHeight="1">
      <c r="A52" s="136">
        <v>20</v>
      </c>
      <c r="B52" s="241" t="s">
        <v>620</v>
      </c>
      <c r="C52" s="238" t="s">
        <v>621</v>
      </c>
      <c r="D52" s="238" t="s">
        <v>54</v>
      </c>
      <c r="E52" s="63"/>
      <c r="F52" s="3"/>
      <c r="G52" s="3"/>
      <c r="H52" s="3"/>
      <c r="I52" s="3"/>
      <c r="J52" s="3"/>
      <c r="K52" s="3"/>
      <c r="L52" s="3"/>
      <c r="M52" s="9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4">
        <f t="shared" si="3"/>
        <v>0</v>
      </c>
      <c r="AK52" s="24">
        <f t="shared" si="4"/>
        <v>0</v>
      </c>
      <c r="AL52" s="24">
        <f t="shared" si="5"/>
        <v>0</v>
      </c>
      <c r="AM52" s="24">
        <f t="shared" si="6"/>
        <v>0</v>
      </c>
      <c r="AN52" s="24">
        <f t="shared" si="7"/>
        <v>0</v>
      </c>
      <c r="AO52" s="24">
        <f t="shared" si="8"/>
        <v>0</v>
      </c>
    </row>
    <row r="53" spans="1:41" s="139" customFormat="1" ht="21" customHeight="1">
      <c r="A53" s="136">
        <v>21</v>
      </c>
      <c r="B53" s="241" t="s">
        <v>622</v>
      </c>
      <c r="C53" s="238" t="s">
        <v>623</v>
      </c>
      <c r="D53" s="238" t="s">
        <v>93</v>
      </c>
      <c r="E53" s="63"/>
      <c r="F53" s="3"/>
      <c r="G53" s="3"/>
      <c r="H53" s="3"/>
      <c r="I53" s="3"/>
      <c r="J53" s="3"/>
      <c r="K53" s="3"/>
      <c r="L53" s="3"/>
      <c r="M53" s="98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4">
        <f t="shared" si="3"/>
        <v>0</v>
      </c>
      <c r="AK53" s="24">
        <f t="shared" si="4"/>
        <v>0</v>
      </c>
      <c r="AL53" s="24">
        <f t="shared" si="5"/>
        <v>0</v>
      </c>
      <c r="AM53" s="24">
        <f t="shared" si="6"/>
        <v>0</v>
      </c>
      <c r="AN53" s="24">
        <f t="shared" si="7"/>
        <v>0</v>
      </c>
      <c r="AO53" s="24">
        <f t="shared" si="8"/>
        <v>0</v>
      </c>
    </row>
    <row r="54" spans="1:41" s="139" customFormat="1" ht="21" customHeight="1">
      <c r="A54" s="136">
        <v>22</v>
      </c>
      <c r="B54" s="241" t="s">
        <v>624</v>
      </c>
      <c r="C54" s="238" t="s">
        <v>625</v>
      </c>
      <c r="D54" s="238" t="s">
        <v>107</v>
      </c>
      <c r="E54" s="63"/>
      <c r="F54" s="3"/>
      <c r="G54" s="3"/>
      <c r="H54" s="3"/>
      <c r="I54" s="3"/>
      <c r="J54" s="3"/>
      <c r="K54" s="3"/>
      <c r="L54" s="3"/>
      <c r="M54" s="98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4">
        <f t="shared" si="3"/>
        <v>0</v>
      </c>
      <c r="AK54" s="24">
        <f t="shared" si="4"/>
        <v>0</v>
      </c>
      <c r="AL54" s="24">
        <f t="shared" si="5"/>
        <v>0</v>
      </c>
      <c r="AM54" s="24">
        <f t="shared" si="6"/>
        <v>0</v>
      </c>
      <c r="AN54" s="24">
        <f t="shared" si="7"/>
        <v>0</v>
      </c>
      <c r="AO54" s="24">
        <f t="shared" si="8"/>
        <v>0</v>
      </c>
    </row>
    <row r="55" spans="1:41" s="139" customFormat="1" ht="21" customHeight="1">
      <c r="A55" s="136">
        <v>23</v>
      </c>
      <c r="B55" s="241" t="s">
        <v>626</v>
      </c>
      <c r="C55" s="238" t="s">
        <v>627</v>
      </c>
      <c r="D55" s="238" t="s">
        <v>37</v>
      </c>
      <c r="E55" s="63"/>
      <c r="F55" s="3"/>
      <c r="G55" s="3"/>
      <c r="H55" s="3"/>
      <c r="I55" s="3"/>
      <c r="J55" s="3"/>
      <c r="K55" s="3"/>
      <c r="L55" s="3"/>
      <c r="M55" s="98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4">
        <f t="shared" si="3"/>
        <v>0</v>
      </c>
      <c r="AK55" s="24">
        <f t="shared" si="4"/>
        <v>0</v>
      </c>
      <c r="AL55" s="24">
        <f t="shared" si="5"/>
        <v>0</v>
      </c>
      <c r="AM55" s="24">
        <f t="shared" si="6"/>
        <v>0</v>
      </c>
      <c r="AN55" s="24">
        <f t="shared" si="7"/>
        <v>0</v>
      </c>
      <c r="AO55" s="24">
        <f t="shared" si="8"/>
        <v>0</v>
      </c>
    </row>
    <row r="56" spans="1:41" s="139" customFormat="1" ht="21" customHeight="1">
      <c r="A56" s="136">
        <v>24</v>
      </c>
      <c r="B56" s="241" t="s">
        <v>628</v>
      </c>
      <c r="C56" s="238" t="s">
        <v>629</v>
      </c>
      <c r="D56" s="238" t="s">
        <v>630</v>
      </c>
      <c r="E56" s="63"/>
      <c r="F56" s="3"/>
      <c r="G56" s="3"/>
      <c r="H56" s="3"/>
      <c r="I56" s="3"/>
      <c r="J56" s="3"/>
      <c r="K56" s="3"/>
      <c r="L56" s="3"/>
      <c r="M56" s="9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4">
        <f t="shared" si="3"/>
        <v>0</v>
      </c>
      <c r="AK56" s="24">
        <f t="shared" si="4"/>
        <v>0</v>
      </c>
      <c r="AL56" s="24">
        <f t="shared" si="5"/>
        <v>0</v>
      </c>
      <c r="AM56" s="24">
        <f t="shared" si="6"/>
        <v>0</v>
      </c>
      <c r="AN56" s="24">
        <f t="shared" si="7"/>
        <v>0</v>
      </c>
      <c r="AO56" s="24">
        <f t="shared" si="8"/>
        <v>0</v>
      </c>
    </row>
    <row r="57" spans="1:41" s="139" customFormat="1" ht="21" customHeight="1">
      <c r="A57" s="136">
        <v>25</v>
      </c>
      <c r="B57" s="241" t="s">
        <v>631</v>
      </c>
      <c r="C57" s="238" t="s">
        <v>604</v>
      </c>
      <c r="D57" s="238" t="s">
        <v>632</v>
      </c>
      <c r="E57" s="7"/>
      <c r="F57" s="3"/>
      <c r="G57" s="3"/>
      <c r="H57" s="3"/>
      <c r="I57" s="3"/>
      <c r="J57" s="3"/>
      <c r="K57" s="3"/>
      <c r="L57" s="3"/>
      <c r="M57" s="9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4">
        <f t="shared" si="3"/>
        <v>0</v>
      </c>
      <c r="AK57" s="24">
        <f t="shared" si="4"/>
        <v>0</v>
      </c>
      <c r="AL57" s="24">
        <f t="shared" si="5"/>
        <v>0</v>
      </c>
      <c r="AM57" s="24">
        <f t="shared" si="6"/>
        <v>0</v>
      </c>
      <c r="AN57" s="24">
        <f t="shared" si="7"/>
        <v>0</v>
      </c>
      <c r="AO57" s="24">
        <f t="shared" si="8"/>
        <v>0</v>
      </c>
    </row>
    <row r="58" spans="1:41" s="139" customFormat="1" ht="21" customHeight="1">
      <c r="A58" s="136">
        <v>26</v>
      </c>
      <c r="B58" s="241" t="s">
        <v>633</v>
      </c>
      <c r="C58" s="238" t="s">
        <v>48</v>
      </c>
      <c r="D58" s="238" t="s">
        <v>634</v>
      </c>
      <c r="E58" s="7"/>
      <c r="F58" s="3"/>
      <c r="G58" s="3"/>
      <c r="H58" s="3"/>
      <c r="I58" s="3"/>
      <c r="J58" s="3"/>
      <c r="K58" s="3"/>
      <c r="L58" s="3"/>
      <c r="M58" s="98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4">
        <f t="shared" si="3"/>
        <v>0</v>
      </c>
      <c r="AK58" s="24">
        <f t="shared" si="4"/>
        <v>0</v>
      </c>
      <c r="AL58" s="24">
        <f t="shared" si="5"/>
        <v>0</v>
      </c>
      <c r="AM58" s="24">
        <f t="shared" si="6"/>
        <v>0</v>
      </c>
      <c r="AN58" s="24">
        <f t="shared" si="7"/>
        <v>0</v>
      </c>
      <c r="AO58" s="24">
        <f t="shared" si="8"/>
        <v>0</v>
      </c>
    </row>
    <row r="59" spans="1:41" s="43" customFormat="1" ht="21" customHeight="1">
      <c r="A59" s="262" t="s">
        <v>10</v>
      </c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136">
        <f t="shared" ref="AJ59:AO59" si="9">SUM(AJ33:AJ58)</f>
        <v>0</v>
      </c>
      <c r="AK59" s="136">
        <f t="shared" si="9"/>
        <v>0</v>
      </c>
      <c r="AL59" s="136">
        <f t="shared" si="9"/>
        <v>0</v>
      </c>
      <c r="AM59" s="136">
        <f t="shared" si="9"/>
        <v>0</v>
      </c>
      <c r="AN59" s="136">
        <f t="shared" si="9"/>
        <v>0</v>
      </c>
      <c r="AO59" s="136">
        <f t="shared" si="9"/>
        <v>0</v>
      </c>
    </row>
    <row r="60" spans="1:41" ht="15.75" customHeight="1">
      <c r="A60" s="21"/>
      <c r="B60" s="21"/>
      <c r="C60" s="259"/>
      <c r="D60" s="259"/>
      <c r="H60" s="41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</row>
    <row r="61" spans="1:41" ht="15.75" customHeight="1">
      <c r="C61" s="51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</row>
    <row r="62" spans="1:41" ht="15.75" customHeight="1">
      <c r="C62" s="51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</row>
    <row r="63" spans="1:41" ht="15.75" customHeight="1">
      <c r="C63" s="259"/>
      <c r="D63" s="259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</row>
    <row r="64" spans="1:41" ht="15.75" customHeight="1">
      <c r="C64" s="259"/>
      <c r="D64" s="259"/>
      <c r="E64" s="259"/>
      <c r="F64" s="259"/>
      <c r="G64" s="259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</row>
    <row r="65" spans="3:38" ht="15.75" customHeight="1">
      <c r="C65" s="259"/>
      <c r="D65" s="259"/>
      <c r="E65" s="259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</row>
    <row r="66" spans="3:38" ht="15.75" customHeight="1">
      <c r="C66" s="259"/>
      <c r="D66" s="259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</row>
  </sheetData>
  <mergeCells count="19">
    <mergeCell ref="AP33:AQ33"/>
    <mergeCell ref="AP46:AQ46"/>
    <mergeCell ref="A59:AI59"/>
    <mergeCell ref="C60:D60"/>
    <mergeCell ref="C63:D63"/>
    <mergeCell ref="AM19:AN19"/>
    <mergeCell ref="A29:AI29"/>
    <mergeCell ref="A31:AI31"/>
    <mergeCell ref="C65:E65"/>
    <mergeCell ref="C66:D66"/>
    <mergeCell ref="C64:G64"/>
    <mergeCell ref="C32:D32"/>
    <mergeCell ref="C5:D5"/>
    <mergeCell ref="A1:P1"/>
    <mergeCell ref="Q1:AL1"/>
    <mergeCell ref="A2:P2"/>
    <mergeCell ref="Q2:AL2"/>
    <mergeCell ref="A4:AL4"/>
    <mergeCell ref="A3:AL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opLeftCell="A3" zoomScale="98" zoomScaleNormal="98" workbookViewId="0">
      <selection activeCell="U26" sqref="U26"/>
    </sheetView>
  </sheetViews>
  <sheetFormatPr defaultColWidth="9.33203125" defaultRowHeight="18"/>
  <cols>
    <col min="1" max="1" width="7.6640625" style="33" customWidth="1"/>
    <col min="2" max="2" width="18.83203125" style="33" customWidth="1"/>
    <col min="3" max="3" width="29.6640625" style="33" customWidth="1"/>
    <col min="4" max="4" width="11.6640625" style="33" customWidth="1"/>
    <col min="5" max="38" width="3.83203125" style="33" customWidth="1"/>
    <col min="39" max="39" width="10.83203125" style="33" customWidth="1"/>
    <col min="40" max="40" width="12.1640625" style="33" customWidth="1"/>
    <col min="41" max="41" width="10.83203125" style="33" customWidth="1"/>
    <col min="42" max="16384" width="9.33203125" style="33"/>
  </cols>
  <sheetData>
    <row r="1" spans="1:4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1" ht="31.5" customHeight="1">
      <c r="A3" s="253" t="s">
        <v>892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1" s="35" customFormat="1" ht="18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1" s="35" customFormat="1" ht="21" customHeight="1">
      <c r="A6" s="7">
        <v>1</v>
      </c>
      <c r="B6" s="74" t="s">
        <v>636</v>
      </c>
      <c r="C6" s="124" t="s">
        <v>618</v>
      </c>
      <c r="D6" s="125" t="s">
        <v>90</v>
      </c>
      <c r="E6" s="7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 t="s">
        <v>6</v>
      </c>
      <c r="AA6" s="143"/>
      <c r="AB6" s="143"/>
      <c r="AC6" s="143"/>
      <c r="AD6" s="143"/>
      <c r="AE6" s="143"/>
      <c r="AF6" s="143" t="s">
        <v>6</v>
      </c>
      <c r="AG6" s="143"/>
      <c r="AH6" s="143"/>
      <c r="AI6" s="143" t="s">
        <v>6</v>
      </c>
      <c r="AJ6" s="2">
        <f>COUNTIF(E6:AI6,"K")+2*COUNTIF(E6:AI6,"2K")+COUNTIF(E6:AI6,"TK")+COUNTIF(E6:AI6,"KT")</f>
        <v>3</v>
      </c>
      <c r="AK6" s="2">
        <f t="shared" ref="AK6:AK28" si="0">COUNTIF(E6:AI6,"P")+2*COUNTIF(F6:AJ6,"2P")</f>
        <v>0</v>
      </c>
      <c r="AL6" s="2">
        <f t="shared" ref="AL6:AL28" si="1">COUNTIF(E6:AI6,"T")+2*COUNTIF(E6:AI6,"2T")+COUNTIF(E6:AI6,"TK")+COUNTIF(E6:AI6,"KT")</f>
        <v>0</v>
      </c>
      <c r="AM6" s="36"/>
      <c r="AN6" s="37"/>
      <c r="AO6" s="38"/>
    </row>
    <row r="7" spans="1:41" s="35" customFormat="1" ht="21" customHeight="1">
      <c r="A7" s="7">
        <v>2</v>
      </c>
      <c r="B7" s="74" t="s">
        <v>637</v>
      </c>
      <c r="C7" s="124" t="s">
        <v>638</v>
      </c>
      <c r="D7" s="125" t="s">
        <v>49</v>
      </c>
      <c r="E7" s="7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 t="s">
        <v>6</v>
      </c>
      <c r="AJ7" s="2">
        <f t="shared" ref="AJ7:AJ28" si="2">COUNTIF(E7:AI7,"K")+2*COUNTIF(E7:AI7,"2K")+COUNTIF(E7:AI7,"TK")+COUNTIF(E7:AI7,"KT")</f>
        <v>1</v>
      </c>
      <c r="AK7" s="2">
        <f t="shared" si="0"/>
        <v>0</v>
      </c>
      <c r="AL7" s="2">
        <f t="shared" si="1"/>
        <v>0</v>
      </c>
      <c r="AM7" s="38"/>
      <c r="AN7" s="38"/>
      <c r="AO7" s="38"/>
    </row>
    <row r="8" spans="1:41" s="35" customFormat="1" ht="21" customHeight="1">
      <c r="A8" s="7">
        <v>3</v>
      </c>
      <c r="B8" s="74" t="s">
        <v>639</v>
      </c>
      <c r="C8" s="124" t="s">
        <v>106</v>
      </c>
      <c r="D8" s="125" t="s">
        <v>50</v>
      </c>
      <c r="E8" s="7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2">
        <f t="shared" si="2"/>
        <v>0</v>
      </c>
      <c r="AK8" s="2">
        <f t="shared" si="0"/>
        <v>0</v>
      </c>
      <c r="AL8" s="2">
        <f t="shared" si="1"/>
        <v>0</v>
      </c>
      <c r="AM8" s="38"/>
      <c r="AN8" s="38"/>
      <c r="AO8" s="38"/>
    </row>
    <row r="9" spans="1:41" s="35" customFormat="1" ht="21" customHeight="1">
      <c r="A9" s="7">
        <v>4</v>
      </c>
      <c r="B9" s="74" t="s">
        <v>640</v>
      </c>
      <c r="C9" s="124" t="s">
        <v>38</v>
      </c>
      <c r="D9" s="125" t="s">
        <v>50</v>
      </c>
      <c r="E9" s="7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 t="s">
        <v>7</v>
      </c>
      <c r="AB9" s="143"/>
      <c r="AC9" s="143"/>
      <c r="AD9" s="143"/>
      <c r="AE9" s="143"/>
      <c r="AF9" s="143"/>
      <c r="AG9" s="143"/>
      <c r="AH9" s="143"/>
      <c r="AI9" s="143" t="s">
        <v>6</v>
      </c>
      <c r="AJ9" s="2">
        <f t="shared" si="2"/>
        <v>1</v>
      </c>
      <c r="AK9" s="2">
        <f t="shared" si="0"/>
        <v>1</v>
      </c>
      <c r="AL9" s="2">
        <f t="shared" si="1"/>
        <v>0</v>
      </c>
      <c r="AM9" s="38"/>
      <c r="AN9" s="38"/>
      <c r="AO9" s="38"/>
    </row>
    <row r="10" spans="1:41" s="35" customFormat="1" ht="21" customHeight="1">
      <c r="A10" s="7">
        <v>5</v>
      </c>
      <c r="B10" s="74" t="s">
        <v>645</v>
      </c>
      <c r="C10" s="124" t="s">
        <v>69</v>
      </c>
      <c r="D10" s="125" t="s">
        <v>109</v>
      </c>
      <c r="E10" s="7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2">
        <f t="shared" si="2"/>
        <v>0</v>
      </c>
      <c r="AK10" s="2">
        <f t="shared" si="0"/>
        <v>0</v>
      </c>
      <c r="AL10" s="2">
        <f t="shared" si="1"/>
        <v>0</v>
      </c>
      <c r="AM10" s="38"/>
      <c r="AN10" s="38"/>
      <c r="AO10" s="38"/>
    </row>
    <row r="11" spans="1:41" s="35" customFormat="1" ht="21" customHeight="1">
      <c r="A11" s="7">
        <v>6</v>
      </c>
      <c r="B11" s="74" t="s">
        <v>646</v>
      </c>
      <c r="C11" s="124" t="s">
        <v>647</v>
      </c>
      <c r="D11" s="125" t="s">
        <v>57</v>
      </c>
      <c r="E11" s="7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2">
        <f t="shared" si="2"/>
        <v>0</v>
      </c>
      <c r="AK11" s="2">
        <f t="shared" si="0"/>
        <v>0</v>
      </c>
      <c r="AL11" s="2">
        <f t="shared" si="1"/>
        <v>0</v>
      </c>
      <c r="AM11" s="38"/>
      <c r="AN11" s="38"/>
      <c r="AO11" s="38"/>
    </row>
    <row r="12" spans="1:41" s="35" customFormat="1" ht="21" customHeight="1">
      <c r="A12" s="7">
        <v>7</v>
      </c>
      <c r="B12" s="74" t="s">
        <v>648</v>
      </c>
      <c r="C12" s="124" t="s">
        <v>649</v>
      </c>
      <c r="D12" s="125" t="s">
        <v>83</v>
      </c>
      <c r="E12" s="58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3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2">
        <f t="shared" si="2"/>
        <v>0</v>
      </c>
      <c r="AK12" s="2">
        <f t="shared" si="0"/>
        <v>0</v>
      </c>
      <c r="AL12" s="2">
        <f t="shared" si="1"/>
        <v>0</v>
      </c>
      <c r="AM12" s="38"/>
      <c r="AN12" s="38"/>
      <c r="AO12" s="38"/>
    </row>
    <row r="13" spans="1:41" s="35" customFormat="1" ht="21" customHeight="1">
      <c r="A13" s="7">
        <v>8</v>
      </c>
      <c r="B13" s="74" t="s">
        <v>650</v>
      </c>
      <c r="C13" s="124" t="s">
        <v>651</v>
      </c>
      <c r="D13" s="125" t="s">
        <v>42</v>
      </c>
      <c r="E13" s="7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2">
        <f t="shared" si="2"/>
        <v>0</v>
      </c>
      <c r="AK13" s="2">
        <f t="shared" si="0"/>
        <v>0</v>
      </c>
      <c r="AL13" s="2">
        <f t="shared" si="1"/>
        <v>0</v>
      </c>
      <c r="AM13" s="38"/>
      <c r="AN13" s="38"/>
      <c r="AO13" s="38"/>
    </row>
    <row r="14" spans="1:41" s="35" customFormat="1" ht="21" customHeight="1">
      <c r="A14" s="7">
        <v>9</v>
      </c>
      <c r="B14" s="74" t="s">
        <v>708</v>
      </c>
      <c r="C14" s="124" t="s">
        <v>604</v>
      </c>
      <c r="D14" s="125" t="s">
        <v>28</v>
      </c>
      <c r="E14" s="7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 t="s">
        <v>6</v>
      </c>
      <c r="Z14" s="143" t="s">
        <v>6</v>
      </c>
      <c r="AA14" s="143" t="s">
        <v>6</v>
      </c>
      <c r="AB14" s="143"/>
      <c r="AC14" s="143"/>
      <c r="AD14" s="143"/>
      <c r="AE14" s="143"/>
      <c r="AF14" s="143" t="s">
        <v>6</v>
      </c>
      <c r="AG14" s="143" t="s">
        <v>6</v>
      </c>
      <c r="AH14" s="143" t="s">
        <v>6</v>
      </c>
      <c r="AI14" s="143" t="s">
        <v>6</v>
      </c>
      <c r="AJ14" s="2">
        <f t="shared" si="2"/>
        <v>7</v>
      </c>
      <c r="AK14" s="2">
        <f t="shared" si="0"/>
        <v>0</v>
      </c>
      <c r="AL14" s="2">
        <f t="shared" si="1"/>
        <v>0</v>
      </c>
      <c r="AM14" s="38"/>
      <c r="AN14" s="38"/>
      <c r="AO14" s="38"/>
    </row>
    <row r="15" spans="1:41" s="35" customFormat="1" ht="21" customHeight="1">
      <c r="A15" s="7">
        <v>10</v>
      </c>
      <c r="B15" s="74">
        <v>2010090096</v>
      </c>
      <c r="C15" s="124" t="s">
        <v>869</v>
      </c>
      <c r="D15" s="125" t="s">
        <v>870</v>
      </c>
      <c r="E15" s="7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2">
        <f t="shared" si="2"/>
        <v>0</v>
      </c>
      <c r="AK15" s="2">
        <f t="shared" si="0"/>
        <v>0</v>
      </c>
      <c r="AL15" s="2">
        <f t="shared" si="1"/>
        <v>0</v>
      </c>
      <c r="AM15" s="38"/>
      <c r="AN15" s="38"/>
      <c r="AO15" s="38"/>
    </row>
    <row r="16" spans="1:41" s="35" customFormat="1" ht="21" customHeight="1">
      <c r="A16" s="7">
        <v>11</v>
      </c>
      <c r="B16" s="74" t="s">
        <v>652</v>
      </c>
      <c r="C16" s="124" t="s">
        <v>653</v>
      </c>
      <c r="D16" s="125" t="s">
        <v>51</v>
      </c>
      <c r="E16" s="7"/>
      <c r="F16" s="143" t="s">
        <v>6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 t="s">
        <v>6</v>
      </c>
      <c r="AA16" s="143"/>
      <c r="AB16" s="143"/>
      <c r="AC16" s="143"/>
      <c r="AD16" s="143"/>
      <c r="AE16" s="143"/>
      <c r="AF16" s="143"/>
      <c r="AG16" s="143"/>
      <c r="AH16" s="143"/>
      <c r="AI16" s="143" t="s">
        <v>6</v>
      </c>
      <c r="AJ16" s="2">
        <f t="shared" si="2"/>
        <v>3</v>
      </c>
      <c r="AK16" s="2">
        <f t="shared" si="0"/>
        <v>0</v>
      </c>
      <c r="AL16" s="2">
        <f t="shared" si="1"/>
        <v>0</v>
      </c>
      <c r="AM16" s="38"/>
      <c r="AN16" s="38"/>
      <c r="AO16" s="38"/>
    </row>
    <row r="17" spans="1:41" s="35" customFormat="1" ht="21" customHeight="1">
      <c r="A17" s="7">
        <v>12</v>
      </c>
      <c r="B17" s="74" t="s">
        <v>654</v>
      </c>
      <c r="C17" s="124" t="s">
        <v>655</v>
      </c>
      <c r="D17" s="125" t="s">
        <v>112</v>
      </c>
      <c r="E17" s="7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 t="s">
        <v>6</v>
      </c>
      <c r="AJ17" s="2">
        <f t="shared" si="2"/>
        <v>1</v>
      </c>
      <c r="AK17" s="2">
        <f t="shared" si="0"/>
        <v>0</v>
      </c>
      <c r="AL17" s="2">
        <f t="shared" si="1"/>
        <v>0</v>
      </c>
      <c r="AM17" s="38"/>
      <c r="AN17" s="38"/>
      <c r="AO17" s="38"/>
    </row>
    <row r="18" spans="1:41" s="64" customFormat="1" ht="21" customHeight="1">
      <c r="A18" s="7">
        <v>13</v>
      </c>
      <c r="B18" s="74" t="s">
        <v>656</v>
      </c>
      <c r="C18" s="124" t="s">
        <v>111</v>
      </c>
      <c r="D18" s="125" t="s">
        <v>115</v>
      </c>
      <c r="E18" s="27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3"/>
      <c r="U18" s="149"/>
      <c r="V18" s="149"/>
      <c r="W18" s="62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 t="s">
        <v>6</v>
      </c>
      <c r="AJ18" s="3">
        <f t="shared" si="2"/>
        <v>1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64" customFormat="1" ht="21" customHeight="1">
      <c r="A19" s="7">
        <v>14</v>
      </c>
      <c r="B19" s="74" t="s">
        <v>657</v>
      </c>
      <c r="C19" s="124" t="s">
        <v>69</v>
      </c>
      <c r="D19" s="125" t="s">
        <v>658</v>
      </c>
      <c r="E19" s="7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9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 t="s">
        <v>6</v>
      </c>
      <c r="AJ19" s="3">
        <f t="shared" si="2"/>
        <v>1</v>
      </c>
      <c r="AK19" s="3">
        <f t="shared" si="0"/>
        <v>0</v>
      </c>
      <c r="AL19" s="3">
        <f t="shared" si="1"/>
        <v>0</v>
      </c>
      <c r="AM19" s="282"/>
      <c r="AN19" s="283"/>
      <c r="AO19" s="65"/>
    </row>
    <row r="20" spans="1:41" s="64" customFormat="1" ht="21" customHeight="1">
      <c r="A20" s="7">
        <v>15</v>
      </c>
      <c r="B20" s="74" t="s">
        <v>659</v>
      </c>
      <c r="C20" s="124" t="s">
        <v>108</v>
      </c>
      <c r="D20" s="125" t="s">
        <v>660</v>
      </c>
      <c r="E20" s="7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 t="s">
        <v>6</v>
      </c>
      <c r="AG20" s="143"/>
      <c r="AH20" s="143" t="s">
        <v>6</v>
      </c>
      <c r="AI20" s="143" t="s">
        <v>6</v>
      </c>
      <c r="AJ20" s="3">
        <f t="shared" si="2"/>
        <v>3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64" customFormat="1" ht="21" customHeight="1">
      <c r="A21" s="7">
        <v>16</v>
      </c>
      <c r="B21" s="74" t="s">
        <v>661</v>
      </c>
      <c r="C21" s="124" t="s">
        <v>71</v>
      </c>
      <c r="D21" s="125" t="s">
        <v>76</v>
      </c>
      <c r="E21" s="7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64" customFormat="1" ht="21" customHeight="1">
      <c r="A22" s="7">
        <v>17</v>
      </c>
      <c r="B22" s="74" t="s">
        <v>662</v>
      </c>
      <c r="C22" s="124" t="s">
        <v>663</v>
      </c>
      <c r="D22" s="125" t="s">
        <v>76</v>
      </c>
      <c r="E22" s="7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0</v>
      </c>
      <c r="AM22" s="65"/>
      <c r="AN22" s="65"/>
      <c r="AO22" s="65"/>
    </row>
    <row r="23" spans="1:41" s="64" customFormat="1" ht="21" customHeight="1">
      <c r="A23" s="7">
        <v>18</v>
      </c>
      <c r="B23" s="74" t="s">
        <v>664</v>
      </c>
      <c r="C23" s="124" t="s">
        <v>665</v>
      </c>
      <c r="D23" s="125" t="s">
        <v>39</v>
      </c>
      <c r="E23" s="7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 t="s">
        <v>6</v>
      </c>
      <c r="AA23" s="143"/>
      <c r="AB23" s="143"/>
      <c r="AC23" s="143"/>
      <c r="AD23" s="143"/>
      <c r="AE23" s="143"/>
      <c r="AF23" s="143" t="s">
        <v>6</v>
      </c>
      <c r="AG23" s="143"/>
      <c r="AH23" s="143"/>
      <c r="AI23" s="143" t="s">
        <v>6</v>
      </c>
      <c r="AJ23" s="3">
        <f t="shared" si="2"/>
        <v>3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35" customFormat="1" ht="21" customHeight="1">
      <c r="A24" s="7">
        <v>19</v>
      </c>
      <c r="B24" s="131" t="s">
        <v>771</v>
      </c>
      <c r="C24" s="126" t="s">
        <v>69</v>
      </c>
      <c r="D24" s="132" t="s">
        <v>104</v>
      </c>
      <c r="E24" s="7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 t="s">
        <v>6</v>
      </c>
      <c r="AJ24" s="2">
        <f t="shared" si="2"/>
        <v>1</v>
      </c>
      <c r="AK24" s="2">
        <f t="shared" si="0"/>
        <v>0</v>
      </c>
      <c r="AL24" s="2">
        <f t="shared" si="1"/>
        <v>0</v>
      </c>
      <c r="AM24" s="38"/>
      <c r="AN24" s="38"/>
      <c r="AO24" s="38"/>
    </row>
    <row r="25" spans="1:41" s="35" customFormat="1" ht="21" customHeight="1">
      <c r="A25" s="7">
        <v>20</v>
      </c>
      <c r="B25" s="74" t="s">
        <v>666</v>
      </c>
      <c r="C25" s="124" t="s">
        <v>108</v>
      </c>
      <c r="D25" s="125" t="s">
        <v>116</v>
      </c>
      <c r="E25" s="6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 t="s">
        <v>6</v>
      </c>
      <c r="AB25" s="143"/>
      <c r="AC25" s="143"/>
      <c r="AD25" s="143"/>
      <c r="AE25" s="143"/>
      <c r="AF25" s="143" t="s">
        <v>7</v>
      </c>
      <c r="AG25" s="143"/>
      <c r="AH25" s="143"/>
      <c r="AI25" s="143" t="s">
        <v>6</v>
      </c>
      <c r="AJ25" s="2">
        <f t="shared" si="2"/>
        <v>2</v>
      </c>
      <c r="AK25" s="2">
        <f t="shared" si="0"/>
        <v>1</v>
      </c>
      <c r="AL25" s="2">
        <f t="shared" si="1"/>
        <v>0</v>
      </c>
      <c r="AM25" s="38"/>
      <c r="AN25" s="38"/>
      <c r="AO25" s="38"/>
    </row>
    <row r="26" spans="1:41" s="35" customFormat="1" ht="21" customHeight="1">
      <c r="A26" s="7">
        <v>21</v>
      </c>
      <c r="B26" s="74" t="s">
        <v>667</v>
      </c>
      <c r="C26" s="124" t="s">
        <v>668</v>
      </c>
      <c r="D26" s="125" t="s">
        <v>669</v>
      </c>
      <c r="E26" s="6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 t="s">
        <v>7</v>
      </c>
      <c r="AJ26" s="2">
        <f t="shared" si="2"/>
        <v>0</v>
      </c>
      <c r="AK26" s="2">
        <f t="shared" si="0"/>
        <v>1</v>
      </c>
      <c r="AL26" s="2">
        <f t="shared" si="1"/>
        <v>0</v>
      </c>
      <c r="AM26" s="38"/>
      <c r="AN26" s="38"/>
      <c r="AO26" s="38"/>
    </row>
    <row r="27" spans="1:41" s="35" customFormat="1" ht="21" customHeight="1">
      <c r="A27" s="7">
        <v>22</v>
      </c>
      <c r="B27" s="74" t="s">
        <v>670</v>
      </c>
      <c r="C27" s="124" t="s">
        <v>671</v>
      </c>
      <c r="D27" s="125" t="s">
        <v>68</v>
      </c>
      <c r="E27" s="6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 t="s">
        <v>6</v>
      </c>
      <c r="AB27" s="143"/>
      <c r="AC27" s="143"/>
      <c r="AD27" s="143"/>
      <c r="AE27" s="143"/>
      <c r="AF27" s="143"/>
      <c r="AG27" s="143" t="s">
        <v>6</v>
      </c>
      <c r="AH27" s="143"/>
      <c r="AI27" s="143"/>
      <c r="AJ27" s="2">
        <f t="shared" si="2"/>
        <v>2</v>
      </c>
      <c r="AK27" s="2">
        <f t="shared" si="0"/>
        <v>0</v>
      </c>
      <c r="AL27" s="2">
        <f t="shared" si="1"/>
        <v>0</v>
      </c>
      <c r="AM27" s="38"/>
      <c r="AN27" s="38"/>
      <c r="AO27" s="38"/>
    </row>
    <row r="28" spans="1:41" s="35" customFormat="1" ht="21" customHeight="1">
      <c r="A28" s="7">
        <v>23</v>
      </c>
      <c r="B28" s="74" t="s">
        <v>676</v>
      </c>
      <c r="C28" s="124" t="s">
        <v>31</v>
      </c>
      <c r="D28" s="125" t="s">
        <v>36</v>
      </c>
      <c r="E28" s="6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2">
        <f t="shared" si="2"/>
        <v>0</v>
      </c>
      <c r="AK28" s="2">
        <f t="shared" si="0"/>
        <v>0</v>
      </c>
      <c r="AL28" s="2">
        <f t="shared" si="1"/>
        <v>0</v>
      </c>
      <c r="AM28" s="38"/>
      <c r="AN28" s="38"/>
      <c r="AO28" s="38"/>
    </row>
    <row r="29" spans="1:41" s="35" customFormat="1" ht="21" customHeight="1">
      <c r="A29" s="7">
        <v>24</v>
      </c>
      <c r="B29" s="74" t="s">
        <v>677</v>
      </c>
      <c r="C29" s="124" t="s">
        <v>678</v>
      </c>
      <c r="D29" s="125" t="s">
        <v>55</v>
      </c>
      <c r="E29" s="116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 t="s">
        <v>7</v>
      </c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 t="s">
        <v>6</v>
      </c>
      <c r="AJ29" s="122">
        <f t="shared" ref="AJ29:AJ38" si="3">COUNTIF(E29:AI29,"K")+2*COUNTIF(E29:AI29,"2K")+COUNTIF(E29:AI29,"TK")+COUNTIF(E29:AI29,"KT")</f>
        <v>1</v>
      </c>
      <c r="AK29" s="122">
        <f t="shared" ref="AK29:AK38" si="4">COUNTIF(E29:AI29,"P")+2*COUNTIF(F29:AJ29,"2P")</f>
        <v>1</v>
      </c>
      <c r="AL29" s="122">
        <f t="shared" ref="AL29:AL38" si="5">COUNTIF(E29:AI29,"T")+2*COUNTIF(E29:AI29,"2T")+COUNTIF(E29:AI29,"TK")+COUNTIF(E29:AI29,"KT")</f>
        <v>0</v>
      </c>
      <c r="AM29" s="38"/>
      <c r="AN29" s="38"/>
      <c r="AO29" s="38"/>
    </row>
    <row r="30" spans="1:41" s="35" customFormat="1" ht="21" customHeight="1">
      <c r="A30" s="7">
        <v>25</v>
      </c>
      <c r="B30" s="74" t="s">
        <v>679</v>
      </c>
      <c r="C30" s="124" t="s">
        <v>680</v>
      </c>
      <c r="D30" s="125" t="s">
        <v>93</v>
      </c>
      <c r="E30" s="116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 t="s">
        <v>6</v>
      </c>
      <c r="Z30" s="151"/>
      <c r="AA30" s="151" t="s">
        <v>6</v>
      </c>
      <c r="AB30" s="151"/>
      <c r="AC30" s="151"/>
      <c r="AD30" s="151"/>
      <c r="AE30" s="151"/>
      <c r="AF30" s="151" t="s">
        <v>7</v>
      </c>
      <c r="AG30" s="151" t="s">
        <v>6</v>
      </c>
      <c r="AH30" s="151" t="s">
        <v>6</v>
      </c>
      <c r="AI30" s="151" t="s">
        <v>6</v>
      </c>
      <c r="AJ30" s="122">
        <f t="shared" si="3"/>
        <v>5</v>
      </c>
      <c r="AK30" s="122">
        <f t="shared" si="4"/>
        <v>1</v>
      </c>
      <c r="AL30" s="122">
        <f t="shared" si="5"/>
        <v>0</v>
      </c>
      <c r="AM30" s="38"/>
      <c r="AN30" s="38"/>
      <c r="AO30" s="38"/>
    </row>
    <row r="31" spans="1:41" s="35" customFormat="1" ht="21" customHeight="1">
      <c r="A31" s="7">
        <v>26</v>
      </c>
      <c r="B31" s="74" t="s">
        <v>681</v>
      </c>
      <c r="C31" s="124" t="s">
        <v>108</v>
      </c>
      <c r="D31" s="125" t="s">
        <v>682</v>
      </c>
      <c r="E31" s="116"/>
      <c r="F31" s="151"/>
      <c r="G31" s="151"/>
      <c r="H31" s="151"/>
      <c r="I31" s="151"/>
      <c r="J31" s="151"/>
      <c r="K31" s="151"/>
      <c r="L31" s="151" t="s">
        <v>6</v>
      </c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 t="s">
        <v>6</v>
      </c>
      <c r="AI31" s="151"/>
      <c r="AJ31" s="122">
        <f t="shared" si="3"/>
        <v>2</v>
      </c>
      <c r="AK31" s="122">
        <f t="shared" si="4"/>
        <v>0</v>
      </c>
      <c r="AL31" s="122">
        <f t="shared" si="5"/>
        <v>0</v>
      </c>
      <c r="AM31" s="38"/>
      <c r="AN31" s="38"/>
      <c r="AO31" s="38"/>
    </row>
    <row r="32" spans="1:41" s="35" customFormat="1" ht="21" customHeight="1">
      <c r="A32" s="7">
        <v>27</v>
      </c>
      <c r="B32" s="74" t="s">
        <v>683</v>
      </c>
      <c r="C32" s="124" t="s">
        <v>31</v>
      </c>
      <c r="D32" s="125" t="s">
        <v>84</v>
      </c>
      <c r="E32" s="116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 t="s">
        <v>7</v>
      </c>
      <c r="S32" s="151"/>
      <c r="T32" s="151" t="s">
        <v>6</v>
      </c>
      <c r="U32" s="151"/>
      <c r="V32" s="151"/>
      <c r="W32" s="151"/>
      <c r="X32" s="151"/>
      <c r="Y32" s="151"/>
      <c r="Z32" s="151" t="s">
        <v>6</v>
      </c>
      <c r="AA32" s="151"/>
      <c r="AB32" s="151"/>
      <c r="AC32" s="151"/>
      <c r="AD32" s="151"/>
      <c r="AE32" s="151"/>
      <c r="AF32" s="151"/>
      <c r="AG32" s="151" t="s">
        <v>6</v>
      </c>
      <c r="AH32" s="151" t="s">
        <v>6</v>
      </c>
      <c r="AI32" s="151" t="s">
        <v>6</v>
      </c>
      <c r="AJ32" s="122">
        <f t="shared" si="3"/>
        <v>5</v>
      </c>
      <c r="AK32" s="122">
        <f t="shared" si="4"/>
        <v>1</v>
      </c>
      <c r="AL32" s="122">
        <f t="shared" si="5"/>
        <v>0</v>
      </c>
      <c r="AM32" s="38"/>
      <c r="AN32" s="38"/>
      <c r="AO32" s="38"/>
    </row>
    <row r="33" spans="1:43" s="35" customFormat="1" ht="21" customHeight="1">
      <c r="A33" s="7">
        <v>28</v>
      </c>
      <c r="B33" s="74" t="s">
        <v>684</v>
      </c>
      <c r="C33" s="124" t="s">
        <v>52</v>
      </c>
      <c r="D33" s="125" t="s">
        <v>37</v>
      </c>
      <c r="E33" s="116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22">
        <f t="shared" si="3"/>
        <v>0</v>
      </c>
      <c r="AK33" s="122">
        <f t="shared" si="4"/>
        <v>0</v>
      </c>
      <c r="AL33" s="122">
        <f t="shared" si="5"/>
        <v>0</v>
      </c>
      <c r="AM33" s="38"/>
      <c r="AN33" s="38"/>
      <c r="AO33" s="38"/>
    </row>
    <row r="34" spans="1:43" s="35" customFormat="1" ht="21" customHeight="1">
      <c r="A34" s="7">
        <v>29</v>
      </c>
      <c r="B34" s="74" t="s">
        <v>686</v>
      </c>
      <c r="C34" s="124" t="s">
        <v>86</v>
      </c>
      <c r="D34" s="125" t="s">
        <v>81</v>
      </c>
      <c r="E34" s="116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 t="s">
        <v>6</v>
      </c>
      <c r="AB34" s="151"/>
      <c r="AC34" s="151"/>
      <c r="AD34" s="151"/>
      <c r="AE34" s="151"/>
      <c r="AF34" s="151"/>
      <c r="AG34" s="151"/>
      <c r="AH34" s="151"/>
      <c r="AI34" s="151" t="s">
        <v>6</v>
      </c>
      <c r="AJ34" s="122">
        <f t="shared" si="3"/>
        <v>2</v>
      </c>
      <c r="AK34" s="122">
        <f t="shared" si="4"/>
        <v>0</v>
      </c>
      <c r="AL34" s="122">
        <f t="shared" si="5"/>
        <v>0</v>
      </c>
      <c r="AM34" s="38"/>
      <c r="AN34" s="38"/>
      <c r="AO34" s="38"/>
    </row>
    <row r="35" spans="1:43" s="35" customFormat="1" ht="21" customHeight="1">
      <c r="A35" s="7">
        <v>30</v>
      </c>
      <c r="B35" s="74" t="s">
        <v>628</v>
      </c>
      <c r="C35" s="124" t="s">
        <v>629</v>
      </c>
      <c r="D35" s="125" t="s">
        <v>630</v>
      </c>
      <c r="E35" s="116"/>
      <c r="F35" s="151"/>
      <c r="G35" s="151"/>
      <c r="H35" s="151"/>
      <c r="I35" s="151"/>
      <c r="J35" s="151"/>
      <c r="K35" s="151"/>
      <c r="L35" s="151" t="s">
        <v>6</v>
      </c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 t="s">
        <v>6</v>
      </c>
      <c r="AB35" s="151"/>
      <c r="AC35" s="151"/>
      <c r="AD35" s="151"/>
      <c r="AE35" s="151"/>
      <c r="AF35" s="151"/>
      <c r="AG35" s="151"/>
      <c r="AH35" s="151" t="s">
        <v>6</v>
      </c>
      <c r="AI35" s="151"/>
      <c r="AJ35" s="122">
        <f t="shared" si="3"/>
        <v>3</v>
      </c>
      <c r="AK35" s="122">
        <f t="shared" si="4"/>
        <v>0</v>
      </c>
      <c r="AL35" s="122">
        <f t="shared" si="5"/>
        <v>0</v>
      </c>
      <c r="AM35" s="38"/>
      <c r="AN35" s="38"/>
      <c r="AO35" s="38"/>
    </row>
    <row r="36" spans="1:43" s="35" customFormat="1" ht="21" customHeight="1">
      <c r="A36" s="7">
        <v>31</v>
      </c>
      <c r="B36" s="74" t="s">
        <v>687</v>
      </c>
      <c r="C36" s="124" t="s">
        <v>688</v>
      </c>
      <c r="D36" s="125" t="s">
        <v>73</v>
      </c>
      <c r="E36" s="116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 t="s">
        <v>8</v>
      </c>
      <c r="Z36" s="151"/>
      <c r="AA36" s="151"/>
      <c r="AB36" s="151"/>
      <c r="AC36" s="151"/>
      <c r="AD36" s="151"/>
      <c r="AE36" s="151"/>
      <c r="AF36" s="151"/>
      <c r="AG36" s="151"/>
      <c r="AH36" s="151" t="s">
        <v>6</v>
      </c>
      <c r="AI36" s="151" t="s">
        <v>6</v>
      </c>
      <c r="AJ36" s="122">
        <f t="shared" si="3"/>
        <v>2</v>
      </c>
      <c r="AK36" s="122">
        <f t="shared" si="4"/>
        <v>0</v>
      </c>
      <c r="AL36" s="122">
        <f t="shared" si="5"/>
        <v>1</v>
      </c>
      <c r="AM36" s="38"/>
      <c r="AN36" s="38"/>
      <c r="AO36" s="38"/>
    </row>
    <row r="37" spans="1:43" s="35" customFormat="1" ht="21" customHeight="1">
      <c r="A37" s="7">
        <v>32</v>
      </c>
      <c r="B37" s="74" t="s">
        <v>689</v>
      </c>
      <c r="C37" s="124" t="s">
        <v>690</v>
      </c>
      <c r="D37" s="125" t="s">
        <v>691</v>
      </c>
      <c r="E37" s="11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 t="s">
        <v>6</v>
      </c>
      <c r="AG37" s="151"/>
      <c r="AH37" s="151"/>
      <c r="AI37" s="151"/>
      <c r="AJ37" s="122">
        <f t="shared" si="3"/>
        <v>1</v>
      </c>
      <c r="AK37" s="122">
        <f t="shared" si="4"/>
        <v>0</v>
      </c>
      <c r="AL37" s="122">
        <f t="shared" si="5"/>
        <v>0</v>
      </c>
      <c r="AM37" s="38"/>
      <c r="AN37" s="38"/>
      <c r="AO37" s="38"/>
    </row>
    <row r="38" spans="1:43" s="35" customFormat="1" ht="21" customHeight="1">
      <c r="A38" s="7">
        <v>33</v>
      </c>
      <c r="B38" s="74" t="s">
        <v>692</v>
      </c>
      <c r="C38" s="124" t="s">
        <v>693</v>
      </c>
      <c r="D38" s="125" t="s">
        <v>691</v>
      </c>
      <c r="E38" s="116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 t="s">
        <v>6</v>
      </c>
      <c r="AJ38" s="122">
        <f t="shared" si="3"/>
        <v>1</v>
      </c>
      <c r="AK38" s="122">
        <f t="shared" si="4"/>
        <v>0</v>
      </c>
      <c r="AL38" s="122">
        <f t="shared" si="5"/>
        <v>0</v>
      </c>
      <c r="AM38" s="38"/>
      <c r="AN38" s="38"/>
      <c r="AO38" s="38"/>
    </row>
    <row r="39" spans="1:43" s="35" customFormat="1" ht="21" customHeight="1">
      <c r="A39" s="280" t="s">
        <v>10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81"/>
      <c r="AJ39" s="31">
        <f>SUM(AJ6:AJ38)</f>
        <v>51</v>
      </c>
      <c r="AK39" s="31">
        <f>SUM(AK6:AK38)</f>
        <v>6</v>
      </c>
      <c r="AL39" s="31">
        <f>SUM(AL6:AL38)</f>
        <v>1</v>
      </c>
      <c r="AM39" s="38"/>
      <c r="AN39" s="38"/>
    </row>
    <row r="40" spans="1:43" s="35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"/>
      <c r="AK40" s="11"/>
      <c r="AL40" s="11"/>
      <c r="AM40" s="38"/>
      <c r="AN40" s="38"/>
    </row>
    <row r="41" spans="1:43" s="35" customFormat="1" ht="21" customHeight="1">
      <c r="A41" s="257" t="s">
        <v>11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8"/>
      <c r="AJ41" s="31" t="s">
        <v>12</v>
      </c>
      <c r="AK41" s="31" t="s">
        <v>13</v>
      </c>
      <c r="AL41" s="31" t="s">
        <v>14</v>
      </c>
      <c r="AM41" s="39" t="s">
        <v>15</v>
      </c>
      <c r="AN41" s="39" t="s">
        <v>16</v>
      </c>
      <c r="AO41" s="39" t="s">
        <v>17</v>
      </c>
      <c r="AP41" s="135"/>
      <c r="AQ41" s="135"/>
    </row>
    <row r="42" spans="1:43" s="35" customFormat="1" ht="21" customHeight="1">
      <c r="A42" s="136" t="s">
        <v>3</v>
      </c>
      <c r="B42" s="137" t="s">
        <v>4</v>
      </c>
      <c r="C42" s="260" t="s">
        <v>5</v>
      </c>
      <c r="D42" s="261"/>
      <c r="E42" s="3">
        <v>1</v>
      </c>
      <c r="F42" s="3">
        <v>2</v>
      </c>
      <c r="G42" s="3">
        <v>3</v>
      </c>
      <c r="H42" s="3">
        <v>4</v>
      </c>
      <c r="I42" s="3">
        <v>5</v>
      </c>
      <c r="J42" s="3">
        <v>6</v>
      </c>
      <c r="K42" s="3">
        <v>7</v>
      </c>
      <c r="L42" s="3">
        <v>8</v>
      </c>
      <c r="M42" s="3">
        <v>9</v>
      </c>
      <c r="N42" s="3">
        <v>10</v>
      </c>
      <c r="O42" s="3">
        <v>11</v>
      </c>
      <c r="P42" s="3">
        <v>12</v>
      </c>
      <c r="Q42" s="3">
        <v>13</v>
      </c>
      <c r="R42" s="3">
        <v>14</v>
      </c>
      <c r="S42" s="3">
        <v>15</v>
      </c>
      <c r="T42" s="3">
        <v>16</v>
      </c>
      <c r="U42" s="3">
        <v>17</v>
      </c>
      <c r="V42" s="3">
        <v>18</v>
      </c>
      <c r="W42" s="3">
        <v>19</v>
      </c>
      <c r="X42" s="3">
        <v>20</v>
      </c>
      <c r="Y42" s="3">
        <v>21</v>
      </c>
      <c r="Z42" s="3">
        <v>22</v>
      </c>
      <c r="AA42" s="3">
        <v>23</v>
      </c>
      <c r="AB42" s="3">
        <v>24</v>
      </c>
      <c r="AC42" s="3">
        <v>25</v>
      </c>
      <c r="AD42" s="3">
        <v>26</v>
      </c>
      <c r="AE42" s="3">
        <v>27</v>
      </c>
      <c r="AF42" s="3">
        <v>28</v>
      </c>
      <c r="AG42" s="3">
        <v>29</v>
      </c>
      <c r="AH42" s="3">
        <v>30</v>
      </c>
      <c r="AI42" s="3">
        <v>31</v>
      </c>
      <c r="AJ42" s="23" t="s">
        <v>18</v>
      </c>
      <c r="AK42" s="23" t="s">
        <v>19</v>
      </c>
      <c r="AL42" s="23" t="s">
        <v>20</v>
      </c>
      <c r="AM42" s="23" t="s">
        <v>21</v>
      </c>
      <c r="AN42" s="40" t="s">
        <v>22</v>
      </c>
      <c r="AO42" s="40" t="s">
        <v>23</v>
      </c>
      <c r="AP42" s="135"/>
      <c r="AQ42" s="135"/>
    </row>
    <row r="43" spans="1:43" s="35" customFormat="1" ht="21" customHeight="1">
      <c r="A43" s="136">
        <v>1</v>
      </c>
      <c r="B43" s="239" t="s">
        <v>635</v>
      </c>
      <c r="C43" s="240" t="s">
        <v>26</v>
      </c>
      <c r="D43" s="240" t="s">
        <v>46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4">
        <f>COUNTIF(E43:AI43,"BT")</f>
        <v>0</v>
      </c>
      <c r="AK43" s="24">
        <f>COUNTIF(F43:AJ43,"D")</f>
        <v>0</v>
      </c>
      <c r="AL43" s="24">
        <f>COUNTIF(G43:AK43,"ĐP")</f>
        <v>0</v>
      </c>
      <c r="AM43" s="24">
        <f>COUNTIF(H55:AL55,"CT")</f>
        <v>0</v>
      </c>
      <c r="AN43" s="24">
        <f t="shared" ref="AN43:AN76" si="6">COUNTIF(I43:AM43,"HT")</f>
        <v>0</v>
      </c>
      <c r="AO43" s="24">
        <f t="shared" ref="AO43:AO76" si="7">COUNTIF(J43:AN43,"VK")</f>
        <v>0</v>
      </c>
      <c r="AP43" s="135"/>
      <c r="AQ43" s="135"/>
    </row>
    <row r="44" spans="1:43" s="35" customFormat="1" ht="21" customHeight="1">
      <c r="A44" s="136">
        <v>2</v>
      </c>
      <c r="B44" s="239" t="s">
        <v>636</v>
      </c>
      <c r="C44" s="240" t="s">
        <v>618</v>
      </c>
      <c r="D44" s="240" t="s">
        <v>90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4">
        <f t="shared" ref="AJ44:AJ77" si="8">COUNTIF(E44:AI44,"BT")</f>
        <v>0</v>
      </c>
      <c r="AK44" s="24">
        <f t="shared" ref="AK44:AK77" si="9">COUNTIF(F44:AJ44,"D")</f>
        <v>0</v>
      </c>
      <c r="AL44" s="24">
        <f t="shared" ref="AL44:AL77" si="10">COUNTIF(G44:AK44,"ĐP")</f>
        <v>0</v>
      </c>
      <c r="AM44" s="24">
        <f t="shared" ref="AM44:AM55" si="11">COUNTIF(H68:AL68,"CT")</f>
        <v>0</v>
      </c>
      <c r="AN44" s="24">
        <f t="shared" si="6"/>
        <v>0</v>
      </c>
      <c r="AO44" s="24">
        <f t="shared" si="7"/>
        <v>0</v>
      </c>
      <c r="AP44" s="254"/>
      <c r="AQ44" s="255"/>
    </row>
    <row r="45" spans="1:43" s="35" customFormat="1" ht="21" customHeight="1">
      <c r="A45" s="136">
        <v>3</v>
      </c>
      <c r="B45" s="239" t="s">
        <v>637</v>
      </c>
      <c r="C45" s="240" t="s">
        <v>638</v>
      </c>
      <c r="D45" s="240" t="s">
        <v>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4">
        <f t="shared" si="8"/>
        <v>0</v>
      </c>
      <c r="AK45" s="24">
        <f t="shared" si="9"/>
        <v>0</v>
      </c>
      <c r="AL45" s="24">
        <f t="shared" si="10"/>
        <v>0</v>
      </c>
      <c r="AM45" s="24">
        <f t="shared" si="11"/>
        <v>0</v>
      </c>
      <c r="AN45" s="24">
        <f t="shared" si="6"/>
        <v>0</v>
      </c>
      <c r="AO45" s="24">
        <f t="shared" si="7"/>
        <v>0</v>
      </c>
    </row>
    <row r="46" spans="1:43" s="35" customFormat="1" ht="21" customHeight="1">
      <c r="A46" s="136">
        <v>4</v>
      </c>
      <c r="B46" s="239" t="s">
        <v>639</v>
      </c>
      <c r="C46" s="240" t="s">
        <v>106</v>
      </c>
      <c r="D46" s="240" t="s">
        <v>50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4">
        <f t="shared" si="8"/>
        <v>0</v>
      </c>
      <c r="AK46" s="24">
        <f t="shared" si="9"/>
        <v>0</v>
      </c>
      <c r="AL46" s="24">
        <f t="shared" si="10"/>
        <v>0</v>
      </c>
      <c r="AM46" s="24">
        <f t="shared" si="11"/>
        <v>0</v>
      </c>
      <c r="AN46" s="24">
        <f t="shared" si="6"/>
        <v>0</v>
      </c>
      <c r="AO46" s="24">
        <f t="shared" si="7"/>
        <v>0</v>
      </c>
    </row>
    <row r="47" spans="1:43" s="35" customFormat="1" ht="21" customHeight="1">
      <c r="A47" s="136">
        <v>5</v>
      </c>
      <c r="B47" s="239" t="s">
        <v>640</v>
      </c>
      <c r="C47" s="240" t="s">
        <v>38</v>
      </c>
      <c r="D47" s="240" t="s">
        <v>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4">
        <f t="shared" si="8"/>
        <v>0</v>
      </c>
      <c r="AK47" s="24">
        <f t="shared" si="9"/>
        <v>0</v>
      </c>
      <c r="AL47" s="24">
        <f t="shared" si="10"/>
        <v>0</v>
      </c>
      <c r="AM47" s="24">
        <f t="shared" si="11"/>
        <v>0</v>
      </c>
      <c r="AN47" s="24">
        <f t="shared" si="6"/>
        <v>0</v>
      </c>
      <c r="AO47" s="24">
        <f t="shared" si="7"/>
        <v>0</v>
      </c>
    </row>
    <row r="48" spans="1:43" s="35" customFormat="1" ht="21" customHeight="1">
      <c r="A48" s="136">
        <v>6</v>
      </c>
      <c r="B48" s="239" t="s">
        <v>641</v>
      </c>
      <c r="C48" s="240" t="s">
        <v>642</v>
      </c>
      <c r="D48" s="240" t="s">
        <v>429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4">
        <f t="shared" si="8"/>
        <v>0</v>
      </c>
      <c r="AK48" s="24">
        <f t="shared" si="9"/>
        <v>0</v>
      </c>
      <c r="AL48" s="24">
        <f t="shared" si="10"/>
        <v>0</v>
      </c>
      <c r="AM48" s="24">
        <f t="shared" si="11"/>
        <v>0</v>
      </c>
      <c r="AN48" s="24">
        <f t="shared" si="6"/>
        <v>0</v>
      </c>
      <c r="AO48" s="24">
        <f t="shared" si="7"/>
        <v>0</v>
      </c>
    </row>
    <row r="49" spans="1:41" s="35" customFormat="1" ht="21" customHeight="1">
      <c r="A49" s="136">
        <v>7</v>
      </c>
      <c r="B49" s="239" t="s">
        <v>643</v>
      </c>
      <c r="C49" s="240" t="s">
        <v>644</v>
      </c>
      <c r="D49" s="240" t="s">
        <v>109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4">
        <f t="shared" si="8"/>
        <v>0</v>
      </c>
      <c r="AK49" s="24">
        <f t="shared" si="9"/>
        <v>0</v>
      </c>
      <c r="AL49" s="24">
        <f t="shared" si="10"/>
        <v>0</v>
      </c>
      <c r="AM49" s="24">
        <f t="shared" si="11"/>
        <v>0</v>
      </c>
      <c r="AN49" s="24">
        <f t="shared" si="6"/>
        <v>0</v>
      </c>
      <c r="AO49" s="24">
        <f t="shared" si="7"/>
        <v>0</v>
      </c>
    </row>
    <row r="50" spans="1:41" s="35" customFormat="1" ht="21" customHeight="1">
      <c r="A50" s="136">
        <v>8</v>
      </c>
      <c r="B50" s="239" t="s">
        <v>645</v>
      </c>
      <c r="C50" s="240" t="s">
        <v>69</v>
      </c>
      <c r="D50" s="240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4">
        <f t="shared" si="8"/>
        <v>0</v>
      </c>
      <c r="AK50" s="24">
        <f t="shared" si="9"/>
        <v>0</v>
      </c>
      <c r="AL50" s="24">
        <f t="shared" si="10"/>
        <v>0</v>
      </c>
      <c r="AM50" s="24">
        <f t="shared" si="11"/>
        <v>0</v>
      </c>
      <c r="AN50" s="24">
        <f t="shared" si="6"/>
        <v>0</v>
      </c>
      <c r="AO50" s="24">
        <f t="shared" si="7"/>
        <v>0</v>
      </c>
    </row>
    <row r="51" spans="1:41" s="35" customFormat="1" ht="21" customHeight="1">
      <c r="A51" s="136">
        <v>9</v>
      </c>
      <c r="B51" s="239" t="s">
        <v>646</v>
      </c>
      <c r="C51" s="240" t="s">
        <v>647</v>
      </c>
      <c r="D51" s="240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4">
        <f t="shared" si="8"/>
        <v>0</v>
      </c>
      <c r="AK51" s="24">
        <f t="shared" si="9"/>
        <v>0</v>
      </c>
      <c r="AL51" s="24">
        <f t="shared" si="10"/>
        <v>0</v>
      </c>
      <c r="AM51" s="24">
        <f t="shared" si="11"/>
        <v>0</v>
      </c>
      <c r="AN51" s="24">
        <f t="shared" si="6"/>
        <v>0</v>
      </c>
      <c r="AO51" s="24">
        <f t="shared" si="7"/>
        <v>0</v>
      </c>
    </row>
    <row r="52" spans="1:41" s="35" customFormat="1" ht="21" customHeight="1">
      <c r="A52" s="136">
        <v>10</v>
      </c>
      <c r="B52" s="239" t="s">
        <v>648</v>
      </c>
      <c r="C52" s="240" t="s">
        <v>649</v>
      </c>
      <c r="D52" s="240" t="s">
        <v>83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4">
        <f t="shared" si="8"/>
        <v>0</v>
      </c>
      <c r="AK52" s="24">
        <f t="shared" si="9"/>
        <v>0</v>
      </c>
      <c r="AL52" s="24">
        <f t="shared" si="10"/>
        <v>0</v>
      </c>
      <c r="AM52" s="24">
        <f t="shared" si="11"/>
        <v>0</v>
      </c>
      <c r="AN52" s="24">
        <f t="shared" si="6"/>
        <v>0</v>
      </c>
      <c r="AO52" s="24">
        <f t="shared" si="7"/>
        <v>0</v>
      </c>
    </row>
    <row r="53" spans="1:41" s="35" customFormat="1" ht="21" customHeight="1">
      <c r="A53" s="136">
        <v>11</v>
      </c>
      <c r="B53" s="239" t="s">
        <v>650</v>
      </c>
      <c r="C53" s="240" t="s">
        <v>651</v>
      </c>
      <c r="D53" s="240" t="s">
        <v>42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4">
        <f t="shared" si="8"/>
        <v>0</v>
      </c>
      <c r="AK53" s="24">
        <f t="shared" si="9"/>
        <v>0</v>
      </c>
      <c r="AL53" s="24">
        <f t="shared" si="10"/>
        <v>0</v>
      </c>
      <c r="AM53" s="24">
        <f t="shared" si="11"/>
        <v>0</v>
      </c>
      <c r="AN53" s="24">
        <f t="shared" si="6"/>
        <v>0</v>
      </c>
      <c r="AO53" s="24">
        <f t="shared" si="7"/>
        <v>0</v>
      </c>
    </row>
    <row r="54" spans="1:41" s="35" customFormat="1" ht="21" customHeight="1">
      <c r="A54" s="136">
        <v>12</v>
      </c>
      <c r="B54" s="239" t="s">
        <v>652</v>
      </c>
      <c r="C54" s="240" t="s">
        <v>653</v>
      </c>
      <c r="D54" s="240" t="s">
        <v>51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4">
        <f t="shared" si="8"/>
        <v>0</v>
      </c>
      <c r="AK54" s="24">
        <f t="shared" si="9"/>
        <v>0</v>
      </c>
      <c r="AL54" s="24">
        <f t="shared" si="10"/>
        <v>0</v>
      </c>
      <c r="AM54" s="24">
        <f t="shared" si="11"/>
        <v>0</v>
      </c>
      <c r="AN54" s="24">
        <f t="shared" si="6"/>
        <v>0</v>
      </c>
      <c r="AO54" s="24">
        <f t="shared" si="7"/>
        <v>0</v>
      </c>
    </row>
    <row r="55" spans="1:41" s="35" customFormat="1" ht="21" customHeight="1">
      <c r="A55" s="136">
        <v>13</v>
      </c>
      <c r="B55" s="239" t="s">
        <v>654</v>
      </c>
      <c r="C55" s="240" t="s">
        <v>655</v>
      </c>
      <c r="D55" s="240" t="s">
        <v>112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4">
        <f t="shared" si="8"/>
        <v>0</v>
      </c>
      <c r="AK55" s="24">
        <f t="shared" si="9"/>
        <v>0</v>
      </c>
      <c r="AL55" s="24">
        <f t="shared" si="10"/>
        <v>0</v>
      </c>
      <c r="AM55" s="24">
        <f t="shared" si="11"/>
        <v>0</v>
      </c>
      <c r="AN55" s="24">
        <f t="shared" si="6"/>
        <v>0</v>
      </c>
      <c r="AO55" s="24">
        <f t="shared" si="7"/>
        <v>0</v>
      </c>
    </row>
    <row r="56" spans="1:41" s="35" customFormat="1" ht="21" customHeight="1">
      <c r="A56" s="136">
        <v>14</v>
      </c>
      <c r="B56" s="239" t="s">
        <v>656</v>
      </c>
      <c r="C56" s="240" t="s">
        <v>111</v>
      </c>
      <c r="D56" s="240" t="s">
        <v>115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4"/>
      <c r="AK56" s="24"/>
      <c r="AL56" s="24"/>
      <c r="AM56" s="24"/>
      <c r="AN56" s="24"/>
      <c r="AO56" s="24"/>
    </row>
    <row r="57" spans="1:41" s="35" customFormat="1" ht="21" customHeight="1">
      <c r="A57" s="136">
        <v>15</v>
      </c>
      <c r="B57" s="239" t="s">
        <v>657</v>
      </c>
      <c r="C57" s="240" t="s">
        <v>69</v>
      </c>
      <c r="D57" s="240" t="s">
        <v>658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4"/>
      <c r="AK57" s="24"/>
      <c r="AL57" s="24"/>
      <c r="AM57" s="24"/>
      <c r="AN57" s="24"/>
      <c r="AO57" s="24"/>
    </row>
    <row r="58" spans="1:41" s="35" customFormat="1" ht="21" customHeight="1">
      <c r="A58" s="136">
        <v>16</v>
      </c>
      <c r="B58" s="239" t="s">
        <v>659</v>
      </c>
      <c r="C58" s="240" t="s">
        <v>108</v>
      </c>
      <c r="D58" s="240" t="s">
        <v>660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4"/>
      <c r="AK58" s="24"/>
      <c r="AL58" s="24"/>
      <c r="AM58" s="24"/>
      <c r="AN58" s="24"/>
      <c r="AO58" s="24"/>
    </row>
    <row r="59" spans="1:41" s="35" customFormat="1" ht="21" customHeight="1">
      <c r="A59" s="136">
        <v>17</v>
      </c>
      <c r="B59" s="239" t="s">
        <v>661</v>
      </c>
      <c r="C59" s="240" t="s">
        <v>71</v>
      </c>
      <c r="D59" s="240" t="s">
        <v>76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4"/>
      <c r="AK59" s="24"/>
      <c r="AL59" s="24"/>
      <c r="AM59" s="24"/>
      <c r="AN59" s="24"/>
      <c r="AO59" s="24"/>
    </row>
    <row r="60" spans="1:41" s="35" customFormat="1" ht="21" customHeight="1">
      <c r="A60" s="136">
        <v>18</v>
      </c>
      <c r="B60" s="239" t="s">
        <v>662</v>
      </c>
      <c r="C60" s="240" t="s">
        <v>663</v>
      </c>
      <c r="D60" s="240" t="s">
        <v>76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4"/>
      <c r="AK60" s="24"/>
      <c r="AL60" s="24"/>
      <c r="AM60" s="24"/>
      <c r="AN60" s="24"/>
      <c r="AO60" s="24"/>
    </row>
    <row r="61" spans="1:41" s="35" customFormat="1" ht="21" customHeight="1">
      <c r="A61" s="136">
        <v>19</v>
      </c>
      <c r="B61" s="239" t="s">
        <v>664</v>
      </c>
      <c r="C61" s="240" t="s">
        <v>665</v>
      </c>
      <c r="D61" s="240" t="s">
        <v>39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4"/>
      <c r="AK61" s="24"/>
      <c r="AL61" s="24"/>
      <c r="AM61" s="24"/>
      <c r="AN61" s="24"/>
      <c r="AO61" s="24"/>
    </row>
    <row r="62" spans="1:41" s="35" customFormat="1" ht="21" customHeight="1">
      <c r="A62" s="136">
        <v>20</v>
      </c>
      <c r="B62" s="239" t="s">
        <v>666</v>
      </c>
      <c r="C62" s="240" t="s">
        <v>108</v>
      </c>
      <c r="D62" s="240" t="s">
        <v>116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4"/>
      <c r="AK62" s="24"/>
      <c r="AL62" s="24"/>
      <c r="AM62" s="24"/>
      <c r="AN62" s="24"/>
      <c r="AO62" s="24"/>
    </row>
    <row r="63" spans="1:41" s="35" customFormat="1" ht="21" customHeight="1">
      <c r="A63" s="136">
        <v>21</v>
      </c>
      <c r="B63" s="239" t="s">
        <v>667</v>
      </c>
      <c r="C63" s="240" t="s">
        <v>668</v>
      </c>
      <c r="D63" s="240" t="s">
        <v>669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4"/>
      <c r="AK63" s="24"/>
      <c r="AL63" s="24"/>
      <c r="AM63" s="24"/>
      <c r="AN63" s="24"/>
      <c r="AO63" s="24"/>
    </row>
    <row r="64" spans="1:41" s="35" customFormat="1" ht="21" customHeight="1">
      <c r="A64" s="136">
        <v>22</v>
      </c>
      <c r="B64" s="239" t="s">
        <v>670</v>
      </c>
      <c r="C64" s="240" t="s">
        <v>671</v>
      </c>
      <c r="D64" s="240" t="s">
        <v>68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4"/>
      <c r="AK64" s="24"/>
      <c r="AL64" s="24"/>
      <c r="AM64" s="24"/>
      <c r="AN64" s="24"/>
      <c r="AO64" s="24"/>
    </row>
    <row r="65" spans="1:41" ht="21" customHeight="1">
      <c r="A65" s="136">
        <v>23</v>
      </c>
      <c r="B65" s="239" t="s">
        <v>672</v>
      </c>
      <c r="C65" s="240" t="s">
        <v>673</v>
      </c>
      <c r="D65" s="240" t="s">
        <v>30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4"/>
      <c r="AK65" s="24"/>
      <c r="AL65" s="24"/>
      <c r="AM65" s="24"/>
      <c r="AN65" s="24"/>
      <c r="AO65" s="24"/>
    </row>
    <row r="66" spans="1:41" ht="21" customHeight="1">
      <c r="A66" s="136">
        <v>24</v>
      </c>
      <c r="B66" s="239" t="s">
        <v>674</v>
      </c>
      <c r="C66" s="240" t="s">
        <v>194</v>
      </c>
      <c r="D66" s="240" t="s">
        <v>87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4"/>
      <c r="AK66" s="24"/>
      <c r="AL66" s="24"/>
      <c r="AM66" s="24"/>
      <c r="AN66" s="24"/>
      <c r="AO66" s="24"/>
    </row>
    <row r="67" spans="1:41" ht="21" customHeight="1">
      <c r="A67" s="136">
        <v>25</v>
      </c>
      <c r="B67" s="239" t="s">
        <v>675</v>
      </c>
      <c r="C67" s="240" t="s">
        <v>62</v>
      </c>
      <c r="D67" s="240" t="s">
        <v>70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4"/>
      <c r="AK67" s="24"/>
      <c r="AL67" s="24"/>
      <c r="AM67" s="24"/>
      <c r="AN67" s="24"/>
      <c r="AO67" s="24"/>
    </row>
    <row r="68" spans="1:41" ht="21" customHeight="1">
      <c r="A68" s="136">
        <v>26</v>
      </c>
      <c r="B68" s="239" t="s">
        <v>676</v>
      </c>
      <c r="C68" s="240" t="s">
        <v>31</v>
      </c>
      <c r="D68" s="240" t="s">
        <v>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4">
        <f t="shared" si="8"/>
        <v>0</v>
      </c>
      <c r="AK68" s="24">
        <f t="shared" si="9"/>
        <v>0</v>
      </c>
      <c r="AL68" s="24">
        <f t="shared" si="10"/>
        <v>0</v>
      </c>
      <c r="AM68" s="24">
        <f t="shared" ref="AM68:AM77" si="12">COUNTIF(H80:AL80,"CT")</f>
        <v>0</v>
      </c>
      <c r="AN68" s="24">
        <f t="shared" si="6"/>
        <v>0</v>
      </c>
      <c r="AO68" s="24">
        <f t="shared" si="7"/>
        <v>0</v>
      </c>
    </row>
    <row r="69" spans="1:41" ht="21" customHeight="1">
      <c r="A69" s="136">
        <v>27</v>
      </c>
      <c r="B69" s="239" t="s">
        <v>677</v>
      </c>
      <c r="C69" s="240" t="s">
        <v>678</v>
      </c>
      <c r="D69" s="240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4">
        <f t="shared" si="8"/>
        <v>0</v>
      </c>
      <c r="AK69" s="24">
        <f t="shared" si="9"/>
        <v>0</v>
      </c>
      <c r="AL69" s="24">
        <f t="shared" si="10"/>
        <v>0</v>
      </c>
      <c r="AM69" s="24">
        <f t="shared" si="12"/>
        <v>0</v>
      </c>
      <c r="AN69" s="24">
        <f t="shared" si="6"/>
        <v>0</v>
      </c>
      <c r="AO69" s="24">
        <f t="shared" si="7"/>
        <v>0</v>
      </c>
    </row>
    <row r="70" spans="1:41" ht="21" customHeight="1">
      <c r="A70" s="136">
        <v>28</v>
      </c>
      <c r="B70" s="239" t="s">
        <v>679</v>
      </c>
      <c r="C70" s="240" t="s">
        <v>680</v>
      </c>
      <c r="D70" s="240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4">
        <f t="shared" si="8"/>
        <v>0</v>
      </c>
      <c r="AK70" s="24">
        <f t="shared" si="9"/>
        <v>0</v>
      </c>
      <c r="AL70" s="24">
        <f t="shared" si="10"/>
        <v>0</v>
      </c>
      <c r="AM70" s="24">
        <f t="shared" si="12"/>
        <v>0</v>
      </c>
      <c r="AN70" s="24">
        <f t="shared" si="6"/>
        <v>0</v>
      </c>
      <c r="AO70" s="24">
        <f t="shared" si="7"/>
        <v>0</v>
      </c>
    </row>
    <row r="71" spans="1:41" ht="21" customHeight="1">
      <c r="A71" s="136">
        <v>29</v>
      </c>
      <c r="B71" s="239" t="s">
        <v>681</v>
      </c>
      <c r="C71" s="240" t="s">
        <v>108</v>
      </c>
      <c r="D71" s="240" t="s">
        <v>682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4">
        <f t="shared" si="8"/>
        <v>0</v>
      </c>
      <c r="AK71" s="24">
        <f t="shared" si="9"/>
        <v>0</v>
      </c>
      <c r="AL71" s="24">
        <f t="shared" si="10"/>
        <v>0</v>
      </c>
      <c r="AM71" s="24">
        <f t="shared" si="12"/>
        <v>0</v>
      </c>
      <c r="AN71" s="24">
        <f t="shared" si="6"/>
        <v>0</v>
      </c>
      <c r="AO71" s="24">
        <f t="shared" si="7"/>
        <v>0</v>
      </c>
    </row>
    <row r="72" spans="1:41" ht="21" customHeight="1">
      <c r="A72" s="136">
        <v>30</v>
      </c>
      <c r="B72" s="239" t="s">
        <v>683</v>
      </c>
      <c r="C72" s="240" t="s">
        <v>31</v>
      </c>
      <c r="D72" s="240" t="s">
        <v>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4">
        <f t="shared" si="8"/>
        <v>0</v>
      </c>
      <c r="AK72" s="24">
        <f t="shared" si="9"/>
        <v>0</v>
      </c>
      <c r="AL72" s="24">
        <f t="shared" si="10"/>
        <v>0</v>
      </c>
      <c r="AM72" s="24">
        <f t="shared" si="12"/>
        <v>0</v>
      </c>
      <c r="AN72" s="24">
        <f t="shared" si="6"/>
        <v>0</v>
      </c>
      <c r="AO72" s="24">
        <f t="shared" si="7"/>
        <v>0</v>
      </c>
    </row>
    <row r="73" spans="1:41" ht="21" customHeight="1">
      <c r="A73" s="136">
        <v>31</v>
      </c>
      <c r="B73" s="239" t="s">
        <v>684</v>
      </c>
      <c r="C73" s="240" t="s">
        <v>685</v>
      </c>
      <c r="D73" s="240" t="s">
        <v>37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4">
        <f t="shared" si="8"/>
        <v>0</v>
      </c>
      <c r="AK73" s="24">
        <f t="shared" si="9"/>
        <v>0</v>
      </c>
      <c r="AL73" s="24">
        <f t="shared" si="10"/>
        <v>0</v>
      </c>
      <c r="AM73" s="24">
        <f t="shared" si="12"/>
        <v>0</v>
      </c>
      <c r="AN73" s="24">
        <f t="shared" si="6"/>
        <v>0</v>
      </c>
      <c r="AO73" s="24">
        <f t="shared" si="7"/>
        <v>0</v>
      </c>
    </row>
    <row r="74" spans="1:41" ht="21" customHeight="1">
      <c r="A74" s="136">
        <v>32</v>
      </c>
      <c r="B74" s="239" t="s">
        <v>686</v>
      </c>
      <c r="C74" s="240" t="s">
        <v>86</v>
      </c>
      <c r="D74" s="240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4">
        <f t="shared" si="8"/>
        <v>0</v>
      </c>
      <c r="AK74" s="24">
        <f t="shared" si="9"/>
        <v>0</v>
      </c>
      <c r="AL74" s="24">
        <f t="shared" si="10"/>
        <v>0</v>
      </c>
      <c r="AM74" s="24">
        <f t="shared" si="12"/>
        <v>0</v>
      </c>
      <c r="AN74" s="24">
        <f t="shared" si="6"/>
        <v>0</v>
      </c>
      <c r="AO74" s="24">
        <f t="shared" si="7"/>
        <v>0</v>
      </c>
    </row>
    <row r="75" spans="1:41" ht="21" customHeight="1">
      <c r="A75" s="136">
        <v>33</v>
      </c>
      <c r="B75" s="239" t="s">
        <v>687</v>
      </c>
      <c r="C75" s="240" t="s">
        <v>688</v>
      </c>
      <c r="D75" s="240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4">
        <f t="shared" si="8"/>
        <v>0</v>
      </c>
      <c r="AK75" s="24">
        <f t="shared" si="9"/>
        <v>0</v>
      </c>
      <c r="AL75" s="24">
        <f t="shared" si="10"/>
        <v>0</v>
      </c>
      <c r="AM75" s="24">
        <f t="shared" si="12"/>
        <v>0</v>
      </c>
      <c r="AN75" s="24">
        <f t="shared" si="6"/>
        <v>0</v>
      </c>
      <c r="AO75" s="24">
        <f t="shared" si="7"/>
        <v>0</v>
      </c>
    </row>
    <row r="76" spans="1:41" ht="21" customHeight="1">
      <c r="A76" s="136">
        <v>34</v>
      </c>
      <c r="B76" s="239" t="s">
        <v>689</v>
      </c>
      <c r="C76" s="240" t="s">
        <v>690</v>
      </c>
      <c r="D76" s="240" t="s">
        <v>691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4">
        <f t="shared" si="8"/>
        <v>0</v>
      </c>
      <c r="AK76" s="24">
        <f t="shared" si="9"/>
        <v>0</v>
      </c>
      <c r="AL76" s="24">
        <f t="shared" si="10"/>
        <v>0</v>
      </c>
      <c r="AM76" s="24">
        <f t="shared" si="12"/>
        <v>0</v>
      </c>
      <c r="AN76" s="24">
        <f t="shared" si="6"/>
        <v>0</v>
      </c>
      <c r="AO76" s="24">
        <f t="shared" si="7"/>
        <v>0</v>
      </c>
    </row>
    <row r="77" spans="1:41" ht="21" customHeight="1">
      <c r="A77" s="136">
        <v>35</v>
      </c>
      <c r="B77" s="239" t="s">
        <v>692</v>
      </c>
      <c r="C77" s="240" t="s">
        <v>693</v>
      </c>
      <c r="D77" s="240" t="s">
        <v>691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4">
        <f t="shared" si="8"/>
        <v>0</v>
      </c>
      <c r="AK77" s="24">
        <f t="shared" si="9"/>
        <v>0</v>
      </c>
      <c r="AL77" s="24">
        <f t="shared" si="10"/>
        <v>0</v>
      </c>
      <c r="AM77" s="24">
        <f t="shared" si="12"/>
        <v>0</v>
      </c>
      <c r="AN77" s="136">
        <f>SUM(AN41:AN76)</f>
        <v>0</v>
      </c>
      <c r="AO77" s="136">
        <f>SUM(AO41:AO76)</f>
        <v>0</v>
      </c>
    </row>
    <row r="78" spans="1:41" ht="21" customHeight="1">
      <c r="A78" s="280" t="s">
        <v>10</v>
      </c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81"/>
      <c r="AJ78" s="136">
        <f>SUM(AJ43:AJ77)</f>
        <v>0</v>
      </c>
      <c r="AK78" s="136">
        <f>SUM(AK43:AK77)</f>
        <v>0</v>
      </c>
      <c r="AL78" s="136">
        <f>SUM(AL43:AL77)</f>
        <v>0</v>
      </c>
    </row>
    <row r="79" spans="1:41">
      <c r="A79" s="21"/>
      <c r="B79" s="21"/>
      <c r="C79" s="259"/>
      <c r="D79" s="259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</row>
    <row r="80" spans="1:41">
      <c r="C80" s="3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</row>
    <row r="81" spans="3:38">
      <c r="C81" s="3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</row>
    <row r="82" spans="3:38">
      <c r="C82" s="259"/>
      <c r="D82" s="259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</row>
    <row r="83" spans="3:38">
      <c r="C83" s="259"/>
      <c r="D83" s="259"/>
      <c r="E83" s="259"/>
      <c r="F83" s="259"/>
      <c r="G83" s="259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</row>
    <row r="84" spans="3:38">
      <c r="C84" s="259"/>
      <c r="D84" s="259"/>
      <c r="E84" s="259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</row>
    <row r="85" spans="3:38">
      <c r="C85" s="259"/>
      <c r="D85" s="259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</row>
  </sheetData>
  <mergeCells count="18">
    <mergeCell ref="A1:P1"/>
    <mergeCell ref="Q1:AL1"/>
    <mergeCell ref="A2:P2"/>
    <mergeCell ref="Q2:AL2"/>
    <mergeCell ref="A3:AL3"/>
    <mergeCell ref="AM19:AN19"/>
    <mergeCell ref="A39:AI39"/>
    <mergeCell ref="A41:AI41"/>
    <mergeCell ref="A4:AL4"/>
    <mergeCell ref="C5:D5"/>
    <mergeCell ref="C84:E84"/>
    <mergeCell ref="C85:D85"/>
    <mergeCell ref="C83:G83"/>
    <mergeCell ref="C42:D42"/>
    <mergeCell ref="AP44:AQ44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15" zoomScale="70" zoomScaleNormal="70" workbookViewId="0">
      <selection activeCell="AG35" sqref="AG35"/>
    </sheetView>
  </sheetViews>
  <sheetFormatPr defaultColWidth="9.33203125" defaultRowHeight="18"/>
  <cols>
    <col min="1" max="1" width="7.1640625" style="33" customWidth="1"/>
    <col min="2" max="2" width="17" style="35" customWidth="1"/>
    <col min="3" max="3" width="29.6640625" style="33" customWidth="1"/>
    <col min="4" max="4" width="11.6640625" style="33" customWidth="1"/>
    <col min="5" max="35" width="4.33203125" style="33" customWidth="1"/>
    <col min="36" max="38" width="3.83203125" style="33" customWidth="1"/>
    <col min="39" max="39" width="10.83203125" style="33" customWidth="1"/>
    <col min="40" max="40" width="12.1640625" style="33" customWidth="1"/>
    <col min="41" max="41" width="10.83203125" style="33" customWidth="1"/>
    <col min="42" max="16384" width="9.33203125" style="33"/>
  </cols>
  <sheetData>
    <row r="1" spans="1:4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1" ht="31.5" customHeight="1">
      <c r="A3" s="253" t="s">
        <v>891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1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1" s="35" customFormat="1" ht="21" customHeight="1">
      <c r="A6" s="7">
        <v>1</v>
      </c>
      <c r="B6" s="74" t="s">
        <v>696</v>
      </c>
      <c r="C6" s="124" t="s">
        <v>120</v>
      </c>
      <c r="D6" s="125" t="s">
        <v>46</v>
      </c>
      <c r="E6" s="150" t="s">
        <v>7</v>
      </c>
      <c r="F6" s="151"/>
      <c r="G6" s="151" t="s">
        <v>6</v>
      </c>
      <c r="H6" s="151"/>
      <c r="I6" s="151" t="s">
        <v>6</v>
      </c>
      <c r="J6" s="151"/>
      <c r="K6" s="151"/>
      <c r="L6" s="151" t="s">
        <v>6</v>
      </c>
      <c r="M6" s="151"/>
      <c r="N6" s="151" t="s">
        <v>6</v>
      </c>
      <c r="O6" s="151"/>
      <c r="P6" s="178"/>
      <c r="Q6" s="151"/>
      <c r="R6" s="151"/>
      <c r="S6" s="151" t="s">
        <v>6</v>
      </c>
      <c r="T6" s="151"/>
      <c r="U6" s="151" t="s">
        <v>8</v>
      </c>
      <c r="V6" s="151"/>
      <c r="W6" s="151"/>
      <c r="X6" s="151"/>
      <c r="Y6" s="151"/>
      <c r="Z6" s="151"/>
      <c r="AA6" s="151"/>
      <c r="AB6" s="151"/>
      <c r="AC6" s="151"/>
      <c r="AD6" s="151" t="s">
        <v>6</v>
      </c>
      <c r="AE6" s="151"/>
      <c r="AF6" s="151"/>
      <c r="AG6" s="151" t="s">
        <v>8</v>
      </c>
      <c r="AH6" s="151"/>
      <c r="AI6" s="151"/>
      <c r="AJ6" s="2">
        <f>COUNTIF(E6:AI6,"K")+2*COUNTIF(E6:AI6,"2K")+COUNTIF(E6:AI6,"TK")+COUNTIF(E6:AI6,"KT")</f>
        <v>6</v>
      </c>
      <c r="AK6" s="2">
        <f t="shared" ref="AK6:AK38" si="0">COUNTIF(E6:AI6,"P")+2*COUNTIF(F6:AJ6,"2P")</f>
        <v>1</v>
      </c>
      <c r="AL6" s="2">
        <f t="shared" ref="AL6:AL38" si="1">COUNTIF(E6:AI6,"T")+2*COUNTIF(E6:AI6,"2T")+COUNTIF(E6:AI6,"TK")+COUNTIF(E6:AI6,"KT")</f>
        <v>2</v>
      </c>
      <c r="AM6" s="36"/>
      <c r="AN6" s="37"/>
      <c r="AO6" s="38"/>
    </row>
    <row r="7" spans="1:41" s="35" customFormat="1" ht="21" customHeight="1">
      <c r="A7" s="7">
        <v>2</v>
      </c>
      <c r="B7" s="74" t="s">
        <v>697</v>
      </c>
      <c r="C7" s="124" t="s">
        <v>698</v>
      </c>
      <c r="D7" s="125" t="s">
        <v>46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78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2">
        <f t="shared" ref="AJ7:AJ38" si="2">COUNTIF(E7:AI7,"K")+2*COUNTIF(E7:AI7,"2K")+COUNTIF(E7:AI7,"TK")+COUNTIF(E7:AI7,"KT")</f>
        <v>0</v>
      </c>
      <c r="AK7" s="2">
        <f t="shared" si="0"/>
        <v>0</v>
      </c>
      <c r="AL7" s="2">
        <f t="shared" si="1"/>
        <v>0</v>
      </c>
      <c r="AM7" s="38"/>
      <c r="AN7" s="38"/>
      <c r="AO7" s="38"/>
    </row>
    <row r="8" spans="1:41" s="35" customFormat="1" ht="21" customHeight="1">
      <c r="A8" s="7">
        <v>3</v>
      </c>
      <c r="B8" s="74" t="s">
        <v>699</v>
      </c>
      <c r="C8" s="124" t="s">
        <v>62</v>
      </c>
      <c r="D8" s="125" t="s">
        <v>700</v>
      </c>
      <c r="E8" s="150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78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2">
        <f t="shared" si="2"/>
        <v>0</v>
      </c>
      <c r="AK8" s="2">
        <f t="shared" si="0"/>
        <v>0</v>
      </c>
      <c r="AL8" s="2">
        <f t="shared" si="1"/>
        <v>0</v>
      </c>
      <c r="AM8" s="38"/>
      <c r="AN8" s="38"/>
      <c r="AO8" s="38"/>
    </row>
    <row r="9" spans="1:41" s="35" customFormat="1" ht="21" customHeight="1">
      <c r="A9" s="7">
        <v>4</v>
      </c>
      <c r="B9" s="74" t="s">
        <v>701</v>
      </c>
      <c r="C9" s="124" t="s">
        <v>258</v>
      </c>
      <c r="D9" s="125" t="s">
        <v>50</v>
      </c>
      <c r="E9" s="150"/>
      <c r="F9" s="151"/>
      <c r="G9" s="151"/>
      <c r="H9" s="151"/>
      <c r="I9" s="151"/>
      <c r="J9" s="151"/>
      <c r="K9" s="151"/>
      <c r="L9" s="151"/>
      <c r="M9" s="151"/>
      <c r="N9" s="151" t="s">
        <v>6</v>
      </c>
      <c r="O9" s="151"/>
      <c r="P9" s="178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 t="s">
        <v>6</v>
      </c>
      <c r="AE9" s="151"/>
      <c r="AF9" s="151"/>
      <c r="AG9" s="151" t="s">
        <v>8</v>
      </c>
      <c r="AH9" s="151"/>
      <c r="AI9" s="151"/>
      <c r="AJ9" s="2">
        <f t="shared" si="2"/>
        <v>2</v>
      </c>
      <c r="AK9" s="2">
        <f t="shared" si="0"/>
        <v>0</v>
      </c>
      <c r="AL9" s="2">
        <f t="shared" si="1"/>
        <v>1</v>
      </c>
      <c r="AM9" s="38"/>
      <c r="AN9" s="38"/>
      <c r="AO9" s="38"/>
    </row>
    <row r="10" spans="1:41" s="35" customFormat="1" ht="21" customHeight="1">
      <c r="A10" s="7">
        <v>5</v>
      </c>
      <c r="B10" s="74" t="s">
        <v>702</v>
      </c>
      <c r="C10" s="124" t="s">
        <v>703</v>
      </c>
      <c r="D10" s="125" t="s">
        <v>59</v>
      </c>
      <c r="E10" s="150" t="s">
        <v>7</v>
      </c>
      <c r="F10" s="151"/>
      <c r="G10" s="151"/>
      <c r="H10" s="151"/>
      <c r="I10" s="151"/>
      <c r="J10" s="151"/>
      <c r="K10" s="151"/>
      <c r="L10" s="151" t="s">
        <v>8</v>
      </c>
      <c r="M10" s="151"/>
      <c r="N10" s="151"/>
      <c r="O10" s="151"/>
      <c r="P10" s="178"/>
      <c r="Q10" s="151"/>
      <c r="R10" s="151"/>
      <c r="S10" s="151" t="s">
        <v>6</v>
      </c>
      <c r="T10" s="151"/>
      <c r="U10" s="151" t="s">
        <v>8</v>
      </c>
      <c r="V10" s="151"/>
      <c r="W10" s="151"/>
      <c r="X10" s="151"/>
      <c r="Y10" s="151"/>
      <c r="Z10" s="151"/>
      <c r="AA10" s="151"/>
      <c r="AB10" s="151"/>
      <c r="AC10" s="151"/>
      <c r="AD10" s="151" t="s">
        <v>8</v>
      </c>
      <c r="AE10" s="151"/>
      <c r="AF10" s="151"/>
      <c r="AG10" s="151"/>
      <c r="AH10" s="151"/>
      <c r="AI10" s="151"/>
      <c r="AJ10" s="2">
        <f t="shared" si="2"/>
        <v>1</v>
      </c>
      <c r="AK10" s="2">
        <f t="shared" si="0"/>
        <v>1</v>
      </c>
      <c r="AL10" s="2">
        <f t="shared" si="1"/>
        <v>3</v>
      </c>
      <c r="AM10" s="38"/>
      <c r="AN10" s="38"/>
      <c r="AO10" s="38"/>
    </row>
    <row r="11" spans="1:41" s="35" customFormat="1" ht="21" customHeight="1">
      <c r="A11" s="7">
        <v>6</v>
      </c>
      <c r="B11" s="74" t="s">
        <v>704</v>
      </c>
      <c r="C11" s="124" t="s">
        <v>71</v>
      </c>
      <c r="D11" s="125" t="s">
        <v>85</v>
      </c>
      <c r="E11" s="150"/>
      <c r="F11" s="151"/>
      <c r="G11" s="151" t="s">
        <v>6</v>
      </c>
      <c r="H11" s="151"/>
      <c r="I11" s="151"/>
      <c r="J11" s="151"/>
      <c r="K11" s="151"/>
      <c r="L11" s="151"/>
      <c r="M11" s="151"/>
      <c r="N11" s="151"/>
      <c r="O11" s="151"/>
      <c r="P11" s="178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2">
        <f t="shared" si="2"/>
        <v>1</v>
      </c>
      <c r="AK11" s="2">
        <f t="shared" si="0"/>
        <v>0</v>
      </c>
      <c r="AL11" s="2">
        <f t="shared" si="1"/>
        <v>0</v>
      </c>
      <c r="AM11" s="38"/>
      <c r="AN11" s="38"/>
      <c r="AO11" s="38"/>
    </row>
    <row r="12" spans="1:41" s="35" customFormat="1" ht="21" customHeight="1">
      <c r="A12" s="7">
        <v>7</v>
      </c>
      <c r="B12" s="74" t="s">
        <v>705</v>
      </c>
      <c r="C12" s="124" t="s">
        <v>86</v>
      </c>
      <c r="D12" s="125" t="s">
        <v>85</v>
      </c>
      <c r="E12" s="165" t="s">
        <v>8</v>
      </c>
      <c r="F12" s="166"/>
      <c r="G12" s="166" t="s">
        <v>6</v>
      </c>
      <c r="H12" s="166"/>
      <c r="I12" s="166" t="s">
        <v>6</v>
      </c>
      <c r="J12" s="166"/>
      <c r="K12" s="166"/>
      <c r="L12" s="166" t="s">
        <v>6</v>
      </c>
      <c r="M12" s="166"/>
      <c r="N12" s="166" t="s">
        <v>6</v>
      </c>
      <c r="O12" s="166"/>
      <c r="P12" s="178"/>
      <c r="Q12" s="166"/>
      <c r="R12" s="166"/>
      <c r="S12" s="166" t="s">
        <v>6</v>
      </c>
      <c r="T12" s="151"/>
      <c r="U12" s="166" t="s">
        <v>7</v>
      </c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2">
        <f t="shared" si="2"/>
        <v>5</v>
      </c>
      <c r="AK12" s="2">
        <f t="shared" si="0"/>
        <v>1</v>
      </c>
      <c r="AL12" s="2">
        <f t="shared" si="1"/>
        <v>1</v>
      </c>
      <c r="AM12" s="38"/>
      <c r="AN12" s="38"/>
      <c r="AO12" s="38"/>
    </row>
    <row r="13" spans="1:41" s="35" customFormat="1" ht="21" customHeight="1">
      <c r="A13" s="7">
        <v>8</v>
      </c>
      <c r="B13" s="74" t="s">
        <v>706</v>
      </c>
      <c r="C13" s="124" t="s">
        <v>707</v>
      </c>
      <c r="D13" s="125" t="s">
        <v>28</v>
      </c>
      <c r="E13" s="150"/>
      <c r="F13" s="151"/>
      <c r="G13" s="151"/>
      <c r="H13" s="151"/>
      <c r="I13" s="151"/>
      <c r="J13" s="151"/>
      <c r="K13" s="151"/>
      <c r="L13" s="151"/>
      <c r="M13" s="151"/>
      <c r="N13" s="151" t="s">
        <v>6</v>
      </c>
      <c r="O13" s="151"/>
      <c r="P13" s="178"/>
      <c r="Q13" s="151"/>
      <c r="R13" s="151"/>
      <c r="S13" s="151" t="s">
        <v>6</v>
      </c>
      <c r="T13" s="151"/>
      <c r="U13" s="151" t="s">
        <v>7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8</v>
      </c>
      <c r="AH13" s="151"/>
      <c r="AI13" s="151"/>
      <c r="AJ13" s="2">
        <f t="shared" si="2"/>
        <v>2</v>
      </c>
      <c r="AK13" s="2">
        <f t="shared" si="0"/>
        <v>1</v>
      </c>
      <c r="AL13" s="2">
        <f t="shared" si="1"/>
        <v>1</v>
      </c>
      <c r="AM13" s="38"/>
      <c r="AN13" s="38"/>
      <c r="AO13" s="38"/>
    </row>
    <row r="14" spans="1:41" s="35" customFormat="1" ht="21" customHeight="1">
      <c r="A14" s="7">
        <v>9</v>
      </c>
      <c r="B14" s="74">
        <v>2010090094</v>
      </c>
      <c r="C14" s="124" t="s">
        <v>871</v>
      </c>
      <c r="D14" s="125" t="s">
        <v>24</v>
      </c>
      <c r="E14" s="150" t="s">
        <v>6</v>
      </c>
      <c r="F14" s="151"/>
      <c r="G14" s="151" t="s">
        <v>6</v>
      </c>
      <c r="H14" s="151"/>
      <c r="I14" s="151" t="s">
        <v>6</v>
      </c>
      <c r="J14" s="151"/>
      <c r="K14" s="151"/>
      <c r="L14" s="151" t="s">
        <v>6</v>
      </c>
      <c r="M14" s="151"/>
      <c r="N14" s="151" t="s">
        <v>6</v>
      </c>
      <c r="O14" s="151"/>
      <c r="P14" s="178"/>
      <c r="Q14" s="151"/>
      <c r="R14" s="151"/>
      <c r="S14" s="151" t="s">
        <v>6</v>
      </c>
      <c r="T14" s="151"/>
      <c r="U14" s="151" t="s">
        <v>6</v>
      </c>
      <c r="V14" s="151"/>
      <c r="W14" s="151"/>
      <c r="X14" s="151"/>
      <c r="Y14" s="151"/>
      <c r="Z14" s="151" t="s">
        <v>6</v>
      </c>
      <c r="AA14" s="151"/>
      <c r="AB14" s="151" t="s">
        <v>6</v>
      </c>
      <c r="AC14" s="151"/>
      <c r="AD14" s="151" t="s">
        <v>6</v>
      </c>
      <c r="AE14" s="151"/>
      <c r="AF14" s="151"/>
      <c r="AG14" s="151"/>
      <c r="AH14" s="151"/>
      <c r="AI14" s="151"/>
      <c r="AJ14" s="2">
        <f t="shared" si="2"/>
        <v>10</v>
      </c>
      <c r="AK14" s="2">
        <f t="shared" si="0"/>
        <v>0</v>
      </c>
      <c r="AL14" s="2">
        <f t="shared" si="1"/>
        <v>0</v>
      </c>
      <c r="AM14" s="38"/>
      <c r="AN14" s="38"/>
      <c r="AO14" s="38"/>
    </row>
    <row r="15" spans="1:41" s="35" customFormat="1" ht="21" customHeight="1">
      <c r="A15" s="7">
        <v>10</v>
      </c>
      <c r="B15" s="74" t="s">
        <v>709</v>
      </c>
      <c r="C15" s="124" t="s">
        <v>284</v>
      </c>
      <c r="D15" s="125" t="s">
        <v>112</v>
      </c>
      <c r="E15" s="150"/>
      <c r="F15" s="151"/>
      <c r="G15" s="151"/>
      <c r="H15" s="151"/>
      <c r="I15" s="151" t="s">
        <v>6</v>
      </c>
      <c r="J15" s="151"/>
      <c r="K15" s="151"/>
      <c r="L15" s="151"/>
      <c r="M15" s="151"/>
      <c r="N15" s="151" t="s">
        <v>6</v>
      </c>
      <c r="O15" s="151"/>
      <c r="P15" s="178"/>
      <c r="Q15" s="151"/>
      <c r="R15" s="151"/>
      <c r="S15" s="151" t="s">
        <v>6</v>
      </c>
      <c r="T15" s="151"/>
      <c r="U15" s="179" t="s">
        <v>6</v>
      </c>
      <c r="V15" s="151"/>
      <c r="W15" s="151"/>
      <c r="X15" s="151"/>
      <c r="Y15" s="151"/>
      <c r="Z15" s="151"/>
      <c r="AA15" s="151"/>
      <c r="AB15" s="151"/>
      <c r="AC15" s="151"/>
      <c r="AD15" s="151" t="s">
        <v>6</v>
      </c>
      <c r="AE15" s="151"/>
      <c r="AF15" s="151"/>
      <c r="AG15" s="151" t="s">
        <v>8</v>
      </c>
      <c r="AH15" s="151"/>
      <c r="AI15" s="151"/>
      <c r="AJ15" s="2">
        <f t="shared" si="2"/>
        <v>5</v>
      </c>
      <c r="AK15" s="2">
        <f t="shared" si="0"/>
        <v>0</v>
      </c>
      <c r="AL15" s="2">
        <f t="shared" si="1"/>
        <v>1</v>
      </c>
      <c r="AM15" s="38"/>
      <c r="AN15" s="38"/>
      <c r="AO15" s="38"/>
    </row>
    <row r="16" spans="1:41" s="35" customFormat="1" ht="21" customHeight="1">
      <c r="A16" s="7">
        <v>11</v>
      </c>
      <c r="B16" s="74" t="s">
        <v>857</v>
      </c>
      <c r="C16" s="124" t="s">
        <v>858</v>
      </c>
      <c r="D16" s="125" t="s">
        <v>432</v>
      </c>
      <c r="E16" s="150"/>
      <c r="F16" s="151"/>
      <c r="G16" s="151"/>
      <c r="H16" s="151"/>
      <c r="I16" s="151" t="s">
        <v>6</v>
      </c>
      <c r="J16" s="151"/>
      <c r="K16" s="151"/>
      <c r="L16" s="151"/>
      <c r="M16" s="151"/>
      <c r="N16" s="151"/>
      <c r="O16" s="151"/>
      <c r="P16" s="178"/>
      <c r="Q16" s="151"/>
      <c r="R16" s="151"/>
      <c r="S16" s="151" t="s">
        <v>6</v>
      </c>
      <c r="T16" s="151"/>
      <c r="U16" s="179"/>
      <c r="V16" s="151"/>
      <c r="W16" s="151"/>
      <c r="X16" s="151"/>
      <c r="Y16" s="151"/>
      <c r="Z16" s="151"/>
      <c r="AA16" s="151"/>
      <c r="AB16" s="151"/>
      <c r="AC16" s="151"/>
      <c r="AD16" s="151" t="s">
        <v>6</v>
      </c>
      <c r="AE16" s="151"/>
      <c r="AF16" s="151"/>
      <c r="AG16" s="151" t="s">
        <v>8</v>
      </c>
      <c r="AH16" s="151"/>
      <c r="AI16" s="151"/>
      <c r="AJ16" s="2">
        <f t="shared" si="2"/>
        <v>3</v>
      </c>
      <c r="AK16" s="2">
        <f t="shared" si="0"/>
        <v>0</v>
      </c>
      <c r="AL16" s="2">
        <f t="shared" si="1"/>
        <v>1</v>
      </c>
      <c r="AM16" s="38"/>
      <c r="AN16" s="38"/>
      <c r="AO16" s="38"/>
    </row>
    <row r="17" spans="1:41" s="35" customFormat="1" ht="21" customHeight="1">
      <c r="A17" s="7">
        <v>12</v>
      </c>
      <c r="B17" s="74" t="s">
        <v>710</v>
      </c>
      <c r="C17" s="124" t="s">
        <v>711</v>
      </c>
      <c r="D17" s="125" t="s">
        <v>76</v>
      </c>
      <c r="E17" s="150" t="s">
        <v>6</v>
      </c>
      <c r="F17" s="151"/>
      <c r="G17" s="151" t="s">
        <v>6</v>
      </c>
      <c r="H17" s="151"/>
      <c r="I17" s="151"/>
      <c r="J17" s="151"/>
      <c r="K17" s="151"/>
      <c r="L17" s="151"/>
      <c r="M17" s="151"/>
      <c r="N17" s="151" t="s">
        <v>8</v>
      </c>
      <c r="O17" s="151"/>
      <c r="P17" s="178"/>
      <c r="Q17" s="151"/>
      <c r="R17" s="151"/>
      <c r="S17" s="151" t="s">
        <v>6</v>
      </c>
      <c r="T17" s="151"/>
      <c r="U17" s="179" t="s">
        <v>8</v>
      </c>
      <c r="V17" s="151"/>
      <c r="W17" s="151"/>
      <c r="X17" s="151"/>
      <c r="Y17" s="151"/>
      <c r="Z17" s="151"/>
      <c r="AA17" s="151"/>
      <c r="AB17" s="151"/>
      <c r="AC17" s="151"/>
      <c r="AD17" s="151" t="s">
        <v>6</v>
      </c>
      <c r="AE17" s="151"/>
      <c r="AF17" s="151"/>
      <c r="AG17" s="151" t="s">
        <v>8</v>
      </c>
      <c r="AH17" s="151"/>
      <c r="AI17" s="151"/>
      <c r="AJ17" s="2">
        <f t="shared" si="2"/>
        <v>4</v>
      </c>
      <c r="AK17" s="2">
        <f t="shared" si="0"/>
        <v>0</v>
      </c>
      <c r="AL17" s="2">
        <f t="shared" si="1"/>
        <v>3</v>
      </c>
      <c r="AM17" s="38"/>
      <c r="AN17" s="38"/>
      <c r="AO17" s="38"/>
    </row>
    <row r="18" spans="1:41" s="35" customFormat="1" ht="21" customHeight="1">
      <c r="A18" s="7">
        <v>13</v>
      </c>
      <c r="B18" s="74" t="s">
        <v>715</v>
      </c>
      <c r="C18" s="124" t="s">
        <v>604</v>
      </c>
      <c r="D18" s="125" t="s">
        <v>64</v>
      </c>
      <c r="E18" s="149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8"/>
      <c r="Q18" s="177"/>
      <c r="R18" s="177"/>
      <c r="S18" s="177" t="s">
        <v>7</v>
      </c>
      <c r="T18" s="151"/>
      <c r="U18" s="180"/>
      <c r="V18" s="177"/>
      <c r="W18" s="181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2">
        <f t="shared" si="2"/>
        <v>0</v>
      </c>
      <c r="AK18" s="2">
        <f t="shared" si="0"/>
        <v>1</v>
      </c>
      <c r="AL18" s="2">
        <f t="shared" si="1"/>
        <v>0</v>
      </c>
      <c r="AM18" s="38"/>
      <c r="AN18" s="38"/>
      <c r="AO18" s="38"/>
    </row>
    <row r="19" spans="1:41" s="35" customFormat="1" ht="21" customHeight="1">
      <c r="A19" s="7">
        <v>14</v>
      </c>
      <c r="B19" s="74" t="s">
        <v>716</v>
      </c>
      <c r="C19" s="124" t="s">
        <v>717</v>
      </c>
      <c r="D19" s="125" t="s">
        <v>65</v>
      </c>
      <c r="E19" s="150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78"/>
      <c r="Q19" s="151"/>
      <c r="R19" s="151"/>
      <c r="S19" s="177"/>
      <c r="T19" s="151"/>
      <c r="U19" s="179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2">
        <f t="shared" si="2"/>
        <v>0</v>
      </c>
      <c r="AK19" s="2">
        <f t="shared" si="0"/>
        <v>0</v>
      </c>
      <c r="AL19" s="2">
        <f t="shared" si="1"/>
        <v>0</v>
      </c>
      <c r="AM19" s="254"/>
      <c r="AN19" s="255"/>
      <c r="AO19" s="38"/>
    </row>
    <row r="20" spans="1:41" s="35" customFormat="1" ht="21" customHeight="1">
      <c r="A20" s="7">
        <v>15</v>
      </c>
      <c r="B20" s="74" t="s">
        <v>718</v>
      </c>
      <c r="C20" s="124" t="s">
        <v>719</v>
      </c>
      <c r="D20" s="125" t="s">
        <v>40</v>
      </c>
      <c r="E20" s="150" t="s">
        <v>8</v>
      </c>
      <c r="F20" s="151"/>
      <c r="G20" s="151"/>
      <c r="H20" s="151"/>
      <c r="I20" s="151" t="s">
        <v>6</v>
      </c>
      <c r="J20" s="151"/>
      <c r="K20" s="151"/>
      <c r="L20" s="151"/>
      <c r="M20" s="151"/>
      <c r="N20" s="151"/>
      <c r="O20" s="151"/>
      <c r="P20" s="178"/>
      <c r="Q20" s="151"/>
      <c r="R20" s="151"/>
      <c r="S20" s="151"/>
      <c r="T20" s="151"/>
      <c r="U20" s="179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8</v>
      </c>
      <c r="AH20" s="151"/>
      <c r="AI20" s="151"/>
      <c r="AJ20" s="2">
        <f t="shared" si="2"/>
        <v>1</v>
      </c>
      <c r="AK20" s="2">
        <f t="shared" si="0"/>
        <v>0</v>
      </c>
      <c r="AL20" s="2">
        <f t="shared" si="1"/>
        <v>2</v>
      </c>
      <c r="AM20" s="38"/>
      <c r="AN20" s="38"/>
      <c r="AO20" s="38"/>
    </row>
    <row r="21" spans="1:41" s="35" customFormat="1" ht="21" customHeight="1">
      <c r="A21" s="7">
        <v>16</v>
      </c>
      <c r="B21" s="74" t="s">
        <v>720</v>
      </c>
      <c r="C21" s="124" t="s">
        <v>48</v>
      </c>
      <c r="D21" s="125" t="s">
        <v>40</v>
      </c>
      <c r="E21" s="150" t="s">
        <v>8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78"/>
      <c r="Q21" s="151"/>
      <c r="R21" s="151"/>
      <c r="S21" s="151"/>
      <c r="T21" s="151"/>
      <c r="U21" s="179"/>
      <c r="V21" s="151"/>
      <c r="W21" s="151"/>
      <c r="X21" s="151"/>
      <c r="Y21" s="151"/>
      <c r="Z21" s="151"/>
      <c r="AA21" s="151"/>
      <c r="AB21" s="151" t="s">
        <v>8</v>
      </c>
      <c r="AC21" s="151"/>
      <c r="AD21" s="151"/>
      <c r="AE21" s="151"/>
      <c r="AF21" s="151"/>
      <c r="AG21" s="151" t="s">
        <v>6</v>
      </c>
      <c r="AH21" s="151"/>
      <c r="AI21" s="151"/>
      <c r="AJ21" s="2">
        <f t="shared" si="2"/>
        <v>1</v>
      </c>
      <c r="AK21" s="2">
        <f t="shared" si="0"/>
        <v>0</v>
      </c>
      <c r="AL21" s="2">
        <f t="shared" si="1"/>
        <v>2</v>
      </c>
      <c r="AM21" s="38"/>
      <c r="AN21" s="38"/>
      <c r="AO21" s="38"/>
    </row>
    <row r="22" spans="1:41" s="35" customFormat="1" ht="21" customHeight="1">
      <c r="A22" s="7">
        <v>17</v>
      </c>
      <c r="B22" s="74" t="s">
        <v>721</v>
      </c>
      <c r="C22" s="124" t="s">
        <v>722</v>
      </c>
      <c r="D22" s="125" t="s">
        <v>723</v>
      </c>
      <c r="E22" s="15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78"/>
      <c r="Q22" s="151"/>
      <c r="R22" s="151"/>
      <c r="S22" s="151"/>
      <c r="T22" s="151"/>
      <c r="U22" s="179" t="s">
        <v>7</v>
      </c>
      <c r="V22" s="151"/>
      <c r="W22" s="151"/>
      <c r="X22" s="151"/>
      <c r="Y22" s="151"/>
      <c r="Z22" s="151"/>
      <c r="AA22" s="151"/>
      <c r="AB22" s="151"/>
      <c r="AC22" s="151"/>
      <c r="AD22" s="151" t="s">
        <v>7</v>
      </c>
      <c r="AE22" s="151"/>
      <c r="AF22" s="151"/>
      <c r="AG22" s="151" t="s">
        <v>6</v>
      </c>
      <c r="AH22" s="151"/>
      <c r="AI22" s="151"/>
      <c r="AJ22" s="2">
        <f t="shared" si="2"/>
        <v>1</v>
      </c>
      <c r="AK22" s="2">
        <f t="shared" si="0"/>
        <v>2</v>
      </c>
      <c r="AL22" s="2">
        <f t="shared" si="1"/>
        <v>0</v>
      </c>
      <c r="AM22" s="38"/>
      <c r="AN22" s="38"/>
      <c r="AO22" s="38"/>
    </row>
    <row r="23" spans="1:41" s="35" customFormat="1" ht="21" customHeight="1">
      <c r="A23" s="7">
        <v>18</v>
      </c>
      <c r="B23" s="74" t="s">
        <v>724</v>
      </c>
      <c r="C23" s="124" t="s">
        <v>725</v>
      </c>
      <c r="D23" s="125" t="s">
        <v>35</v>
      </c>
      <c r="E23" s="150" t="s">
        <v>7</v>
      </c>
      <c r="F23" s="151"/>
      <c r="G23" s="151" t="s">
        <v>6</v>
      </c>
      <c r="H23" s="151"/>
      <c r="I23" s="151" t="s">
        <v>6</v>
      </c>
      <c r="J23" s="151"/>
      <c r="K23" s="151"/>
      <c r="L23" s="151" t="s">
        <v>6</v>
      </c>
      <c r="M23" s="151"/>
      <c r="N23" s="151" t="s">
        <v>6</v>
      </c>
      <c r="O23" s="151"/>
      <c r="P23" s="178"/>
      <c r="Q23" s="151"/>
      <c r="R23" s="151"/>
      <c r="S23" s="151" t="s">
        <v>6</v>
      </c>
      <c r="T23" s="151"/>
      <c r="U23" s="179" t="s">
        <v>6</v>
      </c>
      <c r="V23" s="151"/>
      <c r="W23" s="151"/>
      <c r="X23" s="151"/>
      <c r="Y23" s="151"/>
      <c r="Z23" s="151" t="s">
        <v>6</v>
      </c>
      <c r="AA23" s="151"/>
      <c r="AB23" s="151" t="s">
        <v>6</v>
      </c>
      <c r="AC23" s="151"/>
      <c r="AD23" s="151" t="s">
        <v>6</v>
      </c>
      <c r="AE23" s="151"/>
      <c r="AF23" s="151"/>
      <c r="AG23" s="151"/>
      <c r="AH23" s="151"/>
      <c r="AI23" s="151"/>
      <c r="AJ23" s="2">
        <f t="shared" si="2"/>
        <v>9</v>
      </c>
      <c r="AK23" s="2">
        <f t="shared" si="0"/>
        <v>1</v>
      </c>
      <c r="AL23" s="2">
        <f t="shared" si="1"/>
        <v>0</v>
      </c>
      <c r="AM23" s="38"/>
      <c r="AN23" s="38"/>
      <c r="AO23" s="38"/>
    </row>
    <row r="24" spans="1:41" s="35" customFormat="1" ht="21" customHeight="1">
      <c r="A24" s="7">
        <v>19</v>
      </c>
      <c r="B24" s="74" t="s">
        <v>726</v>
      </c>
      <c r="C24" s="124" t="s">
        <v>103</v>
      </c>
      <c r="D24" s="125" t="s">
        <v>87</v>
      </c>
      <c r="E24" s="15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78"/>
      <c r="Q24" s="151"/>
      <c r="R24" s="151"/>
      <c r="S24" s="151"/>
      <c r="T24" s="151"/>
      <c r="U24" s="166"/>
      <c r="V24" s="151"/>
      <c r="W24" s="151"/>
      <c r="X24" s="151"/>
      <c r="Y24" s="151"/>
      <c r="Z24" s="151"/>
      <c r="AA24" s="151"/>
      <c r="AB24" s="151"/>
      <c r="AC24" s="151"/>
      <c r="AD24" s="151" t="s">
        <v>7</v>
      </c>
      <c r="AE24" s="151"/>
      <c r="AF24" s="151"/>
      <c r="AG24" s="151"/>
      <c r="AH24" s="151"/>
      <c r="AI24" s="151"/>
      <c r="AJ24" s="2">
        <f t="shared" si="2"/>
        <v>0</v>
      </c>
      <c r="AK24" s="2">
        <f t="shared" si="0"/>
        <v>1</v>
      </c>
      <c r="AL24" s="2">
        <f t="shared" si="1"/>
        <v>0</v>
      </c>
      <c r="AM24" s="38"/>
      <c r="AN24" s="38"/>
      <c r="AO24" s="38"/>
    </row>
    <row r="25" spans="1:41" s="35" customFormat="1" ht="21" customHeight="1">
      <c r="A25" s="7">
        <v>20</v>
      </c>
      <c r="B25" s="74" t="s">
        <v>727</v>
      </c>
      <c r="C25" s="124" t="s">
        <v>728</v>
      </c>
      <c r="D25" s="125" t="s">
        <v>117</v>
      </c>
      <c r="E25" s="152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78"/>
      <c r="Q25" s="151"/>
      <c r="R25" s="151"/>
      <c r="S25" s="151"/>
      <c r="T25" s="151"/>
      <c r="U25" s="179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2">
        <f t="shared" si="2"/>
        <v>0</v>
      </c>
      <c r="AK25" s="2">
        <f t="shared" si="0"/>
        <v>0</v>
      </c>
      <c r="AL25" s="2">
        <f t="shared" si="1"/>
        <v>0</v>
      </c>
      <c r="AM25" s="38"/>
      <c r="AN25" s="38"/>
      <c r="AO25" s="38"/>
    </row>
    <row r="26" spans="1:41" s="35" customFormat="1" ht="21" customHeight="1">
      <c r="A26" s="7">
        <v>21</v>
      </c>
      <c r="B26" s="74" t="s">
        <v>729</v>
      </c>
      <c r="C26" s="124" t="s">
        <v>730</v>
      </c>
      <c r="D26" s="125" t="s">
        <v>570</v>
      </c>
      <c r="E26" s="152"/>
      <c r="F26" s="151"/>
      <c r="G26" s="151" t="s">
        <v>6</v>
      </c>
      <c r="H26" s="151"/>
      <c r="I26" s="151"/>
      <c r="J26" s="151"/>
      <c r="K26" s="151"/>
      <c r="L26" s="151"/>
      <c r="M26" s="151"/>
      <c r="N26" s="151" t="s">
        <v>8</v>
      </c>
      <c r="O26" s="151"/>
      <c r="P26" s="178"/>
      <c r="Q26" s="151"/>
      <c r="R26" s="151"/>
      <c r="S26" s="151" t="s">
        <v>6</v>
      </c>
      <c r="T26" s="151"/>
      <c r="U26" s="179"/>
      <c r="V26" s="151"/>
      <c r="W26" s="151"/>
      <c r="X26" s="151"/>
      <c r="Y26" s="151"/>
      <c r="Z26" s="151"/>
      <c r="AA26" s="151"/>
      <c r="AB26" s="151" t="s">
        <v>6</v>
      </c>
      <c r="AC26" s="151"/>
      <c r="AD26" s="151"/>
      <c r="AE26" s="151"/>
      <c r="AF26" s="151"/>
      <c r="AG26" s="151" t="s">
        <v>7</v>
      </c>
      <c r="AH26" s="151"/>
      <c r="AI26" s="151"/>
      <c r="AJ26" s="2">
        <f t="shared" si="2"/>
        <v>3</v>
      </c>
      <c r="AK26" s="2">
        <f t="shared" si="0"/>
        <v>1</v>
      </c>
      <c r="AL26" s="2">
        <f t="shared" si="1"/>
        <v>1</v>
      </c>
      <c r="AM26" s="38"/>
      <c r="AN26" s="38"/>
      <c r="AO26" s="38"/>
    </row>
    <row r="27" spans="1:41" s="35" customFormat="1" ht="21" customHeight="1">
      <c r="A27" s="7">
        <v>22</v>
      </c>
      <c r="B27" s="74" t="s">
        <v>731</v>
      </c>
      <c r="C27" s="124" t="s">
        <v>732</v>
      </c>
      <c r="D27" s="125" t="s">
        <v>78</v>
      </c>
      <c r="E27" s="152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78"/>
      <c r="Q27" s="151"/>
      <c r="R27" s="151"/>
      <c r="S27" s="151"/>
      <c r="T27" s="151"/>
      <c r="U27" s="179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2">
        <f t="shared" si="2"/>
        <v>0</v>
      </c>
      <c r="AK27" s="2">
        <f t="shared" si="0"/>
        <v>0</v>
      </c>
      <c r="AL27" s="2">
        <f t="shared" si="1"/>
        <v>0</v>
      </c>
      <c r="AM27" s="38"/>
      <c r="AN27" s="38"/>
      <c r="AO27" s="38"/>
    </row>
    <row r="28" spans="1:41" s="35" customFormat="1" ht="21" customHeight="1">
      <c r="A28" s="7">
        <v>23</v>
      </c>
      <c r="B28" s="74" t="s">
        <v>733</v>
      </c>
      <c r="C28" s="124" t="s">
        <v>734</v>
      </c>
      <c r="D28" s="125" t="s">
        <v>78</v>
      </c>
      <c r="E28" s="152" t="s">
        <v>6</v>
      </c>
      <c r="F28" s="151"/>
      <c r="G28" s="151" t="s">
        <v>6</v>
      </c>
      <c r="H28" s="151"/>
      <c r="I28" s="151"/>
      <c r="J28" s="151"/>
      <c r="K28" s="151"/>
      <c r="L28" s="151"/>
      <c r="M28" s="151"/>
      <c r="N28" s="151" t="s">
        <v>8</v>
      </c>
      <c r="O28" s="151"/>
      <c r="P28" s="178"/>
      <c r="Q28" s="151"/>
      <c r="R28" s="151"/>
      <c r="S28" s="151" t="s">
        <v>6</v>
      </c>
      <c r="T28" s="151"/>
      <c r="U28" s="151" t="s">
        <v>8</v>
      </c>
      <c r="V28" s="151"/>
      <c r="W28" s="151"/>
      <c r="X28" s="151"/>
      <c r="Y28" s="151"/>
      <c r="Z28" s="151"/>
      <c r="AA28" s="151"/>
      <c r="AB28" s="151"/>
      <c r="AC28" s="151"/>
      <c r="AD28" s="151" t="s">
        <v>6</v>
      </c>
      <c r="AE28" s="151"/>
      <c r="AF28" s="151"/>
      <c r="AG28" s="151" t="s">
        <v>8</v>
      </c>
      <c r="AH28" s="151"/>
      <c r="AI28" s="151"/>
      <c r="AJ28" s="2">
        <f t="shared" si="2"/>
        <v>4</v>
      </c>
      <c r="AK28" s="2">
        <f t="shared" si="0"/>
        <v>0</v>
      </c>
      <c r="AL28" s="2">
        <f t="shared" si="1"/>
        <v>3</v>
      </c>
      <c r="AM28" s="38"/>
      <c r="AN28" s="38"/>
      <c r="AO28" s="38"/>
    </row>
    <row r="29" spans="1:41" s="35" customFormat="1" ht="21" customHeight="1">
      <c r="A29" s="7">
        <v>24</v>
      </c>
      <c r="B29" s="74" t="s">
        <v>735</v>
      </c>
      <c r="C29" s="124" t="s">
        <v>162</v>
      </c>
      <c r="D29" s="125" t="s">
        <v>736</v>
      </c>
      <c r="E29" s="152"/>
      <c r="F29" s="151"/>
      <c r="G29" s="151"/>
      <c r="H29" s="151"/>
      <c r="I29" s="151" t="s">
        <v>6</v>
      </c>
      <c r="J29" s="151"/>
      <c r="K29" s="151"/>
      <c r="L29" s="151"/>
      <c r="M29" s="151"/>
      <c r="N29" s="151"/>
      <c r="O29" s="151"/>
      <c r="P29" s="178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2">
        <f t="shared" si="2"/>
        <v>1</v>
      </c>
      <c r="AK29" s="2">
        <f t="shared" si="0"/>
        <v>0</v>
      </c>
      <c r="AL29" s="2">
        <f t="shared" si="1"/>
        <v>0</v>
      </c>
      <c r="AM29" s="38"/>
      <c r="AN29" s="38"/>
      <c r="AO29" s="38"/>
    </row>
    <row r="30" spans="1:41" s="35" customFormat="1" ht="21" customHeight="1">
      <c r="A30" s="7">
        <v>25</v>
      </c>
      <c r="B30" s="74" t="s">
        <v>737</v>
      </c>
      <c r="C30" s="124" t="s">
        <v>38</v>
      </c>
      <c r="D30" s="125" t="s">
        <v>70</v>
      </c>
      <c r="E30" s="150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78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2">
        <f t="shared" si="2"/>
        <v>0</v>
      </c>
      <c r="AK30" s="2">
        <f t="shared" si="0"/>
        <v>0</v>
      </c>
      <c r="AL30" s="2">
        <f t="shared" si="1"/>
        <v>0</v>
      </c>
      <c r="AM30" s="38"/>
      <c r="AN30" s="38"/>
      <c r="AO30" s="38"/>
    </row>
    <row r="31" spans="1:41" s="35" customFormat="1" ht="21" customHeight="1">
      <c r="A31" s="7">
        <v>26</v>
      </c>
      <c r="B31" s="74" t="s">
        <v>675</v>
      </c>
      <c r="C31" s="124" t="s">
        <v>62</v>
      </c>
      <c r="D31" s="125" t="s">
        <v>70</v>
      </c>
      <c r="E31" s="15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78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2">
        <f t="shared" si="2"/>
        <v>0</v>
      </c>
      <c r="AK31" s="2">
        <f t="shared" si="0"/>
        <v>0</v>
      </c>
      <c r="AL31" s="2">
        <f t="shared" si="1"/>
        <v>0</v>
      </c>
      <c r="AM31" s="38"/>
      <c r="AN31" s="38"/>
      <c r="AO31" s="38"/>
    </row>
    <row r="32" spans="1:41" s="35" customFormat="1" ht="21" customHeight="1">
      <c r="A32" s="7">
        <v>27</v>
      </c>
      <c r="B32" s="74" t="s">
        <v>738</v>
      </c>
      <c r="C32" s="124" t="s">
        <v>178</v>
      </c>
      <c r="D32" s="125" t="s">
        <v>54</v>
      </c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78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7</v>
      </c>
      <c r="AH32" s="151"/>
      <c r="AI32" s="151"/>
      <c r="AJ32" s="2">
        <f t="shared" si="2"/>
        <v>0</v>
      </c>
      <c r="AK32" s="2">
        <f t="shared" si="0"/>
        <v>1</v>
      </c>
      <c r="AL32" s="2">
        <f t="shared" si="1"/>
        <v>0</v>
      </c>
      <c r="AM32" s="38"/>
      <c r="AN32" s="38"/>
      <c r="AO32" s="38"/>
    </row>
    <row r="33" spans="1:44" s="35" customFormat="1" ht="21" customHeight="1">
      <c r="A33" s="7">
        <v>28</v>
      </c>
      <c r="B33" s="74" t="s">
        <v>739</v>
      </c>
      <c r="C33" s="124" t="s">
        <v>58</v>
      </c>
      <c r="D33" s="125" t="s">
        <v>174</v>
      </c>
      <c r="E33" s="150"/>
      <c r="F33" s="151"/>
      <c r="G33" s="151"/>
      <c r="H33" s="151"/>
      <c r="I33" s="151"/>
      <c r="J33" s="151"/>
      <c r="K33" s="151"/>
      <c r="L33" s="151"/>
      <c r="M33" s="151"/>
      <c r="N33" s="151" t="s">
        <v>8</v>
      </c>
      <c r="O33" s="151"/>
      <c r="P33" s="178"/>
      <c r="Q33" s="151"/>
      <c r="R33" s="151"/>
      <c r="S33" s="151" t="s">
        <v>6</v>
      </c>
      <c r="T33" s="151"/>
      <c r="U33" s="151" t="s">
        <v>8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2">
        <f t="shared" si="2"/>
        <v>1</v>
      </c>
      <c r="AK33" s="2">
        <f t="shared" si="0"/>
        <v>0</v>
      </c>
      <c r="AL33" s="2">
        <f t="shared" si="1"/>
        <v>2</v>
      </c>
      <c r="AM33" s="38"/>
      <c r="AN33" s="38"/>
      <c r="AO33" s="38"/>
    </row>
    <row r="34" spans="1:44" s="35" customFormat="1" ht="21" customHeight="1">
      <c r="A34" s="7">
        <v>29</v>
      </c>
      <c r="B34" s="74" t="s">
        <v>740</v>
      </c>
      <c r="C34" s="124" t="s">
        <v>26</v>
      </c>
      <c r="D34" s="125" t="s">
        <v>55</v>
      </c>
      <c r="E34" s="150" t="s">
        <v>6</v>
      </c>
      <c r="F34" s="151"/>
      <c r="G34" s="151"/>
      <c r="H34" s="151"/>
      <c r="I34" s="151" t="s">
        <v>6</v>
      </c>
      <c r="J34" s="151"/>
      <c r="K34" s="151"/>
      <c r="L34" s="151"/>
      <c r="M34" s="151"/>
      <c r="N34" s="151"/>
      <c r="O34" s="151"/>
      <c r="P34" s="178"/>
      <c r="Q34" s="151"/>
      <c r="R34" s="151"/>
      <c r="S34" s="151" t="s">
        <v>6</v>
      </c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8</v>
      </c>
      <c r="AH34" s="151"/>
      <c r="AI34" s="151"/>
      <c r="AJ34" s="2">
        <f t="shared" si="2"/>
        <v>3</v>
      </c>
      <c r="AK34" s="2">
        <f t="shared" si="0"/>
        <v>0</v>
      </c>
      <c r="AL34" s="2">
        <f t="shared" si="1"/>
        <v>1</v>
      </c>
      <c r="AM34" s="38"/>
      <c r="AN34" s="38"/>
      <c r="AO34" s="38"/>
    </row>
    <row r="35" spans="1:44" s="35" customFormat="1" ht="21" customHeight="1">
      <c r="A35" s="7">
        <v>30</v>
      </c>
      <c r="B35" s="74" t="s">
        <v>741</v>
      </c>
      <c r="C35" s="124" t="s">
        <v>742</v>
      </c>
      <c r="D35" s="125" t="s">
        <v>55</v>
      </c>
      <c r="E35" s="150" t="s">
        <v>8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78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8</v>
      </c>
      <c r="AH35" s="151"/>
      <c r="AI35" s="151"/>
      <c r="AJ35" s="2">
        <f t="shared" si="2"/>
        <v>0</v>
      </c>
      <c r="AK35" s="2">
        <f t="shared" si="0"/>
        <v>0</v>
      </c>
      <c r="AL35" s="2">
        <f t="shared" si="1"/>
        <v>2</v>
      </c>
      <c r="AM35" s="38"/>
      <c r="AN35" s="38"/>
      <c r="AO35" s="38"/>
    </row>
    <row r="36" spans="1:44" s="35" customFormat="1" ht="21" customHeight="1">
      <c r="A36" s="7">
        <v>31</v>
      </c>
      <c r="B36" s="74" t="s">
        <v>743</v>
      </c>
      <c r="C36" s="124" t="s">
        <v>60</v>
      </c>
      <c r="D36" s="125" t="s">
        <v>27</v>
      </c>
      <c r="E36" s="150"/>
      <c r="F36" s="151"/>
      <c r="G36" s="151" t="s">
        <v>6</v>
      </c>
      <c r="H36" s="151"/>
      <c r="I36" s="151" t="s">
        <v>6</v>
      </c>
      <c r="J36" s="151"/>
      <c r="K36" s="151"/>
      <c r="L36" s="151"/>
      <c r="M36" s="151"/>
      <c r="N36" s="151" t="s">
        <v>8</v>
      </c>
      <c r="O36" s="151"/>
      <c r="P36" s="178"/>
      <c r="Q36" s="151"/>
      <c r="R36" s="151"/>
      <c r="S36" s="151" t="s">
        <v>6</v>
      </c>
      <c r="T36" s="151"/>
      <c r="U36" s="151" t="s">
        <v>8</v>
      </c>
      <c r="V36" s="151"/>
      <c r="W36" s="151"/>
      <c r="X36" s="151"/>
      <c r="Y36" s="151"/>
      <c r="Z36" s="151" t="s">
        <v>8</v>
      </c>
      <c r="AA36" s="151"/>
      <c r="AB36" s="151" t="s">
        <v>8</v>
      </c>
      <c r="AC36" s="151"/>
      <c r="AD36" s="151" t="s">
        <v>6</v>
      </c>
      <c r="AE36" s="151"/>
      <c r="AF36" s="151"/>
      <c r="AG36" s="151" t="s">
        <v>8</v>
      </c>
      <c r="AH36" s="151"/>
      <c r="AI36" s="151"/>
      <c r="AJ36" s="2">
        <f t="shared" si="2"/>
        <v>4</v>
      </c>
      <c r="AK36" s="2">
        <f t="shared" si="0"/>
        <v>0</v>
      </c>
      <c r="AL36" s="2">
        <f t="shared" si="1"/>
        <v>5</v>
      </c>
      <c r="AM36" s="38"/>
      <c r="AN36" s="38"/>
      <c r="AO36" s="38"/>
    </row>
    <row r="37" spans="1:44" s="35" customFormat="1" ht="21" customHeight="1">
      <c r="A37" s="7">
        <v>32</v>
      </c>
      <c r="B37" s="74" t="s">
        <v>744</v>
      </c>
      <c r="C37" s="124" t="s">
        <v>745</v>
      </c>
      <c r="D37" s="125" t="s">
        <v>183</v>
      </c>
      <c r="E37" s="150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 t="s">
        <v>6</v>
      </c>
      <c r="T37" s="143"/>
      <c r="U37" s="143"/>
      <c r="V37" s="143"/>
      <c r="W37" s="143"/>
      <c r="X37" s="143"/>
      <c r="Y37" s="143"/>
      <c r="Z37" s="143"/>
      <c r="AA37" s="143"/>
      <c r="AB37" s="143" t="s">
        <v>6</v>
      </c>
      <c r="AC37" s="143"/>
      <c r="AD37" s="143"/>
      <c r="AE37" s="143"/>
      <c r="AF37" s="143"/>
      <c r="AG37" s="143"/>
      <c r="AH37" s="143"/>
      <c r="AI37" s="143"/>
      <c r="AJ37" s="2">
        <f t="shared" si="2"/>
        <v>2</v>
      </c>
      <c r="AK37" s="2">
        <f t="shared" si="0"/>
        <v>0</v>
      </c>
      <c r="AL37" s="2">
        <f t="shared" si="1"/>
        <v>0</v>
      </c>
      <c r="AM37" s="38"/>
      <c r="AN37" s="38"/>
      <c r="AO37" s="38"/>
    </row>
    <row r="38" spans="1:44" s="35" customFormat="1" ht="21" customHeight="1">
      <c r="A38" s="7">
        <v>33</v>
      </c>
      <c r="B38" s="74" t="s">
        <v>746</v>
      </c>
      <c r="C38" s="124" t="s">
        <v>26</v>
      </c>
      <c r="D38" s="125" t="s">
        <v>747</v>
      </c>
      <c r="E38" s="150" t="s">
        <v>8</v>
      </c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2">
        <f t="shared" si="2"/>
        <v>0</v>
      </c>
      <c r="AK38" s="2">
        <f t="shared" si="0"/>
        <v>0</v>
      </c>
      <c r="AL38" s="2">
        <f t="shared" si="1"/>
        <v>1</v>
      </c>
      <c r="AM38" s="38"/>
      <c r="AN38" s="38"/>
      <c r="AO38" s="38"/>
    </row>
    <row r="39" spans="1:44" s="35" customFormat="1" ht="21" customHeight="1">
      <c r="A39" s="262" t="s">
        <v>10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31">
        <f>SUM(AJ6:AJ38)</f>
        <v>69</v>
      </c>
      <c r="AK39" s="31">
        <f>SUM(AK6:AK38)</f>
        <v>11</v>
      </c>
      <c r="AL39" s="31">
        <f>SUM(AL6:AL38)</f>
        <v>32</v>
      </c>
      <c r="AM39" s="38"/>
      <c r="AN39" s="21"/>
      <c r="AO39" s="21"/>
      <c r="AP39" s="33"/>
      <c r="AQ39" s="33"/>
      <c r="AR39" s="33"/>
    </row>
    <row r="40" spans="1:44" s="35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"/>
      <c r="AK40" s="11"/>
      <c r="AL40" s="11"/>
      <c r="AM40" s="38"/>
      <c r="AN40" s="38"/>
      <c r="AO40" s="38"/>
    </row>
    <row r="41" spans="1:44" s="62" customFormat="1" ht="21" customHeight="1">
      <c r="A41" s="277" t="s">
        <v>11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8"/>
      <c r="AJ41" s="172" t="s">
        <v>12</v>
      </c>
      <c r="AK41" s="172" t="s">
        <v>13</v>
      </c>
      <c r="AL41" s="172" t="s">
        <v>14</v>
      </c>
      <c r="AM41" s="231" t="s">
        <v>15</v>
      </c>
      <c r="AN41" s="231" t="s">
        <v>16</v>
      </c>
      <c r="AO41" s="231" t="s">
        <v>17</v>
      </c>
    </row>
    <row r="42" spans="1:44" s="35" customFormat="1" ht="21" customHeight="1">
      <c r="A42" s="136" t="s">
        <v>3</v>
      </c>
      <c r="B42" s="137"/>
      <c r="C42" s="260" t="s">
        <v>5</v>
      </c>
      <c r="D42" s="261"/>
      <c r="E42" s="3">
        <v>1</v>
      </c>
      <c r="F42" s="3">
        <v>2</v>
      </c>
      <c r="G42" s="3">
        <v>3</v>
      </c>
      <c r="H42" s="3">
        <v>4</v>
      </c>
      <c r="I42" s="3">
        <v>5</v>
      </c>
      <c r="J42" s="3">
        <v>6</v>
      </c>
      <c r="K42" s="3">
        <v>7</v>
      </c>
      <c r="L42" s="3">
        <v>8</v>
      </c>
      <c r="M42" s="3">
        <v>9</v>
      </c>
      <c r="N42" s="3">
        <v>10</v>
      </c>
      <c r="O42" s="3">
        <v>11</v>
      </c>
      <c r="P42" s="3">
        <v>12</v>
      </c>
      <c r="Q42" s="3">
        <v>13</v>
      </c>
      <c r="R42" s="3">
        <v>14</v>
      </c>
      <c r="S42" s="3">
        <v>15</v>
      </c>
      <c r="T42" s="3">
        <v>16</v>
      </c>
      <c r="U42" s="3">
        <v>17</v>
      </c>
      <c r="V42" s="3">
        <v>18</v>
      </c>
      <c r="W42" s="3">
        <v>19</v>
      </c>
      <c r="X42" s="3">
        <v>20</v>
      </c>
      <c r="Y42" s="3">
        <v>21</v>
      </c>
      <c r="Z42" s="3">
        <v>22</v>
      </c>
      <c r="AA42" s="3">
        <v>23</v>
      </c>
      <c r="AB42" s="3">
        <v>24</v>
      </c>
      <c r="AC42" s="3">
        <v>25</v>
      </c>
      <c r="AD42" s="3">
        <v>26</v>
      </c>
      <c r="AE42" s="3">
        <v>27</v>
      </c>
      <c r="AF42" s="3">
        <v>28</v>
      </c>
      <c r="AG42" s="3">
        <v>29</v>
      </c>
      <c r="AH42" s="3">
        <v>30</v>
      </c>
      <c r="AI42" s="3">
        <v>31</v>
      </c>
      <c r="AJ42" s="23" t="s">
        <v>18</v>
      </c>
      <c r="AK42" s="23" t="s">
        <v>19</v>
      </c>
      <c r="AL42" s="23" t="s">
        <v>20</v>
      </c>
      <c r="AM42" s="23" t="s">
        <v>21</v>
      </c>
      <c r="AN42" s="40" t="s">
        <v>22</v>
      </c>
      <c r="AO42" s="40" t="s">
        <v>23</v>
      </c>
    </row>
    <row r="43" spans="1:44" s="35" customFormat="1" ht="21" customHeight="1">
      <c r="A43" s="136">
        <v>1</v>
      </c>
      <c r="B43" s="239" t="s">
        <v>694</v>
      </c>
      <c r="C43" s="240" t="s">
        <v>695</v>
      </c>
      <c r="D43" s="240" t="s">
        <v>75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4">
        <f>COUNTIF(E43:AI43,"BT")</f>
        <v>0</v>
      </c>
      <c r="AK43" s="24">
        <f>COUNTIF(F43:AJ43,"D")</f>
        <v>0</v>
      </c>
      <c r="AL43" s="24">
        <f>COUNTIF(G43:AK43,"ĐP")</f>
        <v>0</v>
      </c>
      <c r="AM43" s="24">
        <f>COUNTIF(H43:AL43,"CT")</f>
        <v>0</v>
      </c>
      <c r="AN43" s="24">
        <f>COUNTIF(I43:AM43,"HT")</f>
        <v>0</v>
      </c>
      <c r="AO43" s="24">
        <f>COUNTIF(J43:AN43,"VK")</f>
        <v>0</v>
      </c>
      <c r="AP43" s="254"/>
      <c r="AQ43" s="255"/>
    </row>
    <row r="44" spans="1:44" s="35" customFormat="1" ht="21" customHeight="1">
      <c r="A44" s="136">
        <v>2</v>
      </c>
      <c r="B44" s="239">
        <v>2010090044</v>
      </c>
      <c r="C44" s="240" t="s">
        <v>120</v>
      </c>
      <c r="D44" s="240" t="s">
        <v>46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24">
        <f t="shared" ref="AJ44:AJ75" si="3">COUNTIF(E44:AI44,"BT")</f>
        <v>0</v>
      </c>
      <c r="AK44" s="24">
        <f t="shared" ref="AK44:AK75" si="4">COUNTIF(F44:AJ44,"D")</f>
        <v>0</v>
      </c>
      <c r="AL44" s="24">
        <f t="shared" ref="AL44:AL75" si="5">COUNTIF(G44:AK44,"ĐP")</f>
        <v>0</v>
      </c>
      <c r="AM44" s="24">
        <f t="shared" ref="AM44:AM75" si="6">COUNTIF(H44:AL44,"CT")</f>
        <v>0</v>
      </c>
      <c r="AN44" s="24">
        <f t="shared" ref="AN44:AN75" si="7">COUNTIF(I44:AM44,"HT")</f>
        <v>0</v>
      </c>
      <c r="AO44" s="24">
        <f t="shared" ref="AO44:AO75" si="8">COUNTIF(J44:AN44,"VK")</f>
        <v>0</v>
      </c>
      <c r="AP44" s="135"/>
      <c r="AQ44" s="135"/>
    </row>
    <row r="45" spans="1:44" s="35" customFormat="1" ht="21" customHeight="1">
      <c r="A45" s="136">
        <v>3</v>
      </c>
      <c r="B45" s="239" t="s">
        <v>697</v>
      </c>
      <c r="C45" s="240" t="s">
        <v>698</v>
      </c>
      <c r="D45" s="240" t="s">
        <v>46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4">
        <f t="shared" si="3"/>
        <v>0</v>
      </c>
      <c r="AK45" s="24">
        <f t="shared" si="4"/>
        <v>0</v>
      </c>
      <c r="AL45" s="24">
        <f t="shared" si="5"/>
        <v>0</v>
      </c>
      <c r="AM45" s="24">
        <f t="shared" si="6"/>
        <v>0</v>
      </c>
      <c r="AN45" s="24">
        <f t="shared" si="7"/>
        <v>0</v>
      </c>
      <c r="AO45" s="24">
        <f t="shared" si="8"/>
        <v>0</v>
      </c>
      <c r="AP45" s="135"/>
      <c r="AQ45" s="135"/>
    </row>
    <row r="46" spans="1:44" s="35" customFormat="1" ht="21" customHeight="1">
      <c r="A46" s="136">
        <v>4</v>
      </c>
      <c r="B46" s="239" t="s">
        <v>699</v>
      </c>
      <c r="C46" s="240" t="s">
        <v>62</v>
      </c>
      <c r="D46" s="240" t="s">
        <v>700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4">
        <f t="shared" si="3"/>
        <v>0</v>
      </c>
      <c r="AK46" s="24">
        <f t="shared" si="4"/>
        <v>0</v>
      </c>
      <c r="AL46" s="24">
        <f t="shared" si="5"/>
        <v>0</v>
      </c>
      <c r="AM46" s="24">
        <f t="shared" si="6"/>
        <v>0</v>
      </c>
      <c r="AN46" s="24">
        <f t="shared" si="7"/>
        <v>0</v>
      </c>
      <c r="AO46" s="24">
        <f t="shared" si="8"/>
        <v>0</v>
      </c>
      <c r="AP46" s="135"/>
      <c r="AQ46" s="135"/>
    </row>
    <row r="47" spans="1:44" s="35" customFormat="1" ht="21" customHeight="1">
      <c r="A47" s="136">
        <v>5</v>
      </c>
      <c r="B47" s="239" t="s">
        <v>701</v>
      </c>
      <c r="C47" s="240" t="s">
        <v>258</v>
      </c>
      <c r="D47" s="240" t="s">
        <v>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4">
        <f t="shared" si="3"/>
        <v>0</v>
      </c>
      <c r="AK47" s="24">
        <f t="shared" si="4"/>
        <v>0</v>
      </c>
      <c r="AL47" s="24">
        <f t="shared" si="5"/>
        <v>0</v>
      </c>
      <c r="AM47" s="24">
        <f t="shared" si="6"/>
        <v>0</v>
      </c>
      <c r="AN47" s="24">
        <f t="shared" si="7"/>
        <v>0</v>
      </c>
      <c r="AO47" s="24">
        <f t="shared" si="8"/>
        <v>0</v>
      </c>
      <c r="AP47" s="135"/>
      <c r="AQ47" s="135"/>
    </row>
    <row r="48" spans="1:44" s="35" customFormat="1" ht="21" customHeight="1">
      <c r="A48" s="136">
        <v>6</v>
      </c>
      <c r="B48" s="239" t="s">
        <v>702</v>
      </c>
      <c r="C48" s="240" t="s">
        <v>703</v>
      </c>
      <c r="D48" s="240" t="s">
        <v>59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4">
        <f t="shared" si="3"/>
        <v>0</v>
      </c>
      <c r="AK48" s="24">
        <f t="shared" si="4"/>
        <v>0</v>
      </c>
      <c r="AL48" s="24">
        <f t="shared" si="5"/>
        <v>0</v>
      </c>
      <c r="AM48" s="24">
        <f t="shared" si="6"/>
        <v>0</v>
      </c>
      <c r="AN48" s="24">
        <f t="shared" si="7"/>
        <v>0</v>
      </c>
      <c r="AO48" s="24">
        <f t="shared" si="8"/>
        <v>0</v>
      </c>
      <c r="AP48" s="135"/>
      <c r="AQ48" s="135"/>
    </row>
    <row r="49" spans="1:43" s="35" customFormat="1" ht="21" customHeight="1">
      <c r="A49" s="136">
        <v>7</v>
      </c>
      <c r="B49" s="239" t="s">
        <v>704</v>
      </c>
      <c r="C49" s="240" t="s">
        <v>71</v>
      </c>
      <c r="D49" s="240" t="s">
        <v>85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4">
        <f t="shared" si="3"/>
        <v>0</v>
      </c>
      <c r="AK49" s="24">
        <f t="shared" si="4"/>
        <v>0</v>
      </c>
      <c r="AL49" s="24">
        <f t="shared" si="5"/>
        <v>0</v>
      </c>
      <c r="AM49" s="24">
        <f t="shared" si="6"/>
        <v>0</v>
      </c>
      <c r="AN49" s="24">
        <f t="shared" si="7"/>
        <v>0</v>
      </c>
      <c r="AO49" s="24">
        <f t="shared" si="8"/>
        <v>0</v>
      </c>
      <c r="AP49" s="135"/>
      <c r="AQ49" s="135"/>
    </row>
    <row r="50" spans="1:43" s="35" customFormat="1" ht="21" customHeight="1">
      <c r="A50" s="136">
        <v>8</v>
      </c>
      <c r="B50" s="239" t="s">
        <v>705</v>
      </c>
      <c r="C50" s="240" t="s">
        <v>86</v>
      </c>
      <c r="D50" s="240" t="s">
        <v>85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4">
        <f t="shared" si="3"/>
        <v>0</v>
      </c>
      <c r="AK50" s="24">
        <f t="shared" si="4"/>
        <v>0</v>
      </c>
      <c r="AL50" s="24">
        <f t="shared" si="5"/>
        <v>0</v>
      </c>
      <c r="AM50" s="24">
        <f t="shared" si="6"/>
        <v>0</v>
      </c>
      <c r="AN50" s="24">
        <f t="shared" si="7"/>
        <v>0</v>
      </c>
      <c r="AO50" s="24">
        <f t="shared" si="8"/>
        <v>0</v>
      </c>
      <c r="AP50" s="135"/>
      <c r="AQ50" s="135"/>
    </row>
    <row r="51" spans="1:43" s="35" customFormat="1" ht="21" customHeight="1">
      <c r="A51" s="136">
        <v>9</v>
      </c>
      <c r="B51" s="239" t="s">
        <v>706</v>
      </c>
      <c r="C51" s="240" t="s">
        <v>707</v>
      </c>
      <c r="D51" s="240" t="s">
        <v>28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4">
        <f t="shared" si="3"/>
        <v>0</v>
      </c>
      <c r="AK51" s="24">
        <f t="shared" si="4"/>
        <v>0</v>
      </c>
      <c r="AL51" s="24">
        <f t="shared" si="5"/>
        <v>0</v>
      </c>
      <c r="AM51" s="24">
        <f t="shared" si="6"/>
        <v>0</v>
      </c>
      <c r="AN51" s="24">
        <f t="shared" si="7"/>
        <v>0</v>
      </c>
      <c r="AO51" s="24">
        <f t="shared" si="8"/>
        <v>0</v>
      </c>
      <c r="AP51" s="135"/>
      <c r="AQ51" s="135"/>
    </row>
    <row r="52" spans="1:43" s="35" customFormat="1" ht="21" customHeight="1">
      <c r="A52" s="136">
        <v>10</v>
      </c>
      <c r="B52" s="239" t="s">
        <v>708</v>
      </c>
      <c r="C52" s="240" t="s">
        <v>604</v>
      </c>
      <c r="D52" s="240" t="s">
        <v>28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4">
        <f t="shared" si="3"/>
        <v>0</v>
      </c>
      <c r="AK52" s="24">
        <f t="shared" si="4"/>
        <v>0</v>
      </c>
      <c r="AL52" s="24">
        <f t="shared" si="5"/>
        <v>0</v>
      </c>
      <c r="AM52" s="24">
        <f t="shared" si="6"/>
        <v>0</v>
      </c>
      <c r="AN52" s="24">
        <f t="shared" si="7"/>
        <v>0</v>
      </c>
      <c r="AO52" s="24">
        <f t="shared" si="8"/>
        <v>0</v>
      </c>
      <c r="AP52" s="135"/>
      <c r="AQ52" s="135"/>
    </row>
    <row r="53" spans="1:43" s="35" customFormat="1" ht="21" customHeight="1">
      <c r="A53" s="136">
        <v>11</v>
      </c>
      <c r="B53" s="239" t="s">
        <v>709</v>
      </c>
      <c r="C53" s="240" t="s">
        <v>284</v>
      </c>
      <c r="D53" s="240" t="s">
        <v>112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4">
        <f t="shared" si="3"/>
        <v>0</v>
      </c>
      <c r="AK53" s="24">
        <f t="shared" si="4"/>
        <v>0</v>
      </c>
      <c r="AL53" s="24">
        <f t="shared" si="5"/>
        <v>0</v>
      </c>
      <c r="AM53" s="24">
        <f t="shared" si="6"/>
        <v>0</v>
      </c>
      <c r="AN53" s="24">
        <f t="shared" si="7"/>
        <v>0</v>
      </c>
      <c r="AO53" s="24">
        <f t="shared" si="8"/>
        <v>0</v>
      </c>
      <c r="AP53" s="135"/>
      <c r="AQ53" s="135"/>
    </row>
    <row r="54" spans="1:43" s="35" customFormat="1" ht="21" customHeight="1">
      <c r="A54" s="136">
        <v>12</v>
      </c>
      <c r="B54" s="239" t="s">
        <v>710</v>
      </c>
      <c r="C54" s="240" t="s">
        <v>711</v>
      </c>
      <c r="D54" s="240" t="s">
        <v>76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4">
        <f t="shared" si="3"/>
        <v>0</v>
      </c>
      <c r="AK54" s="24">
        <f t="shared" si="4"/>
        <v>0</v>
      </c>
      <c r="AL54" s="24">
        <f t="shared" si="5"/>
        <v>0</v>
      </c>
      <c r="AM54" s="24">
        <f t="shared" si="6"/>
        <v>0</v>
      </c>
      <c r="AN54" s="24">
        <f t="shared" si="7"/>
        <v>0</v>
      </c>
      <c r="AO54" s="24">
        <f t="shared" si="8"/>
        <v>0</v>
      </c>
      <c r="AP54" s="135"/>
      <c r="AQ54" s="135"/>
    </row>
    <row r="55" spans="1:43" s="35" customFormat="1" ht="21" customHeight="1">
      <c r="A55" s="136">
        <v>13</v>
      </c>
      <c r="B55" s="239" t="s">
        <v>712</v>
      </c>
      <c r="C55" s="240" t="s">
        <v>713</v>
      </c>
      <c r="D55" s="240" t="s">
        <v>714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4">
        <f t="shared" si="3"/>
        <v>0</v>
      </c>
      <c r="AK55" s="24">
        <f t="shared" si="4"/>
        <v>0</v>
      </c>
      <c r="AL55" s="24">
        <f t="shared" si="5"/>
        <v>0</v>
      </c>
      <c r="AM55" s="24">
        <f t="shared" si="6"/>
        <v>0</v>
      </c>
      <c r="AN55" s="24">
        <f t="shared" si="7"/>
        <v>0</v>
      </c>
      <c r="AO55" s="24">
        <f t="shared" si="8"/>
        <v>0</v>
      </c>
      <c r="AP55" s="135"/>
      <c r="AQ55" s="135"/>
    </row>
    <row r="56" spans="1:43" s="35" customFormat="1" ht="21" customHeight="1">
      <c r="A56" s="136">
        <v>14</v>
      </c>
      <c r="B56" s="239" t="s">
        <v>715</v>
      </c>
      <c r="C56" s="240" t="s">
        <v>604</v>
      </c>
      <c r="D56" s="240" t="s">
        <v>64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4">
        <f t="shared" si="3"/>
        <v>0</v>
      </c>
      <c r="AK56" s="24">
        <f t="shared" si="4"/>
        <v>0</v>
      </c>
      <c r="AL56" s="24">
        <f t="shared" si="5"/>
        <v>0</v>
      </c>
      <c r="AM56" s="24">
        <f t="shared" si="6"/>
        <v>0</v>
      </c>
      <c r="AN56" s="24">
        <f t="shared" si="7"/>
        <v>0</v>
      </c>
      <c r="AO56" s="24">
        <f t="shared" si="8"/>
        <v>0</v>
      </c>
      <c r="AP56" s="254"/>
      <c r="AQ56" s="255"/>
    </row>
    <row r="57" spans="1:43" s="35" customFormat="1" ht="21" customHeight="1">
      <c r="A57" s="136">
        <v>15</v>
      </c>
      <c r="B57" s="239" t="s">
        <v>716</v>
      </c>
      <c r="C57" s="240" t="s">
        <v>717</v>
      </c>
      <c r="D57" s="240" t="s">
        <v>65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4">
        <f t="shared" si="3"/>
        <v>0</v>
      </c>
      <c r="AK57" s="24">
        <f t="shared" si="4"/>
        <v>0</v>
      </c>
      <c r="AL57" s="24">
        <f t="shared" si="5"/>
        <v>0</v>
      </c>
      <c r="AM57" s="24">
        <f t="shared" si="6"/>
        <v>0</v>
      </c>
      <c r="AN57" s="24">
        <f t="shared" si="7"/>
        <v>0</v>
      </c>
      <c r="AO57" s="24">
        <f t="shared" si="8"/>
        <v>0</v>
      </c>
    </row>
    <row r="58" spans="1:43" s="35" customFormat="1" ht="21" customHeight="1">
      <c r="A58" s="136">
        <v>16</v>
      </c>
      <c r="B58" s="239" t="s">
        <v>718</v>
      </c>
      <c r="C58" s="240" t="s">
        <v>719</v>
      </c>
      <c r="D58" s="240" t="s">
        <v>40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4">
        <f t="shared" si="3"/>
        <v>0</v>
      </c>
      <c r="AK58" s="24">
        <f t="shared" si="4"/>
        <v>0</v>
      </c>
      <c r="AL58" s="24">
        <f t="shared" si="5"/>
        <v>0</v>
      </c>
      <c r="AM58" s="24">
        <f t="shared" si="6"/>
        <v>0</v>
      </c>
      <c r="AN58" s="24">
        <f t="shared" si="7"/>
        <v>0</v>
      </c>
      <c r="AO58" s="24">
        <f t="shared" si="8"/>
        <v>0</v>
      </c>
    </row>
    <row r="59" spans="1:43" s="35" customFormat="1" ht="21" customHeight="1">
      <c r="A59" s="136">
        <v>17</v>
      </c>
      <c r="B59" s="239" t="s">
        <v>720</v>
      </c>
      <c r="C59" s="240" t="s">
        <v>48</v>
      </c>
      <c r="D59" s="240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4">
        <f t="shared" si="3"/>
        <v>0</v>
      </c>
      <c r="AK59" s="24">
        <f t="shared" si="4"/>
        <v>0</v>
      </c>
      <c r="AL59" s="24">
        <f t="shared" si="5"/>
        <v>0</v>
      </c>
      <c r="AM59" s="24">
        <f t="shared" si="6"/>
        <v>0</v>
      </c>
      <c r="AN59" s="24">
        <f t="shared" si="7"/>
        <v>0</v>
      </c>
      <c r="AO59" s="24">
        <f t="shared" si="8"/>
        <v>0</v>
      </c>
    </row>
    <row r="60" spans="1:43" s="35" customFormat="1" ht="21" customHeight="1">
      <c r="A60" s="136">
        <v>18</v>
      </c>
      <c r="B60" s="239" t="s">
        <v>721</v>
      </c>
      <c r="C60" s="240" t="s">
        <v>722</v>
      </c>
      <c r="D60" s="240" t="s">
        <v>723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4">
        <f t="shared" si="3"/>
        <v>0</v>
      </c>
      <c r="AK60" s="24">
        <f t="shared" si="4"/>
        <v>0</v>
      </c>
      <c r="AL60" s="24">
        <f t="shared" si="5"/>
        <v>0</v>
      </c>
      <c r="AM60" s="24">
        <f t="shared" si="6"/>
        <v>0</v>
      </c>
      <c r="AN60" s="24">
        <f t="shared" si="7"/>
        <v>0</v>
      </c>
      <c r="AO60" s="24">
        <f t="shared" si="8"/>
        <v>0</v>
      </c>
    </row>
    <row r="61" spans="1:43" s="35" customFormat="1" ht="21" customHeight="1">
      <c r="A61" s="136">
        <v>19</v>
      </c>
      <c r="B61" s="239" t="s">
        <v>724</v>
      </c>
      <c r="C61" s="240" t="s">
        <v>725</v>
      </c>
      <c r="D61" s="240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 t="s">
        <v>13</v>
      </c>
      <c r="AF61" s="8"/>
      <c r="AG61" s="8"/>
      <c r="AH61" s="8"/>
      <c r="AI61" s="8"/>
      <c r="AJ61" s="24">
        <f t="shared" si="3"/>
        <v>0</v>
      </c>
      <c r="AK61" s="24">
        <f t="shared" si="4"/>
        <v>1</v>
      </c>
      <c r="AL61" s="24">
        <f t="shared" si="5"/>
        <v>0</v>
      </c>
      <c r="AM61" s="24">
        <f t="shared" si="6"/>
        <v>0</v>
      </c>
      <c r="AN61" s="24">
        <f t="shared" si="7"/>
        <v>0</v>
      </c>
      <c r="AO61" s="24">
        <f t="shared" si="8"/>
        <v>0</v>
      </c>
    </row>
    <row r="62" spans="1:43" s="35" customFormat="1" ht="21" customHeight="1">
      <c r="A62" s="136">
        <v>20</v>
      </c>
      <c r="B62" s="239" t="s">
        <v>726</v>
      </c>
      <c r="C62" s="240" t="s">
        <v>103</v>
      </c>
      <c r="D62" s="240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4">
        <f t="shared" si="3"/>
        <v>0</v>
      </c>
      <c r="AK62" s="24">
        <f t="shared" si="4"/>
        <v>0</v>
      </c>
      <c r="AL62" s="24">
        <f t="shared" si="5"/>
        <v>0</v>
      </c>
      <c r="AM62" s="24">
        <f t="shared" si="6"/>
        <v>0</v>
      </c>
      <c r="AN62" s="24">
        <f t="shared" si="7"/>
        <v>0</v>
      </c>
      <c r="AO62" s="24">
        <f t="shared" si="8"/>
        <v>0</v>
      </c>
    </row>
    <row r="63" spans="1:43" s="35" customFormat="1" ht="21" customHeight="1">
      <c r="A63" s="136">
        <v>21</v>
      </c>
      <c r="B63" s="239" t="s">
        <v>727</v>
      </c>
      <c r="C63" s="240" t="s">
        <v>728</v>
      </c>
      <c r="D63" s="24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4">
        <f t="shared" si="3"/>
        <v>0</v>
      </c>
      <c r="AK63" s="24">
        <f t="shared" si="4"/>
        <v>0</v>
      </c>
      <c r="AL63" s="24">
        <f t="shared" si="5"/>
        <v>0</v>
      </c>
      <c r="AM63" s="24">
        <f t="shared" si="6"/>
        <v>0</v>
      </c>
      <c r="AN63" s="24">
        <f t="shared" si="7"/>
        <v>0</v>
      </c>
      <c r="AO63" s="24">
        <f t="shared" si="8"/>
        <v>0</v>
      </c>
    </row>
    <row r="64" spans="1:43" s="35" customFormat="1" ht="21" customHeight="1">
      <c r="A64" s="136">
        <v>22</v>
      </c>
      <c r="B64" s="239" t="s">
        <v>729</v>
      </c>
      <c r="C64" s="240" t="s">
        <v>730</v>
      </c>
      <c r="D64" s="240" t="s">
        <v>570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4">
        <f t="shared" si="3"/>
        <v>0</v>
      </c>
      <c r="AK64" s="24">
        <f t="shared" si="4"/>
        <v>0</v>
      </c>
      <c r="AL64" s="24">
        <f t="shared" si="5"/>
        <v>0</v>
      </c>
      <c r="AM64" s="24">
        <f t="shared" si="6"/>
        <v>0</v>
      </c>
      <c r="AN64" s="24">
        <f t="shared" si="7"/>
        <v>0</v>
      </c>
      <c r="AO64" s="24">
        <f t="shared" si="8"/>
        <v>0</v>
      </c>
    </row>
    <row r="65" spans="1:41" s="35" customFormat="1" ht="21" customHeight="1">
      <c r="A65" s="136">
        <v>23</v>
      </c>
      <c r="B65" s="239" t="s">
        <v>731</v>
      </c>
      <c r="C65" s="240" t="s">
        <v>732</v>
      </c>
      <c r="D65" s="240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4">
        <f t="shared" si="3"/>
        <v>0</v>
      </c>
      <c r="AK65" s="24">
        <f t="shared" si="4"/>
        <v>0</v>
      </c>
      <c r="AL65" s="24">
        <f t="shared" si="5"/>
        <v>0</v>
      </c>
      <c r="AM65" s="24">
        <f t="shared" si="6"/>
        <v>0</v>
      </c>
      <c r="AN65" s="24">
        <f t="shared" si="7"/>
        <v>0</v>
      </c>
      <c r="AO65" s="24">
        <f t="shared" si="8"/>
        <v>0</v>
      </c>
    </row>
    <row r="66" spans="1:41" s="35" customFormat="1" ht="21" customHeight="1">
      <c r="A66" s="136">
        <v>24</v>
      </c>
      <c r="B66" s="239" t="s">
        <v>733</v>
      </c>
      <c r="C66" s="240" t="s">
        <v>734</v>
      </c>
      <c r="D66" s="240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4">
        <f t="shared" si="3"/>
        <v>0</v>
      </c>
      <c r="AK66" s="24">
        <f t="shared" si="4"/>
        <v>0</v>
      </c>
      <c r="AL66" s="24">
        <f t="shared" si="5"/>
        <v>0</v>
      </c>
      <c r="AM66" s="24">
        <f t="shared" si="6"/>
        <v>0</v>
      </c>
      <c r="AN66" s="24">
        <f t="shared" si="7"/>
        <v>0</v>
      </c>
      <c r="AO66" s="24">
        <f t="shared" si="8"/>
        <v>0</v>
      </c>
    </row>
    <row r="67" spans="1:41" s="35" customFormat="1" ht="21" customHeight="1">
      <c r="A67" s="136">
        <v>25</v>
      </c>
      <c r="B67" s="239" t="s">
        <v>735</v>
      </c>
      <c r="C67" s="240" t="s">
        <v>162</v>
      </c>
      <c r="D67" s="240" t="s">
        <v>736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4">
        <f t="shared" si="3"/>
        <v>0</v>
      </c>
      <c r="AK67" s="24">
        <f t="shared" si="4"/>
        <v>0</v>
      </c>
      <c r="AL67" s="24">
        <f t="shared" si="5"/>
        <v>0</v>
      </c>
      <c r="AM67" s="24">
        <f t="shared" si="6"/>
        <v>0</v>
      </c>
      <c r="AN67" s="24">
        <f t="shared" si="7"/>
        <v>0</v>
      </c>
      <c r="AO67" s="24">
        <f t="shared" si="8"/>
        <v>0</v>
      </c>
    </row>
    <row r="68" spans="1:41" s="35" customFormat="1" ht="21" customHeight="1">
      <c r="A68" s="136">
        <v>26</v>
      </c>
      <c r="B68" s="239" t="s">
        <v>737</v>
      </c>
      <c r="C68" s="240" t="s">
        <v>38</v>
      </c>
      <c r="D68" s="240" t="s">
        <v>70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4">
        <f t="shared" si="3"/>
        <v>0</v>
      </c>
      <c r="AK68" s="24">
        <f t="shared" si="4"/>
        <v>0</v>
      </c>
      <c r="AL68" s="24">
        <f t="shared" si="5"/>
        <v>0</v>
      </c>
      <c r="AM68" s="24">
        <f t="shared" si="6"/>
        <v>0</v>
      </c>
      <c r="AN68" s="24">
        <f t="shared" si="7"/>
        <v>0</v>
      </c>
      <c r="AO68" s="24">
        <f t="shared" si="8"/>
        <v>0</v>
      </c>
    </row>
    <row r="69" spans="1:41" s="35" customFormat="1" ht="21" customHeight="1">
      <c r="A69" s="136">
        <v>27</v>
      </c>
      <c r="B69" s="239" t="s">
        <v>738</v>
      </c>
      <c r="C69" s="240" t="s">
        <v>178</v>
      </c>
      <c r="D69" s="240" t="s">
        <v>54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4">
        <f t="shared" si="3"/>
        <v>0</v>
      </c>
      <c r="AK69" s="24">
        <f t="shared" si="4"/>
        <v>0</v>
      </c>
      <c r="AL69" s="24">
        <f t="shared" si="5"/>
        <v>0</v>
      </c>
      <c r="AM69" s="24">
        <f t="shared" si="6"/>
        <v>0</v>
      </c>
      <c r="AN69" s="24">
        <f t="shared" si="7"/>
        <v>0</v>
      </c>
      <c r="AO69" s="24">
        <f t="shared" si="8"/>
        <v>0</v>
      </c>
    </row>
    <row r="70" spans="1:41" s="35" customFormat="1" ht="21" customHeight="1">
      <c r="A70" s="136">
        <v>28</v>
      </c>
      <c r="B70" s="239" t="s">
        <v>739</v>
      </c>
      <c r="C70" s="240" t="s">
        <v>58</v>
      </c>
      <c r="D70" s="240" t="s">
        <v>174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4">
        <f t="shared" si="3"/>
        <v>0</v>
      </c>
      <c r="AK70" s="24">
        <f t="shared" si="4"/>
        <v>0</v>
      </c>
      <c r="AL70" s="24">
        <f t="shared" si="5"/>
        <v>0</v>
      </c>
      <c r="AM70" s="24">
        <f t="shared" si="6"/>
        <v>0</v>
      </c>
      <c r="AN70" s="24">
        <f t="shared" si="7"/>
        <v>0</v>
      </c>
      <c r="AO70" s="24">
        <f t="shared" si="8"/>
        <v>0</v>
      </c>
    </row>
    <row r="71" spans="1:41" s="35" customFormat="1" ht="21" customHeight="1">
      <c r="A71" s="136">
        <v>29</v>
      </c>
      <c r="B71" s="239" t="s">
        <v>740</v>
      </c>
      <c r="C71" s="240" t="s">
        <v>26</v>
      </c>
      <c r="D71" s="240" t="s">
        <v>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4">
        <f t="shared" si="3"/>
        <v>0</v>
      </c>
      <c r="AK71" s="24">
        <f t="shared" si="4"/>
        <v>0</v>
      </c>
      <c r="AL71" s="24">
        <f t="shared" si="5"/>
        <v>0</v>
      </c>
      <c r="AM71" s="24">
        <f t="shared" si="6"/>
        <v>0</v>
      </c>
      <c r="AN71" s="24">
        <f t="shared" si="7"/>
        <v>0</v>
      </c>
      <c r="AO71" s="24">
        <f t="shared" si="8"/>
        <v>0</v>
      </c>
    </row>
    <row r="72" spans="1:41" s="35" customFormat="1" ht="21" customHeight="1">
      <c r="A72" s="136">
        <v>30</v>
      </c>
      <c r="B72" s="239" t="s">
        <v>741</v>
      </c>
      <c r="C72" s="240" t="s">
        <v>742</v>
      </c>
      <c r="D72" s="240" t="s">
        <v>55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4">
        <f t="shared" si="3"/>
        <v>0</v>
      </c>
      <c r="AK72" s="24">
        <f t="shared" si="4"/>
        <v>0</v>
      </c>
      <c r="AL72" s="24">
        <f t="shared" si="5"/>
        <v>0</v>
      </c>
      <c r="AM72" s="24">
        <f t="shared" si="6"/>
        <v>0</v>
      </c>
      <c r="AN72" s="24">
        <f t="shared" si="7"/>
        <v>0</v>
      </c>
      <c r="AO72" s="24">
        <f t="shared" si="8"/>
        <v>0</v>
      </c>
    </row>
    <row r="73" spans="1:41" s="35" customFormat="1" ht="21" customHeight="1">
      <c r="A73" s="136">
        <v>31</v>
      </c>
      <c r="B73" s="239" t="s">
        <v>743</v>
      </c>
      <c r="C73" s="240" t="s">
        <v>60</v>
      </c>
      <c r="D73" s="240" t="s">
        <v>27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4">
        <f t="shared" si="3"/>
        <v>0</v>
      </c>
      <c r="AK73" s="24">
        <f t="shared" si="4"/>
        <v>0</v>
      </c>
      <c r="AL73" s="24">
        <f t="shared" si="5"/>
        <v>0</v>
      </c>
      <c r="AM73" s="24">
        <f t="shared" si="6"/>
        <v>0</v>
      </c>
      <c r="AN73" s="24">
        <f t="shared" si="7"/>
        <v>0</v>
      </c>
      <c r="AO73" s="24">
        <f t="shared" si="8"/>
        <v>0</v>
      </c>
    </row>
    <row r="74" spans="1:41" s="35" customFormat="1" ht="21" customHeight="1">
      <c r="A74" s="136">
        <v>32</v>
      </c>
      <c r="B74" s="239" t="s">
        <v>744</v>
      </c>
      <c r="C74" s="240" t="s">
        <v>745</v>
      </c>
      <c r="D74" s="240" t="s">
        <v>183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4">
        <f t="shared" si="3"/>
        <v>0</v>
      </c>
      <c r="AK74" s="24">
        <f t="shared" si="4"/>
        <v>0</v>
      </c>
      <c r="AL74" s="24">
        <f t="shared" si="5"/>
        <v>0</v>
      </c>
      <c r="AM74" s="24">
        <f t="shared" si="6"/>
        <v>0</v>
      </c>
      <c r="AN74" s="24">
        <f t="shared" si="7"/>
        <v>0</v>
      </c>
      <c r="AO74" s="24">
        <f t="shared" si="8"/>
        <v>0</v>
      </c>
    </row>
    <row r="75" spans="1:41" s="35" customFormat="1" ht="21" customHeight="1">
      <c r="A75" s="136">
        <v>33</v>
      </c>
      <c r="B75" s="239" t="s">
        <v>746</v>
      </c>
      <c r="C75" s="240" t="s">
        <v>26</v>
      </c>
      <c r="D75" s="240" t="s">
        <v>747</v>
      </c>
      <c r="E75" s="136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4">
        <f t="shared" si="3"/>
        <v>0</v>
      </c>
      <c r="AK75" s="24">
        <f t="shared" si="4"/>
        <v>0</v>
      </c>
      <c r="AL75" s="24">
        <f t="shared" si="5"/>
        <v>0</v>
      </c>
      <c r="AM75" s="24">
        <f t="shared" si="6"/>
        <v>0</v>
      </c>
      <c r="AN75" s="24">
        <f t="shared" si="7"/>
        <v>0</v>
      </c>
      <c r="AO75" s="24">
        <f t="shared" si="8"/>
        <v>0</v>
      </c>
    </row>
    <row r="76" spans="1:41" ht="21" customHeight="1">
      <c r="A76" s="262" t="s">
        <v>10</v>
      </c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2"/>
      <c r="AC76" s="262"/>
      <c r="AD76" s="262"/>
      <c r="AE76" s="262"/>
      <c r="AF76" s="262"/>
      <c r="AG76" s="262"/>
      <c r="AH76" s="262"/>
      <c r="AI76" s="262"/>
      <c r="AJ76" s="136">
        <f t="shared" ref="AJ76:AO76" si="9">SUM(AJ43:AJ75)</f>
        <v>0</v>
      </c>
      <c r="AK76" s="136">
        <f t="shared" si="9"/>
        <v>1</v>
      </c>
      <c r="AL76" s="136">
        <f t="shared" si="9"/>
        <v>0</v>
      </c>
      <c r="AM76" s="136">
        <f t="shared" si="9"/>
        <v>0</v>
      </c>
      <c r="AN76" s="136">
        <f t="shared" si="9"/>
        <v>0</v>
      </c>
      <c r="AO76" s="136">
        <f t="shared" si="9"/>
        <v>0</v>
      </c>
    </row>
    <row r="77" spans="1:41" ht="15.75" customHeight="1">
      <c r="A77" s="21"/>
      <c r="B77" s="21"/>
      <c r="C77" s="259"/>
      <c r="D77" s="259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</row>
    <row r="78" spans="1:41" ht="15.75" customHeight="1">
      <c r="C78" s="3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</row>
    <row r="79" spans="1:41" ht="15.75" customHeight="1">
      <c r="C79" s="3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</row>
    <row r="80" spans="1:41" ht="15.75" customHeight="1">
      <c r="C80" s="259"/>
      <c r="D80" s="259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</row>
    <row r="81" spans="3:38" ht="15.75" customHeight="1">
      <c r="C81" s="259"/>
      <c r="D81" s="259"/>
      <c r="E81" s="259"/>
      <c r="F81" s="259"/>
      <c r="G81" s="259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</row>
    <row r="82" spans="3:38" ht="15.75" customHeight="1">
      <c r="C82" s="259"/>
      <c r="D82" s="259"/>
      <c r="E82" s="259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</row>
    <row r="83" spans="3:38" ht="15.75" customHeight="1">
      <c r="C83" s="259"/>
      <c r="D83" s="259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</row>
  </sheetData>
  <mergeCells count="19">
    <mergeCell ref="A4:AL4"/>
    <mergeCell ref="C5:D5"/>
    <mergeCell ref="A1:P1"/>
    <mergeCell ref="Q1:AL1"/>
    <mergeCell ref="A2:P2"/>
    <mergeCell ref="Q2:AL2"/>
    <mergeCell ref="A3:AL3"/>
    <mergeCell ref="AP43:AQ43"/>
    <mergeCell ref="AP56:AQ56"/>
    <mergeCell ref="A76:AI76"/>
    <mergeCell ref="C77:D77"/>
    <mergeCell ref="C80:D80"/>
    <mergeCell ref="AM19:AN19"/>
    <mergeCell ref="A39:AI39"/>
    <mergeCell ref="A41:AI41"/>
    <mergeCell ref="C82:E82"/>
    <mergeCell ref="C83:D83"/>
    <mergeCell ref="C81:G81"/>
    <mergeCell ref="C42:D4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23" zoomScaleNormal="100" workbookViewId="0">
      <selection activeCell="R31" sqref="R31"/>
    </sheetView>
  </sheetViews>
  <sheetFormatPr defaultColWidth="9.33203125" defaultRowHeight="15.75"/>
  <cols>
    <col min="1" max="1" width="8.6640625" style="43" customWidth="1"/>
    <col min="2" max="2" width="19.33203125" style="43" customWidth="1"/>
    <col min="3" max="3" width="25" style="43" customWidth="1"/>
    <col min="4" max="4" width="11.6640625" style="43" customWidth="1"/>
    <col min="5" max="38" width="4" style="43" customWidth="1"/>
    <col min="39" max="39" width="10.83203125" style="43" customWidth="1"/>
    <col min="40" max="40" width="12.1640625" style="43" customWidth="1"/>
    <col min="41" max="41" width="10.83203125" style="43" customWidth="1"/>
    <col min="42" max="16384" width="9.33203125" style="43"/>
  </cols>
  <sheetData>
    <row r="1" spans="1:42" s="33" customFormat="1" ht="23.1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2" t="s">
        <v>1</v>
      </c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</row>
    <row r="2" spans="1:42" s="33" customFormat="1" ht="23.1" customHeight="1">
      <c r="A2" s="252" t="s">
        <v>884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 t="s">
        <v>2</v>
      </c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</row>
    <row r="3" spans="1:42" s="33" customFormat="1" ht="31.5" customHeight="1">
      <c r="A3" s="253" t="s">
        <v>890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</row>
    <row r="4" spans="1:42" s="33" customFormat="1" ht="31.5" customHeight="1">
      <c r="A4" s="248" t="s">
        <v>862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</row>
    <row r="5" spans="1:42" s="35" customFormat="1" ht="21" customHeight="1">
      <c r="A5" s="23" t="s">
        <v>3</v>
      </c>
      <c r="B5" s="167" t="s">
        <v>4</v>
      </c>
      <c r="C5" s="249" t="s">
        <v>5</v>
      </c>
      <c r="D5" s="250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>
        <v>16</v>
      </c>
      <c r="U5" s="23">
        <v>17</v>
      </c>
      <c r="V5" s="23">
        <v>18</v>
      </c>
      <c r="W5" s="23">
        <v>19</v>
      </c>
      <c r="X5" s="23">
        <v>20</v>
      </c>
      <c r="Y5" s="23">
        <v>21</v>
      </c>
      <c r="Z5" s="23">
        <v>22</v>
      </c>
      <c r="AA5" s="23">
        <v>23</v>
      </c>
      <c r="AB5" s="23">
        <v>24</v>
      </c>
      <c r="AC5" s="23">
        <v>25</v>
      </c>
      <c r="AD5" s="23">
        <v>26</v>
      </c>
      <c r="AE5" s="23">
        <v>27</v>
      </c>
      <c r="AF5" s="23">
        <v>28</v>
      </c>
      <c r="AG5" s="23">
        <v>29</v>
      </c>
      <c r="AH5" s="23">
        <v>30</v>
      </c>
      <c r="AI5" s="23">
        <v>31</v>
      </c>
      <c r="AJ5" s="169" t="s">
        <v>6</v>
      </c>
      <c r="AK5" s="169" t="s">
        <v>7</v>
      </c>
      <c r="AL5" s="169" t="s">
        <v>8</v>
      </c>
    </row>
    <row r="6" spans="1:42" s="66" customFormat="1" ht="21" customHeight="1">
      <c r="A6" s="56">
        <v>1</v>
      </c>
      <c r="B6" s="74" t="s">
        <v>749</v>
      </c>
      <c r="C6" s="124" t="s">
        <v>750</v>
      </c>
      <c r="D6" s="125" t="s">
        <v>46</v>
      </c>
      <c r="E6" s="150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56">
        <f>COUNTIF(E6:AI6,"K")+2*COUNTIF(E6:AI6,"2K")+COUNTIF(E6:AI6,"TK")+COUNTIF(E6:AI6,"KT")</f>
        <v>0</v>
      </c>
      <c r="AK6" s="56">
        <f t="shared" ref="AK6:AK42" si="0">COUNTIF(E6:AI6,"P")+2*COUNTIF(F6:AJ6,"2P")</f>
        <v>0</v>
      </c>
      <c r="AL6" s="56">
        <f t="shared" ref="AL6:AL42" si="1">COUNTIF(E6:AI6,"T")+2*COUNTIF(E6:AI6,"2T")+COUNTIF(E6:AI6,"TK")+COUNTIF(E6:AI6,"KT")</f>
        <v>0</v>
      </c>
      <c r="AM6" s="81"/>
      <c r="AN6" s="82"/>
      <c r="AO6" s="83"/>
      <c r="AP6" s="80"/>
    </row>
    <row r="7" spans="1:42" s="34" customFormat="1" ht="21" customHeight="1">
      <c r="A7" s="56">
        <v>2</v>
      </c>
      <c r="B7" s="74" t="s">
        <v>872</v>
      </c>
      <c r="C7" s="124" t="s">
        <v>873</v>
      </c>
      <c r="D7" s="125" t="s">
        <v>46</v>
      </c>
      <c r="E7" s="150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 t="s">
        <v>6</v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56">
        <f t="shared" ref="AJ7:AJ42" si="2">COUNTIF(E7:AI7,"K")+2*COUNTIF(E7:AI7,"2K")+COUNTIF(E7:AI7,"TK")+COUNTIF(E7:AI7,"KT")</f>
        <v>1</v>
      </c>
      <c r="AK7" s="56">
        <f t="shared" si="0"/>
        <v>0</v>
      </c>
      <c r="AL7" s="56">
        <f t="shared" si="1"/>
        <v>0</v>
      </c>
      <c r="AM7" s="83"/>
      <c r="AN7" s="83"/>
      <c r="AO7" s="83"/>
      <c r="AP7" s="80"/>
    </row>
    <row r="8" spans="1:42" s="66" customFormat="1" ht="21" customHeight="1">
      <c r="A8" s="56">
        <v>3</v>
      </c>
      <c r="B8" s="74" t="s">
        <v>592</v>
      </c>
      <c r="C8" s="124" t="s">
        <v>31</v>
      </c>
      <c r="D8" s="125" t="s">
        <v>593</v>
      </c>
      <c r="E8" s="150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56">
        <f t="shared" si="2"/>
        <v>0</v>
      </c>
      <c r="AK8" s="56">
        <f t="shared" si="0"/>
        <v>0</v>
      </c>
      <c r="AL8" s="56">
        <f t="shared" si="1"/>
        <v>0</v>
      </c>
      <c r="AM8" s="83"/>
      <c r="AN8" s="83"/>
      <c r="AO8" s="83"/>
      <c r="AP8" s="80"/>
    </row>
    <row r="9" spans="1:42" s="34" customFormat="1" ht="21" customHeight="1">
      <c r="A9" s="2">
        <v>4</v>
      </c>
      <c r="B9" s="74" t="s">
        <v>751</v>
      </c>
      <c r="C9" s="124" t="s">
        <v>752</v>
      </c>
      <c r="D9" s="125" t="s">
        <v>47</v>
      </c>
      <c r="E9" s="150"/>
      <c r="F9" s="143"/>
      <c r="G9" s="143" t="s">
        <v>6</v>
      </c>
      <c r="H9" s="143"/>
      <c r="I9" s="143" t="s">
        <v>6</v>
      </c>
      <c r="J9" s="143"/>
      <c r="K9" s="143" t="s">
        <v>6</v>
      </c>
      <c r="L9" s="143"/>
      <c r="M9" s="143"/>
      <c r="N9" s="143" t="s">
        <v>6</v>
      </c>
      <c r="O9" s="143"/>
      <c r="P9" s="143"/>
      <c r="Q9" s="143"/>
      <c r="R9" s="143" t="s">
        <v>6</v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56">
        <f t="shared" si="2"/>
        <v>5</v>
      </c>
      <c r="AK9" s="56">
        <f t="shared" si="0"/>
        <v>0</v>
      </c>
      <c r="AL9" s="56">
        <f t="shared" si="1"/>
        <v>0</v>
      </c>
      <c r="AM9" s="83"/>
      <c r="AN9" s="83"/>
      <c r="AO9" s="83"/>
      <c r="AP9" s="80"/>
    </row>
    <row r="10" spans="1:42" s="34" customFormat="1" ht="21" customHeight="1">
      <c r="A10" s="2">
        <v>5</v>
      </c>
      <c r="B10" s="74" t="s">
        <v>753</v>
      </c>
      <c r="C10" s="124" t="s">
        <v>38</v>
      </c>
      <c r="D10" s="125" t="s">
        <v>49</v>
      </c>
      <c r="E10" s="150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 t="s">
        <v>6</v>
      </c>
      <c r="AC10" s="143"/>
      <c r="AD10" s="143"/>
      <c r="AE10" s="143"/>
      <c r="AF10" s="143"/>
      <c r="AG10" s="143"/>
      <c r="AH10" s="143"/>
      <c r="AI10" s="143"/>
      <c r="AJ10" s="56">
        <f t="shared" si="2"/>
        <v>1</v>
      </c>
      <c r="AK10" s="56">
        <f t="shared" si="0"/>
        <v>0</v>
      </c>
      <c r="AL10" s="56">
        <f t="shared" si="1"/>
        <v>0</v>
      </c>
      <c r="AM10" s="83"/>
      <c r="AN10" s="83"/>
      <c r="AO10" s="83"/>
      <c r="AP10" s="80"/>
    </row>
    <row r="11" spans="1:42" s="34" customFormat="1" ht="21" customHeight="1">
      <c r="A11" s="2">
        <v>6</v>
      </c>
      <c r="B11" s="74" t="s">
        <v>754</v>
      </c>
      <c r="C11" s="124" t="s">
        <v>280</v>
      </c>
      <c r="D11" s="125" t="s">
        <v>50</v>
      </c>
      <c r="E11" s="150"/>
      <c r="F11" s="143"/>
      <c r="G11" s="143"/>
      <c r="H11" s="143"/>
      <c r="I11" s="143" t="s">
        <v>6</v>
      </c>
      <c r="J11" s="143"/>
      <c r="K11" s="143" t="s">
        <v>6</v>
      </c>
      <c r="L11" s="143"/>
      <c r="M11" s="143"/>
      <c r="N11" s="143"/>
      <c r="O11" s="143"/>
      <c r="P11" s="143"/>
      <c r="Q11" s="143"/>
      <c r="R11" s="143" t="s">
        <v>6</v>
      </c>
      <c r="S11" s="143"/>
      <c r="T11" s="143"/>
      <c r="U11" s="143"/>
      <c r="V11" s="143"/>
      <c r="W11" s="143"/>
      <c r="X11" s="143"/>
      <c r="Y11" s="143" t="s">
        <v>7</v>
      </c>
      <c r="Z11" s="143"/>
      <c r="AA11" s="143"/>
      <c r="AB11" s="143"/>
      <c r="AC11" s="143"/>
      <c r="AD11" s="143" t="s">
        <v>6</v>
      </c>
      <c r="AE11" s="143"/>
      <c r="AF11" s="143" t="s">
        <v>6</v>
      </c>
      <c r="AG11" s="143"/>
      <c r="AH11" s="143"/>
      <c r="AI11" s="143"/>
      <c r="AJ11" s="56">
        <f t="shared" si="2"/>
        <v>5</v>
      </c>
      <c r="AK11" s="56">
        <f t="shared" si="0"/>
        <v>1</v>
      </c>
      <c r="AL11" s="56">
        <f t="shared" si="1"/>
        <v>0</v>
      </c>
      <c r="AM11" s="83"/>
      <c r="AN11" s="83"/>
      <c r="AO11" s="83"/>
      <c r="AP11" s="80"/>
    </row>
    <row r="12" spans="1:42" s="34" customFormat="1" ht="21" customHeight="1">
      <c r="A12" s="2">
        <v>7</v>
      </c>
      <c r="B12" s="74" t="s">
        <v>755</v>
      </c>
      <c r="C12" s="124" t="s">
        <v>96</v>
      </c>
      <c r="D12" s="125" t="s">
        <v>109</v>
      </c>
      <c r="E12" s="165"/>
      <c r="F12" s="146"/>
      <c r="G12" s="146"/>
      <c r="H12" s="146"/>
      <c r="I12" s="146" t="s">
        <v>8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3"/>
      <c r="U12" s="146"/>
      <c r="V12" s="146"/>
      <c r="W12" s="146"/>
      <c r="X12" s="146"/>
      <c r="Y12" s="146"/>
      <c r="Z12" s="146"/>
      <c r="AA12" s="146"/>
      <c r="AB12" s="146"/>
      <c r="AC12" s="146"/>
      <c r="AD12" s="146" t="s">
        <v>6</v>
      </c>
      <c r="AE12" s="146"/>
      <c r="AF12" s="146"/>
      <c r="AG12" s="146"/>
      <c r="AH12" s="146"/>
      <c r="AI12" s="146"/>
      <c r="AJ12" s="2">
        <f t="shared" si="2"/>
        <v>1</v>
      </c>
      <c r="AK12" s="2">
        <f t="shared" si="0"/>
        <v>0</v>
      </c>
      <c r="AL12" s="2">
        <f t="shared" si="1"/>
        <v>1</v>
      </c>
      <c r="AM12" s="44"/>
      <c r="AN12" s="44"/>
      <c r="AO12" s="44"/>
    </row>
    <row r="13" spans="1:42" s="34" customFormat="1" ht="21" customHeight="1">
      <c r="A13" s="2">
        <v>8</v>
      </c>
      <c r="B13" s="74" t="s">
        <v>643</v>
      </c>
      <c r="C13" s="124" t="s">
        <v>644</v>
      </c>
      <c r="D13" s="125" t="s">
        <v>109</v>
      </c>
      <c r="E13" s="150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 t="s">
        <v>7</v>
      </c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2">
        <f t="shared" si="2"/>
        <v>0</v>
      </c>
      <c r="AK13" s="2">
        <f t="shared" si="0"/>
        <v>1</v>
      </c>
      <c r="AL13" s="2">
        <f t="shared" si="1"/>
        <v>0</v>
      </c>
      <c r="AM13" s="44"/>
      <c r="AN13" s="44"/>
      <c r="AO13" s="44"/>
    </row>
    <row r="14" spans="1:42" s="34" customFormat="1" ht="21" customHeight="1">
      <c r="A14" s="2">
        <v>9</v>
      </c>
      <c r="B14" s="74" t="s">
        <v>756</v>
      </c>
      <c r="C14" s="124" t="s">
        <v>108</v>
      </c>
      <c r="D14" s="125" t="s">
        <v>59</v>
      </c>
      <c r="E14" s="150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2">
        <f t="shared" si="2"/>
        <v>0</v>
      </c>
      <c r="AK14" s="2">
        <f t="shared" si="0"/>
        <v>0</v>
      </c>
      <c r="AL14" s="2">
        <f t="shared" si="1"/>
        <v>0</v>
      </c>
      <c r="AM14" s="44"/>
      <c r="AN14" s="44"/>
      <c r="AO14" s="44"/>
    </row>
    <row r="15" spans="1:42" s="34" customFormat="1" ht="21" customHeight="1">
      <c r="A15" s="2">
        <v>10</v>
      </c>
      <c r="B15" s="74" t="s">
        <v>757</v>
      </c>
      <c r="C15" s="124" t="s">
        <v>66</v>
      </c>
      <c r="D15" s="125" t="s">
        <v>85</v>
      </c>
      <c r="E15" s="150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2">
        <f t="shared" si="2"/>
        <v>0</v>
      </c>
      <c r="AK15" s="2">
        <f t="shared" si="0"/>
        <v>0</v>
      </c>
      <c r="AL15" s="2">
        <f t="shared" si="1"/>
        <v>0</v>
      </c>
      <c r="AM15" s="44"/>
      <c r="AN15" s="44"/>
      <c r="AO15" s="44"/>
    </row>
    <row r="16" spans="1:42" s="34" customFormat="1" ht="21" customHeight="1">
      <c r="A16" s="2">
        <v>11</v>
      </c>
      <c r="B16" s="74" t="s">
        <v>748</v>
      </c>
      <c r="C16" s="124" t="s">
        <v>96</v>
      </c>
      <c r="D16" s="125" t="s">
        <v>24</v>
      </c>
      <c r="E16" s="150"/>
      <c r="F16" s="143"/>
      <c r="G16" s="143"/>
      <c r="H16" s="143"/>
      <c r="I16" s="143"/>
      <c r="J16" s="143"/>
      <c r="K16" s="143"/>
      <c r="L16" s="143"/>
      <c r="M16" s="143"/>
      <c r="N16" s="143" t="s">
        <v>6</v>
      </c>
      <c r="O16" s="143"/>
      <c r="P16" s="143" t="s">
        <v>6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2">
        <f t="shared" si="2"/>
        <v>2</v>
      </c>
      <c r="AK16" s="2">
        <f t="shared" si="0"/>
        <v>0</v>
      </c>
      <c r="AL16" s="2">
        <f t="shared" si="1"/>
        <v>0</v>
      </c>
      <c r="AM16" s="44"/>
      <c r="AN16" s="44"/>
      <c r="AO16" s="44"/>
    </row>
    <row r="17" spans="1:41" s="34" customFormat="1" ht="21" customHeight="1">
      <c r="A17" s="2">
        <v>12</v>
      </c>
      <c r="B17" s="74" t="s">
        <v>759</v>
      </c>
      <c r="C17" s="124" t="s">
        <v>760</v>
      </c>
      <c r="D17" s="125" t="s">
        <v>24</v>
      </c>
      <c r="E17" s="150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 t="s">
        <v>7</v>
      </c>
      <c r="AC17" s="143"/>
      <c r="AD17" s="143"/>
      <c r="AE17" s="143"/>
      <c r="AF17" s="143"/>
      <c r="AG17" s="143"/>
      <c r="AH17" s="143"/>
      <c r="AI17" s="143"/>
      <c r="AJ17" s="2">
        <f t="shared" si="2"/>
        <v>0</v>
      </c>
      <c r="AK17" s="2">
        <f t="shared" si="0"/>
        <v>1</v>
      </c>
      <c r="AL17" s="2">
        <f t="shared" si="1"/>
        <v>0</v>
      </c>
      <c r="AM17" s="44"/>
      <c r="AN17" s="44"/>
      <c r="AO17" s="44"/>
    </row>
    <row r="18" spans="1:41" s="34" customFormat="1" ht="21" customHeight="1">
      <c r="A18" s="2">
        <v>13</v>
      </c>
      <c r="B18" s="74" t="s">
        <v>761</v>
      </c>
      <c r="C18" s="124" t="s">
        <v>210</v>
      </c>
      <c r="D18" s="125" t="s">
        <v>204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 t="s">
        <v>6</v>
      </c>
      <c r="Q18" s="149"/>
      <c r="R18" s="149"/>
      <c r="S18" s="149"/>
      <c r="T18" s="143"/>
      <c r="U18" s="149"/>
      <c r="V18" s="149"/>
      <c r="W18" s="62"/>
      <c r="X18" s="149"/>
      <c r="Y18" s="149"/>
      <c r="Z18" s="149"/>
      <c r="AA18" s="149"/>
      <c r="AB18" s="149" t="s">
        <v>8</v>
      </c>
      <c r="AC18" s="149"/>
      <c r="AD18" s="149"/>
      <c r="AE18" s="149"/>
      <c r="AF18" s="149"/>
      <c r="AG18" s="149"/>
      <c r="AH18" s="149"/>
      <c r="AI18" s="149"/>
      <c r="AJ18" s="2">
        <f t="shared" si="2"/>
        <v>1</v>
      </c>
      <c r="AK18" s="2">
        <f t="shared" si="0"/>
        <v>0</v>
      </c>
      <c r="AL18" s="2">
        <f t="shared" si="1"/>
        <v>1</v>
      </c>
      <c r="AM18" s="44"/>
      <c r="AN18" s="44"/>
      <c r="AO18" s="44"/>
    </row>
    <row r="19" spans="1:41" s="34" customFormat="1" ht="21" customHeight="1">
      <c r="A19" s="2">
        <v>14</v>
      </c>
      <c r="B19" s="74" t="s">
        <v>762</v>
      </c>
      <c r="C19" s="124" t="s">
        <v>29</v>
      </c>
      <c r="D19" s="125" t="s">
        <v>51</v>
      </c>
      <c r="E19" s="150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9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2">
        <f t="shared" si="2"/>
        <v>0</v>
      </c>
      <c r="AK19" s="2">
        <f t="shared" si="0"/>
        <v>0</v>
      </c>
      <c r="AL19" s="2">
        <f t="shared" si="1"/>
        <v>0</v>
      </c>
      <c r="AM19" s="279"/>
      <c r="AN19" s="252"/>
      <c r="AO19" s="44"/>
    </row>
    <row r="20" spans="1:41" s="34" customFormat="1" ht="21" customHeight="1">
      <c r="A20" s="2">
        <v>15</v>
      </c>
      <c r="B20" s="74" t="s">
        <v>763</v>
      </c>
      <c r="C20" s="124" t="s">
        <v>764</v>
      </c>
      <c r="D20" s="125" t="s">
        <v>51</v>
      </c>
      <c r="E20" s="150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2">
        <f t="shared" si="2"/>
        <v>0</v>
      </c>
      <c r="AK20" s="2">
        <f t="shared" si="0"/>
        <v>0</v>
      </c>
      <c r="AL20" s="2">
        <f t="shared" si="1"/>
        <v>0</v>
      </c>
      <c r="AM20" s="44"/>
      <c r="AN20" s="44"/>
      <c r="AO20" s="44"/>
    </row>
    <row r="21" spans="1:41" s="34" customFormat="1" ht="21" customHeight="1">
      <c r="A21" s="2">
        <v>16</v>
      </c>
      <c r="B21" s="74" t="s">
        <v>765</v>
      </c>
      <c r="C21" s="124" t="s">
        <v>766</v>
      </c>
      <c r="D21" s="125" t="s">
        <v>432</v>
      </c>
      <c r="E21" s="150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2">
        <f t="shared" si="2"/>
        <v>0</v>
      </c>
      <c r="AK21" s="2">
        <f t="shared" si="0"/>
        <v>0</v>
      </c>
      <c r="AL21" s="2">
        <f t="shared" si="1"/>
        <v>0</v>
      </c>
      <c r="AM21" s="44"/>
      <c r="AN21" s="44"/>
      <c r="AO21" s="44"/>
    </row>
    <row r="22" spans="1:41" s="34" customFormat="1" ht="21" customHeight="1">
      <c r="A22" s="2">
        <v>17</v>
      </c>
      <c r="B22" s="74" t="s">
        <v>767</v>
      </c>
      <c r="C22" s="124" t="s">
        <v>768</v>
      </c>
      <c r="D22" s="125" t="s">
        <v>112</v>
      </c>
      <c r="E22" s="150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2">
        <f t="shared" si="2"/>
        <v>0</v>
      </c>
      <c r="AK22" s="2">
        <f t="shared" si="0"/>
        <v>0</v>
      </c>
      <c r="AL22" s="2">
        <f t="shared" si="1"/>
        <v>0</v>
      </c>
      <c r="AM22" s="44"/>
      <c r="AN22" s="44"/>
      <c r="AO22" s="44"/>
    </row>
    <row r="23" spans="1:41" s="34" customFormat="1" ht="21" customHeight="1">
      <c r="A23" s="2">
        <v>18</v>
      </c>
      <c r="B23" s="74" t="s">
        <v>769</v>
      </c>
      <c r="C23" s="124" t="s">
        <v>74</v>
      </c>
      <c r="D23" s="125" t="s">
        <v>76</v>
      </c>
      <c r="E23" s="150"/>
      <c r="F23" s="143"/>
      <c r="G23" s="143" t="s">
        <v>6</v>
      </c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 t="s">
        <v>6</v>
      </c>
      <c r="AG23" s="143"/>
      <c r="AH23" s="143"/>
      <c r="AI23" s="143"/>
      <c r="AJ23" s="2">
        <f t="shared" si="2"/>
        <v>2</v>
      </c>
      <c r="AK23" s="2">
        <f t="shared" si="0"/>
        <v>0</v>
      </c>
      <c r="AL23" s="2">
        <f t="shared" si="1"/>
        <v>0</v>
      </c>
      <c r="AM23" s="44"/>
      <c r="AN23" s="44"/>
      <c r="AO23" s="44"/>
    </row>
    <row r="24" spans="1:41" s="34" customFormat="1" ht="21" customHeight="1">
      <c r="A24" s="2">
        <v>19</v>
      </c>
      <c r="B24" s="74" t="s">
        <v>770</v>
      </c>
      <c r="C24" s="124" t="s">
        <v>124</v>
      </c>
      <c r="D24" s="125" t="s">
        <v>39</v>
      </c>
      <c r="E24" s="150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2">
        <f t="shared" si="2"/>
        <v>0</v>
      </c>
      <c r="AK24" s="2">
        <f t="shared" si="0"/>
        <v>0</v>
      </c>
      <c r="AL24" s="2">
        <f t="shared" si="1"/>
        <v>0</v>
      </c>
      <c r="AM24" s="44"/>
      <c r="AN24" s="44"/>
      <c r="AO24" s="44"/>
    </row>
    <row r="25" spans="1:41" s="34" customFormat="1" ht="21" customHeight="1">
      <c r="A25" s="2">
        <v>20</v>
      </c>
      <c r="B25" s="74" t="s">
        <v>772</v>
      </c>
      <c r="C25" s="124" t="s">
        <v>773</v>
      </c>
      <c r="D25" s="125" t="s">
        <v>130</v>
      </c>
      <c r="E25" s="15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2">
        <f t="shared" si="2"/>
        <v>0</v>
      </c>
      <c r="AK25" s="2">
        <f t="shared" si="0"/>
        <v>0</v>
      </c>
      <c r="AL25" s="2">
        <f t="shared" si="1"/>
        <v>0</v>
      </c>
      <c r="AM25" s="44"/>
      <c r="AN25" s="44"/>
      <c r="AO25" s="44"/>
    </row>
    <row r="26" spans="1:41" s="34" customFormat="1" ht="21" customHeight="1">
      <c r="A26" s="2">
        <v>21</v>
      </c>
      <c r="B26" s="74" t="s">
        <v>774</v>
      </c>
      <c r="C26" s="124" t="s">
        <v>60</v>
      </c>
      <c r="D26" s="125" t="s">
        <v>775</v>
      </c>
      <c r="E26" s="15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2">
        <f t="shared" si="2"/>
        <v>0</v>
      </c>
      <c r="AK26" s="2">
        <f t="shared" si="0"/>
        <v>0</v>
      </c>
      <c r="AL26" s="2">
        <f t="shared" si="1"/>
        <v>0</v>
      </c>
      <c r="AM26" s="44"/>
      <c r="AN26" s="44"/>
      <c r="AO26" s="44"/>
    </row>
    <row r="27" spans="1:41" s="34" customFormat="1" ht="21" customHeight="1">
      <c r="A27" s="2">
        <v>22</v>
      </c>
      <c r="B27" s="74" t="s">
        <v>611</v>
      </c>
      <c r="C27" s="124" t="s">
        <v>94</v>
      </c>
      <c r="D27" s="125" t="s">
        <v>40</v>
      </c>
      <c r="E27" s="15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2">
        <f t="shared" si="2"/>
        <v>0</v>
      </c>
      <c r="AK27" s="2">
        <f t="shared" si="0"/>
        <v>0</v>
      </c>
      <c r="AL27" s="2">
        <f t="shared" si="1"/>
        <v>0</v>
      </c>
      <c r="AM27" s="44"/>
      <c r="AN27" s="44"/>
      <c r="AO27" s="44"/>
    </row>
    <row r="28" spans="1:41" s="34" customFormat="1" ht="21" customHeight="1">
      <c r="A28" s="2">
        <v>23</v>
      </c>
      <c r="B28" s="74" t="s">
        <v>776</v>
      </c>
      <c r="C28" s="124" t="s">
        <v>777</v>
      </c>
      <c r="D28" s="125" t="s">
        <v>40</v>
      </c>
      <c r="E28" s="15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 t="s">
        <v>6</v>
      </c>
      <c r="AJ28" s="2">
        <f t="shared" si="2"/>
        <v>1</v>
      </c>
      <c r="AK28" s="2">
        <f t="shared" si="0"/>
        <v>0</v>
      </c>
      <c r="AL28" s="2">
        <f t="shared" si="1"/>
        <v>0</v>
      </c>
      <c r="AM28" s="44"/>
      <c r="AN28" s="44"/>
      <c r="AO28" s="44"/>
    </row>
    <row r="29" spans="1:41" s="34" customFormat="1" ht="21" customHeight="1">
      <c r="A29" s="2">
        <v>24</v>
      </c>
      <c r="B29" s="74" t="s">
        <v>778</v>
      </c>
      <c r="C29" s="124" t="s">
        <v>618</v>
      </c>
      <c r="D29" s="125" t="s">
        <v>40</v>
      </c>
      <c r="E29" s="152"/>
      <c r="F29" s="143"/>
      <c r="G29" s="143" t="s">
        <v>6</v>
      </c>
      <c r="H29" s="143"/>
      <c r="I29" s="143"/>
      <c r="J29" s="143"/>
      <c r="K29" s="143"/>
      <c r="L29" s="143"/>
      <c r="M29" s="143"/>
      <c r="N29" s="143" t="s">
        <v>6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 t="s">
        <v>6</v>
      </c>
      <c r="AC29" s="143"/>
      <c r="AD29" s="143"/>
      <c r="AE29" s="143"/>
      <c r="AF29" s="143"/>
      <c r="AG29" s="143"/>
      <c r="AH29" s="143"/>
      <c r="AI29" s="143"/>
      <c r="AJ29" s="2">
        <f t="shared" si="2"/>
        <v>3</v>
      </c>
      <c r="AK29" s="2">
        <f t="shared" si="0"/>
        <v>0</v>
      </c>
      <c r="AL29" s="2">
        <f t="shared" si="1"/>
        <v>0</v>
      </c>
      <c r="AM29" s="44"/>
      <c r="AN29" s="44"/>
      <c r="AO29" s="44"/>
    </row>
    <row r="30" spans="1:41" s="34" customFormat="1" ht="21" customHeight="1">
      <c r="A30" s="2">
        <v>25</v>
      </c>
      <c r="B30" s="74" t="s">
        <v>779</v>
      </c>
      <c r="C30" s="124" t="s">
        <v>99</v>
      </c>
      <c r="D30" s="125" t="s">
        <v>723</v>
      </c>
      <c r="E30" s="150"/>
      <c r="F30" s="143"/>
      <c r="G30" s="143"/>
      <c r="H30" s="143"/>
      <c r="I30" s="143" t="s">
        <v>7</v>
      </c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2">
        <f t="shared" si="2"/>
        <v>0</v>
      </c>
      <c r="AK30" s="2">
        <f t="shared" si="0"/>
        <v>1</v>
      </c>
      <c r="AL30" s="2">
        <f t="shared" si="1"/>
        <v>0</v>
      </c>
      <c r="AM30" s="44"/>
      <c r="AN30" s="44"/>
      <c r="AO30" s="44"/>
    </row>
    <row r="31" spans="1:41" s="34" customFormat="1" ht="21" customHeight="1">
      <c r="A31" s="2">
        <v>26</v>
      </c>
      <c r="B31" s="74" t="s">
        <v>672</v>
      </c>
      <c r="C31" s="124" t="s">
        <v>673</v>
      </c>
      <c r="D31" s="125" t="s">
        <v>30</v>
      </c>
      <c r="E31" s="150"/>
      <c r="F31" s="143"/>
      <c r="G31" s="143"/>
      <c r="H31" s="143"/>
      <c r="I31" s="143"/>
      <c r="J31" s="143"/>
      <c r="K31" s="143" t="s">
        <v>6</v>
      </c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2">
        <f t="shared" si="2"/>
        <v>1</v>
      </c>
      <c r="AK31" s="2">
        <f t="shared" si="0"/>
        <v>0</v>
      </c>
      <c r="AL31" s="2">
        <f t="shared" si="1"/>
        <v>0</v>
      </c>
      <c r="AM31" s="44"/>
      <c r="AN31" s="44"/>
      <c r="AO31" s="44"/>
    </row>
    <row r="32" spans="1:41" s="34" customFormat="1" ht="21" customHeight="1">
      <c r="A32" s="2">
        <v>27</v>
      </c>
      <c r="B32" s="74" t="s">
        <v>674</v>
      </c>
      <c r="C32" s="124" t="s">
        <v>194</v>
      </c>
      <c r="D32" s="125" t="s">
        <v>87</v>
      </c>
      <c r="E32" s="150"/>
      <c r="F32" s="143"/>
      <c r="G32" s="143" t="s">
        <v>6</v>
      </c>
      <c r="H32" s="143"/>
      <c r="I32" s="143"/>
      <c r="J32" s="143"/>
      <c r="K32" s="143" t="s">
        <v>6</v>
      </c>
      <c r="L32" s="143"/>
      <c r="M32" s="143"/>
      <c r="N32" s="143"/>
      <c r="O32" s="143"/>
      <c r="P32" s="143"/>
      <c r="Q32" s="143"/>
      <c r="R32" s="143" t="s">
        <v>6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 t="s">
        <v>6</v>
      </c>
      <c r="AE32" s="143"/>
      <c r="AF32" s="143"/>
      <c r="AG32" s="143"/>
      <c r="AH32" s="143"/>
      <c r="AI32" s="143" t="s">
        <v>6</v>
      </c>
      <c r="AJ32" s="2">
        <f t="shared" si="2"/>
        <v>5</v>
      </c>
      <c r="AK32" s="2">
        <f t="shared" si="0"/>
        <v>0</v>
      </c>
      <c r="AL32" s="2">
        <f t="shared" si="1"/>
        <v>0</v>
      </c>
      <c r="AM32" s="44"/>
      <c r="AN32" s="44"/>
      <c r="AO32" s="44"/>
    </row>
    <row r="33" spans="1:44" s="34" customFormat="1" ht="21" customHeight="1">
      <c r="A33" s="2">
        <v>28</v>
      </c>
      <c r="B33" s="74" t="s">
        <v>780</v>
      </c>
      <c r="C33" s="124" t="s">
        <v>79</v>
      </c>
      <c r="D33" s="125" t="s">
        <v>9</v>
      </c>
      <c r="E33" s="150"/>
      <c r="F33" s="143"/>
      <c r="G33" s="143"/>
      <c r="H33" s="143"/>
      <c r="I33" s="143" t="s">
        <v>6</v>
      </c>
      <c r="J33" s="143"/>
      <c r="K33" s="143"/>
      <c r="L33" s="143"/>
      <c r="M33" s="143"/>
      <c r="N33" s="143"/>
      <c r="O33" s="143"/>
      <c r="P33" s="143"/>
      <c r="Q33" s="143"/>
      <c r="R33" s="143" t="s">
        <v>6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 t="s">
        <v>6</v>
      </c>
      <c r="AE33" s="143"/>
      <c r="AF33" s="143" t="s">
        <v>6</v>
      </c>
      <c r="AG33" s="143"/>
      <c r="AH33" s="143"/>
      <c r="AI33" s="143"/>
      <c r="AJ33" s="2">
        <f t="shared" si="2"/>
        <v>4</v>
      </c>
      <c r="AK33" s="2">
        <f t="shared" si="0"/>
        <v>0</v>
      </c>
      <c r="AL33" s="2">
        <f t="shared" si="1"/>
        <v>0</v>
      </c>
      <c r="AM33" s="44"/>
      <c r="AN33" s="44"/>
      <c r="AO33" s="44"/>
    </row>
    <row r="34" spans="1:44" s="34" customFormat="1" ht="21" customHeight="1">
      <c r="A34" s="2">
        <v>29</v>
      </c>
      <c r="B34" s="74" t="s">
        <v>781</v>
      </c>
      <c r="C34" s="124" t="s">
        <v>782</v>
      </c>
      <c r="D34" s="125" t="s">
        <v>70</v>
      </c>
      <c r="E34" s="150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 t="s">
        <v>6</v>
      </c>
      <c r="AE34" s="143"/>
      <c r="AF34" s="143"/>
      <c r="AG34" s="143"/>
      <c r="AH34" s="143"/>
      <c r="AI34" s="143"/>
      <c r="AJ34" s="2">
        <f t="shared" si="2"/>
        <v>1</v>
      </c>
      <c r="AK34" s="2">
        <f t="shared" si="0"/>
        <v>0</v>
      </c>
      <c r="AL34" s="2">
        <f t="shared" si="1"/>
        <v>0</v>
      </c>
      <c r="AM34" s="44"/>
      <c r="AN34" s="44"/>
      <c r="AO34" s="44"/>
    </row>
    <row r="35" spans="1:44" s="34" customFormat="1" ht="21" customHeight="1">
      <c r="A35" s="2">
        <v>30</v>
      </c>
      <c r="B35" s="74" t="s">
        <v>783</v>
      </c>
      <c r="C35" s="124" t="s">
        <v>784</v>
      </c>
      <c r="D35" s="125" t="s">
        <v>54</v>
      </c>
      <c r="E35" s="150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2">
        <f t="shared" si="2"/>
        <v>0</v>
      </c>
      <c r="AK35" s="2">
        <f t="shared" si="0"/>
        <v>0</v>
      </c>
      <c r="AL35" s="2">
        <f t="shared" si="1"/>
        <v>0</v>
      </c>
      <c r="AM35" s="44"/>
      <c r="AN35" s="44"/>
      <c r="AO35" s="44"/>
    </row>
    <row r="36" spans="1:44" s="34" customFormat="1" ht="21" customHeight="1">
      <c r="A36" s="2">
        <v>31</v>
      </c>
      <c r="B36" s="74" t="s">
        <v>785</v>
      </c>
      <c r="C36" s="124" t="s">
        <v>786</v>
      </c>
      <c r="D36" s="125" t="s">
        <v>174</v>
      </c>
      <c r="E36" s="150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 t="s">
        <v>6</v>
      </c>
      <c r="AJ36" s="2">
        <f t="shared" si="2"/>
        <v>1</v>
      </c>
      <c r="AK36" s="2">
        <f t="shared" si="0"/>
        <v>0</v>
      </c>
      <c r="AL36" s="2">
        <f t="shared" si="1"/>
        <v>0</v>
      </c>
      <c r="AM36" s="44"/>
      <c r="AN36" s="44"/>
      <c r="AO36" s="44"/>
    </row>
    <row r="37" spans="1:44" s="34" customFormat="1" ht="21" customHeight="1">
      <c r="A37" s="2">
        <v>32</v>
      </c>
      <c r="B37" s="74" t="s">
        <v>787</v>
      </c>
      <c r="C37" s="124" t="s">
        <v>597</v>
      </c>
      <c r="D37" s="125" t="s">
        <v>89</v>
      </c>
      <c r="E37" s="150"/>
      <c r="F37" s="143"/>
      <c r="G37" s="143"/>
      <c r="H37" s="143"/>
      <c r="I37" s="143" t="s">
        <v>6</v>
      </c>
      <c r="J37" s="143"/>
      <c r="K37" s="143" t="s">
        <v>6</v>
      </c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2">
        <f t="shared" si="2"/>
        <v>2</v>
      </c>
      <c r="AK37" s="2">
        <f t="shared" si="0"/>
        <v>0</v>
      </c>
      <c r="AL37" s="2">
        <f t="shared" si="1"/>
        <v>0</v>
      </c>
      <c r="AM37" s="44"/>
      <c r="AN37" s="44"/>
      <c r="AO37" s="44"/>
    </row>
    <row r="38" spans="1:44" s="34" customFormat="1" ht="21" customHeight="1">
      <c r="A38" s="2">
        <v>33</v>
      </c>
      <c r="B38" s="74" t="s">
        <v>788</v>
      </c>
      <c r="C38" s="124" t="s">
        <v>789</v>
      </c>
      <c r="D38" s="125" t="s">
        <v>84</v>
      </c>
      <c r="E38" s="150"/>
      <c r="F38" s="143"/>
      <c r="G38" s="143" t="s">
        <v>8</v>
      </c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 t="s">
        <v>6</v>
      </c>
      <c r="AJ38" s="2">
        <f t="shared" si="2"/>
        <v>1</v>
      </c>
      <c r="AK38" s="2">
        <f t="shared" si="0"/>
        <v>0</v>
      </c>
      <c r="AL38" s="2">
        <f t="shared" si="1"/>
        <v>1</v>
      </c>
      <c r="AM38" s="44"/>
      <c r="AN38" s="44"/>
      <c r="AO38" s="44"/>
    </row>
    <row r="39" spans="1:44" s="34" customFormat="1" ht="21" customHeight="1">
      <c r="A39" s="2">
        <v>34</v>
      </c>
      <c r="B39" s="74" t="s">
        <v>792</v>
      </c>
      <c r="C39" s="124" t="s">
        <v>793</v>
      </c>
      <c r="D39" s="125" t="s">
        <v>81</v>
      </c>
      <c r="E39" s="150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2">
        <f t="shared" si="2"/>
        <v>0</v>
      </c>
      <c r="AK39" s="2">
        <f t="shared" si="0"/>
        <v>0</v>
      </c>
      <c r="AL39" s="2">
        <f t="shared" si="1"/>
        <v>0</v>
      </c>
      <c r="AM39" s="44"/>
      <c r="AN39" s="44"/>
      <c r="AO39" s="44"/>
    </row>
    <row r="40" spans="1:44" s="34" customFormat="1" ht="21" customHeight="1">
      <c r="A40" s="2">
        <v>35</v>
      </c>
      <c r="B40" s="74" t="s">
        <v>794</v>
      </c>
      <c r="C40" s="124" t="s">
        <v>66</v>
      </c>
      <c r="D40" s="125" t="s">
        <v>630</v>
      </c>
      <c r="E40" s="150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 t="s">
        <v>6</v>
      </c>
      <c r="Q40" s="143"/>
      <c r="R40" s="143"/>
      <c r="S40" s="143"/>
      <c r="T40" s="143"/>
      <c r="U40" s="143"/>
      <c r="V40" s="143"/>
      <c r="W40" s="143"/>
      <c r="X40" s="143"/>
      <c r="Y40" s="143" t="s">
        <v>7</v>
      </c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2">
        <f t="shared" si="2"/>
        <v>1</v>
      </c>
      <c r="AK40" s="2">
        <f t="shared" si="0"/>
        <v>1</v>
      </c>
      <c r="AL40" s="2">
        <f t="shared" si="1"/>
        <v>0</v>
      </c>
      <c r="AM40" s="44"/>
      <c r="AN40" s="44"/>
      <c r="AO40" s="44"/>
    </row>
    <row r="41" spans="1:44" s="34" customFormat="1" ht="21" customHeight="1">
      <c r="A41" s="2">
        <v>36</v>
      </c>
      <c r="B41" s="74" t="s">
        <v>795</v>
      </c>
      <c r="C41" s="124" t="s">
        <v>796</v>
      </c>
      <c r="D41" s="125" t="s">
        <v>121</v>
      </c>
      <c r="E41" s="150"/>
      <c r="F41" s="143"/>
      <c r="G41" s="143" t="s">
        <v>6</v>
      </c>
      <c r="H41" s="143"/>
      <c r="I41" s="143" t="s">
        <v>6</v>
      </c>
      <c r="J41" s="143"/>
      <c r="K41" s="143" t="s">
        <v>6</v>
      </c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2">
        <f t="shared" si="2"/>
        <v>3</v>
      </c>
      <c r="AK41" s="2">
        <f t="shared" si="0"/>
        <v>0</v>
      </c>
      <c r="AL41" s="2">
        <f t="shared" si="1"/>
        <v>0</v>
      </c>
      <c r="AM41" s="44"/>
      <c r="AN41" s="44"/>
      <c r="AO41" s="44"/>
    </row>
    <row r="42" spans="1:44" s="34" customFormat="1" ht="19.5" customHeight="1">
      <c r="A42" s="2">
        <v>37</v>
      </c>
      <c r="B42" s="209">
        <v>2010090075</v>
      </c>
      <c r="C42" s="4" t="s">
        <v>312</v>
      </c>
      <c r="D42" s="5" t="s">
        <v>28</v>
      </c>
      <c r="E42" s="203"/>
      <c r="F42" s="204"/>
      <c r="G42" s="204"/>
      <c r="H42" s="204"/>
      <c r="I42" s="204"/>
      <c r="J42" s="204"/>
      <c r="K42" s="204" t="s">
        <v>6</v>
      </c>
      <c r="L42" s="284" t="s">
        <v>885</v>
      </c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6"/>
      <c r="AJ42" s="2">
        <f t="shared" si="2"/>
        <v>1</v>
      </c>
      <c r="AK42" s="2">
        <f t="shared" si="0"/>
        <v>0</v>
      </c>
      <c r="AL42" s="2">
        <f t="shared" si="1"/>
        <v>0</v>
      </c>
      <c r="AM42" s="44"/>
      <c r="AN42" s="44"/>
      <c r="AO42" s="44"/>
    </row>
    <row r="43" spans="1:44" s="34" customFormat="1" ht="20.100000000000001" customHeight="1">
      <c r="A43" s="262" t="s">
        <v>10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31">
        <f>SUM(AJ6:AJ42)</f>
        <v>42</v>
      </c>
      <c r="AK43" s="31">
        <f>SUM(AK6:AK42)</f>
        <v>5</v>
      </c>
      <c r="AL43" s="31">
        <f>SUM(AL6:AL42)</f>
        <v>3</v>
      </c>
      <c r="AM43" s="44"/>
      <c r="AN43" s="21"/>
      <c r="AO43" s="21"/>
      <c r="AP43" s="43"/>
      <c r="AQ43" s="43"/>
      <c r="AR43" s="43"/>
    </row>
    <row r="44" spans="1:44" s="34" customFormat="1" ht="30" customHeight="1">
      <c r="A44" s="11"/>
      <c r="B44" s="11"/>
      <c r="C44" s="12"/>
      <c r="D44" s="12"/>
      <c r="E44" s="13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11"/>
      <c r="AK44" s="11"/>
      <c r="AL44" s="11"/>
      <c r="AM44" s="44"/>
      <c r="AN44" s="44"/>
      <c r="AO44" s="44"/>
    </row>
    <row r="45" spans="1:44" s="230" customFormat="1" ht="21" customHeight="1">
      <c r="A45" s="277" t="s">
        <v>11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8"/>
      <c r="AJ45" s="172" t="s">
        <v>12</v>
      </c>
      <c r="AK45" s="172" t="s">
        <v>13</v>
      </c>
      <c r="AL45" s="172" t="s">
        <v>14</v>
      </c>
      <c r="AM45" s="172" t="s">
        <v>15</v>
      </c>
      <c r="AN45" s="172" t="s">
        <v>16</v>
      </c>
      <c r="AO45" s="172" t="s">
        <v>17</v>
      </c>
    </row>
    <row r="46" spans="1:44" s="139" customFormat="1" ht="21" customHeight="1">
      <c r="A46" s="136" t="s">
        <v>3</v>
      </c>
      <c r="B46" s="137"/>
      <c r="C46" s="260" t="s">
        <v>5</v>
      </c>
      <c r="D46" s="261"/>
      <c r="E46" s="3">
        <v>1</v>
      </c>
      <c r="F46" s="3">
        <v>2</v>
      </c>
      <c r="G46" s="3">
        <v>3</v>
      </c>
      <c r="H46" s="3">
        <v>4</v>
      </c>
      <c r="I46" s="3">
        <v>5</v>
      </c>
      <c r="J46" s="3">
        <v>6</v>
      </c>
      <c r="K46" s="3">
        <v>7</v>
      </c>
      <c r="L46" s="3">
        <v>8</v>
      </c>
      <c r="M46" s="3">
        <v>9</v>
      </c>
      <c r="N46" s="3">
        <v>10</v>
      </c>
      <c r="O46" s="3">
        <v>11</v>
      </c>
      <c r="P46" s="3">
        <v>12</v>
      </c>
      <c r="Q46" s="3">
        <v>13</v>
      </c>
      <c r="R46" s="3">
        <v>14</v>
      </c>
      <c r="S46" s="3">
        <v>15</v>
      </c>
      <c r="T46" s="3">
        <v>16</v>
      </c>
      <c r="U46" s="3">
        <v>17</v>
      </c>
      <c r="V46" s="3">
        <v>18</v>
      </c>
      <c r="W46" s="3">
        <v>19</v>
      </c>
      <c r="X46" s="3">
        <v>20</v>
      </c>
      <c r="Y46" s="3">
        <v>21</v>
      </c>
      <c r="Z46" s="3">
        <v>22</v>
      </c>
      <c r="AA46" s="3">
        <v>23</v>
      </c>
      <c r="AB46" s="3">
        <v>24</v>
      </c>
      <c r="AC46" s="3">
        <v>25</v>
      </c>
      <c r="AD46" s="3">
        <v>26</v>
      </c>
      <c r="AE46" s="3">
        <v>27</v>
      </c>
      <c r="AF46" s="3">
        <v>28</v>
      </c>
      <c r="AG46" s="3">
        <v>29</v>
      </c>
      <c r="AH46" s="3">
        <v>30</v>
      </c>
      <c r="AI46" s="3">
        <v>31</v>
      </c>
      <c r="AJ46" s="23" t="s">
        <v>18</v>
      </c>
      <c r="AK46" s="23" t="s">
        <v>19</v>
      </c>
      <c r="AL46" s="23" t="s">
        <v>20</v>
      </c>
      <c r="AM46" s="23" t="s">
        <v>21</v>
      </c>
      <c r="AN46" s="23" t="s">
        <v>22</v>
      </c>
      <c r="AO46" s="23" t="s">
        <v>23</v>
      </c>
    </row>
    <row r="47" spans="1:44" s="139" customFormat="1" ht="21" customHeight="1">
      <c r="A47" s="136">
        <v>1</v>
      </c>
      <c r="B47" s="238" t="s">
        <v>748</v>
      </c>
      <c r="C47" s="238" t="s">
        <v>96</v>
      </c>
      <c r="D47" s="238" t="s">
        <v>24</v>
      </c>
      <c r="E47" s="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4">
        <f>COUNTIF(E47:AI47,"BT")</f>
        <v>0</v>
      </c>
      <c r="AK47" s="24">
        <f>COUNTIF(F47:AJ47,"D")</f>
        <v>0</v>
      </c>
      <c r="AL47" s="24">
        <f>COUNTIF(G47:AK47,"ĐP")</f>
        <v>0</v>
      </c>
      <c r="AM47" s="24">
        <f>COUNTIF(H47:AL47,"CT")</f>
        <v>0</v>
      </c>
      <c r="AN47" s="24">
        <f>COUNTIF(I47:AM47,"HT")</f>
        <v>0</v>
      </c>
      <c r="AO47" s="24">
        <f>COUNTIF(J47:AN47,"VK")</f>
        <v>0</v>
      </c>
      <c r="AP47" s="279"/>
      <c r="AQ47" s="252"/>
    </row>
    <row r="48" spans="1:44" s="139" customFormat="1" ht="21" customHeight="1">
      <c r="A48" s="136">
        <v>2</v>
      </c>
      <c r="B48" s="238" t="s">
        <v>749</v>
      </c>
      <c r="C48" s="238" t="s">
        <v>750</v>
      </c>
      <c r="D48" s="238" t="s">
        <v>46</v>
      </c>
      <c r="E48" s="15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24">
        <f t="shared" ref="AJ48:AJ79" si="3">COUNTIF(E48:AI48,"BT")</f>
        <v>0</v>
      </c>
      <c r="AK48" s="24">
        <f t="shared" ref="AK48:AK79" si="4">COUNTIF(F48:AJ48,"D")</f>
        <v>0</v>
      </c>
      <c r="AL48" s="24">
        <f t="shared" ref="AL48:AL79" si="5">COUNTIF(G48:AK48,"ĐP")</f>
        <v>0</v>
      </c>
      <c r="AM48" s="24">
        <f t="shared" ref="AM48:AM79" si="6">COUNTIF(H48:AL48,"CT")</f>
        <v>0</v>
      </c>
      <c r="AN48" s="24">
        <f t="shared" ref="AN48:AN79" si="7">COUNTIF(I48:AM48,"HT")</f>
        <v>0</v>
      </c>
      <c r="AO48" s="24">
        <f t="shared" ref="AO48:AO79" si="8">COUNTIF(J48:AN48,"VK")</f>
        <v>0</v>
      </c>
      <c r="AP48" s="138"/>
      <c r="AQ48" s="138"/>
    </row>
    <row r="49" spans="1:43" s="139" customFormat="1" ht="21" customHeight="1">
      <c r="A49" s="136">
        <v>3</v>
      </c>
      <c r="B49" s="238" t="s">
        <v>751</v>
      </c>
      <c r="C49" s="238" t="s">
        <v>752</v>
      </c>
      <c r="D49" s="238" t="s">
        <v>47</v>
      </c>
      <c r="E49" s="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4">
        <f t="shared" si="3"/>
        <v>0</v>
      </c>
      <c r="AK49" s="24">
        <f t="shared" si="4"/>
        <v>0</v>
      </c>
      <c r="AL49" s="24">
        <f t="shared" si="5"/>
        <v>0</v>
      </c>
      <c r="AM49" s="24">
        <f t="shared" si="6"/>
        <v>0</v>
      </c>
      <c r="AN49" s="24">
        <f t="shared" si="7"/>
        <v>0</v>
      </c>
      <c r="AO49" s="24">
        <f t="shared" si="8"/>
        <v>0</v>
      </c>
      <c r="AP49" s="138"/>
      <c r="AQ49" s="138"/>
    </row>
    <row r="50" spans="1:43" s="139" customFormat="1" ht="21" customHeight="1">
      <c r="A50" s="136">
        <v>4</v>
      </c>
      <c r="B50" s="238" t="s">
        <v>753</v>
      </c>
      <c r="C50" s="238" t="s">
        <v>38</v>
      </c>
      <c r="D50" s="238" t="s">
        <v>49</v>
      </c>
      <c r="E50" s="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24">
        <f t="shared" si="3"/>
        <v>0</v>
      </c>
      <c r="AK50" s="24">
        <f t="shared" si="4"/>
        <v>0</v>
      </c>
      <c r="AL50" s="24">
        <f t="shared" si="5"/>
        <v>0</v>
      </c>
      <c r="AM50" s="24">
        <f t="shared" si="6"/>
        <v>0</v>
      </c>
      <c r="AN50" s="24">
        <f t="shared" si="7"/>
        <v>0</v>
      </c>
      <c r="AO50" s="24">
        <f t="shared" si="8"/>
        <v>0</v>
      </c>
      <c r="AP50" s="138"/>
      <c r="AQ50" s="138"/>
    </row>
    <row r="51" spans="1:43" s="139" customFormat="1" ht="21" customHeight="1">
      <c r="A51" s="136">
        <v>5</v>
      </c>
      <c r="B51" s="238" t="s">
        <v>754</v>
      </c>
      <c r="C51" s="238" t="s">
        <v>280</v>
      </c>
      <c r="D51" s="238" t="s">
        <v>50</v>
      </c>
      <c r="E51" s="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4">
        <f t="shared" si="3"/>
        <v>0</v>
      </c>
      <c r="AK51" s="24">
        <f t="shared" si="4"/>
        <v>0</v>
      </c>
      <c r="AL51" s="24">
        <f t="shared" si="5"/>
        <v>0</v>
      </c>
      <c r="AM51" s="24">
        <f t="shared" si="6"/>
        <v>0</v>
      </c>
      <c r="AN51" s="24">
        <f t="shared" si="7"/>
        <v>0</v>
      </c>
      <c r="AO51" s="24">
        <f t="shared" si="8"/>
        <v>0</v>
      </c>
      <c r="AP51" s="138"/>
      <c r="AQ51" s="138"/>
    </row>
    <row r="52" spans="1:43" s="139" customFormat="1" ht="21" customHeight="1">
      <c r="A52" s="136">
        <v>6</v>
      </c>
      <c r="B52" s="238" t="s">
        <v>755</v>
      </c>
      <c r="C52" s="238" t="s">
        <v>96</v>
      </c>
      <c r="D52" s="238" t="s">
        <v>109</v>
      </c>
      <c r="E52" s="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24">
        <f t="shared" si="3"/>
        <v>0</v>
      </c>
      <c r="AK52" s="24">
        <f t="shared" si="4"/>
        <v>0</v>
      </c>
      <c r="AL52" s="24">
        <f t="shared" si="5"/>
        <v>0</v>
      </c>
      <c r="AM52" s="24">
        <f t="shared" si="6"/>
        <v>0</v>
      </c>
      <c r="AN52" s="24">
        <f t="shared" si="7"/>
        <v>0</v>
      </c>
      <c r="AO52" s="24">
        <f t="shared" si="8"/>
        <v>0</v>
      </c>
      <c r="AP52" s="138"/>
      <c r="AQ52" s="138"/>
    </row>
    <row r="53" spans="1:43" s="139" customFormat="1" ht="21" customHeight="1">
      <c r="A53" s="136">
        <v>7</v>
      </c>
      <c r="B53" s="238" t="s">
        <v>756</v>
      </c>
      <c r="C53" s="238" t="s">
        <v>108</v>
      </c>
      <c r="D53" s="238" t="s">
        <v>59</v>
      </c>
      <c r="E53" s="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4">
        <f t="shared" si="3"/>
        <v>0</v>
      </c>
      <c r="AK53" s="24">
        <f t="shared" si="4"/>
        <v>0</v>
      </c>
      <c r="AL53" s="24">
        <f t="shared" si="5"/>
        <v>0</v>
      </c>
      <c r="AM53" s="24">
        <f t="shared" si="6"/>
        <v>0</v>
      </c>
      <c r="AN53" s="24">
        <f t="shared" si="7"/>
        <v>0</v>
      </c>
      <c r="AO53" s="24">
        <f t="shared" si="8"/>
        <v>0</v>
      </c>
      <c r="AP53" s="138"/>
      <c r="AQ53" s="138"/>
    </row>
    <row r="54" spans="1:43" s="139" customFormat="1" ht="21" customHeight="1">
      <c r="A54" s="136">
        <v>8</v>
      </c>
      <c r="B54" s="238" t="s">
        <v>757</v>
      </c>
      <c r="C54" s="238" t="s">
        <v>66</v>
      </c>
      <c r="D54" s="238" t="s">
        <v>85</v>
      </c>
      <c r="E54" s="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4">
        <f t="shared" si="3"/>
        <v>0</v>
      </c>
      <c r="AK54" s="24">
        <f t="shared" si="4"/>
        <v>0</v>
      </c>
      <c r="AL54" s="24">
        <f t="shared" si="5"/>
        <v>0</v>
      </c>
      <c r="AM54" s="24">
        <f t="shared" si="6"/>
        <v>0</v>
      </c>
      <c r="AN54" s="24">
        <f t="shared" si="7"/>
        <v>0</v>
      </c>
      <c r="AO54" s="24">
        <f t="shared" si="8"/>
        <v>0</v>
      </c>
      <c r="AP54" s="138"/>
      <c r="AQ54" s="138"/>
    </row>
    <row r="55" spans="1:43" s="139" customFormat="1" ht="21" customHeight="1">
      <c r="A55" s="136">
        <v>9</v>
      </c>
      <c r="B55" s="238" t="s">
        <v>758</v>
      </c>
      <c r="C55" s="238" t="s">
        <v>312</v>
      </c>
      <c r="D55" s="238" t="s">
        <v>28</v>
      </c>
      <c r="E55" s="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4">
        <f t="shared" si="3"/>
        <v>0</v>
      </c>
      <c r="AK55" s="24">
        <f t="shared" si="4"/>
        <v>0</v>
      </c>
      <c r="AL55" s="24">
        <f t="shared" si="5"/>
        <v>0</v>
      </c>
      <c r="AM55" s="24">
        <f t="shared" si="6"/>
        <v>0</v>
      </c>
      <c r="AN55" s="24">
        <f t="shared" si="7"/>
        <v>0</v>
      </c>
      <c r="AO55" s="24">
        <f t="shared" si="8"/>
        <v>0</v>
      </c>
      <c r="AP55" s="138"/>
      <c r="AQ55" s="138"/>
    </row>
    <row r="56" spans="1:43" s="139" customFormat="1" ht="21" customHeight="1">
      <c r="A56" s="136">
        <v>10</v>
      </c>
      <c r="B56" s="238" t="s">
        <v>759</v>
      </c>
      <c r="C56" s="238" t="s">
        <v>760</v>
      </c>
      <c r="D56" s="238" t="s">
        <v>24</v>
      </c>
      <c r="E56" s="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4">
        <f t="shared" si="3"/>
        <v>0</v>
      </c>
      <c r="AK56" s="24">
        <f t="shared" si="4"/>
        <v>0</v>
      </c>
      <c r="AL56" s="24">
        <f t="shared" si="5"/>
        <v>0</v>
      </c>
      <c r="AM56" s="24">
        <f t="shared" si="6"/>
        <v>0</v>
      </c>
      <c r="AN56" s="24">
        <f t="shared" si="7"/>
        <v>0</v>
      </c>
      <c r="AO56" s="24">
        <f t="shared" si="8"/>
        <v>0</v>
      </c>
      <c r="AP56" s="138"/>
      <c r="AQ56" s="138"/>
    </row>
    <row r="57" spans="1:43" s="139" customFormat="1" ht="21" customHeight="1">
      <c r="A57" s="136">
        <v>11</v>
      </c>
      <c r="B57" s="238" t="s">
        <v>761</v>
      </c>
      <c r="C57" s="238" t="s">
        <v>210</v>
      </c>
      <c r="D57" s="238" t="s">
        <v>204</v>
      </c>
      <c r="E57" s="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4">
        <f t="shared" si="3"/>
        <v>0</v>
      </c>
      <c r="AK57" s="24">
        <f t="shared" si="4"/>
        <v>0</v>
      </c>
      <c r="AL57" s="24">
        <f t="shared" si="5"/>
        <v>0</v>
      </c>
      <c r="AM57" s="24">
        <f t="shared" si="6"/>
        <v>0</v>
      </c>
      <c r="AN57" s="24">
        <f t="shared" si="7"/>
        <v>0</v>
      </c>
      <c r="AO57" s="24">
        <f t="shared" si="8"/>
        <v>0</v>
      </c>
      <c r="AP57" s="138"/>
      <c r="AQ57" s="138"/>
    </row>
    <row r="58" spans="1:43" s="139" customFormat="1" ht="21" customHeight="1">
      <c r="A58" s="136">
        <v>12</v>
      </c>
      <c r="B58" s="238" t="s">
        <v>762</v>
      </c>
      <c r="C58" s="238" t="s">
        <v>29</v>
      </c>
      <c r="D58" s="238" t="s">
        <v>51</v>
      </c>
      <c r="E58" s="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4">
        <f t="shared" si="3"/>
        <v>0</v>
      </c>
      <c r="AK58" s="24">
        <f t="shared" si="4"/>
        <v>0</v>
      </c>
      <c r="AL58" s="24">
        <f t="shared" si="5"/>
        <v>0</v>
      </c>
      <c r="AM58" s="24">
        <f t="shared" si="6"/>
        <v>0</v>
      </c>
      <c r="AN58" s="24">
        <f t="shared" si="7"/>
        <v>0</v>
      </c>
      <c r="AO58" s="24">
        <f t="shared" si="8"/>
        <v>0</v>
      </c>
      <c r="AP58" s="138"/>
      <c r="AQ58" s="138"/>
    </row>
    <row r="59" spans="1:43" s="139" customFormat="1" ht="21" customHeight="1">
      <c r="A59" s="136">
        <v>13</v>
      </c>
      <c r="B59" s="238" t="s">
        <v>763</v>
      </c>
      <c r="C59" s="238" t="s">
        <v>764</v>
      </c>
      <c r="D59" s="238" t="s">
        <v>51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4">
        <f t="shared" si="3"/>
        <v>0</v>
      </c>
      <c r="AK59" s="24">
        <f t="shared" si="4"/>
        <v>0</v>
      </c>
      <c r="AL59" s="24">
        <f t="shared" si="5"/>
        <v>0</v>
      </c>
      <c r="AM59" s="24">
        <f t="shared" si="6"/>
        <v>0</v>
      </c>
      <c r="AN59" s="24">
        <f t="shared" si="7"/>
        <v>0</v>
      </c>
      <c r="AO59" s="24">
        <f t="shared" si="8"/>
        <v>0</v>
      </c>
      <c r="AP59" s="138"/>
      <c r="AQ59" s="138"/>
    </row>
    <row r="60" spans="1:43" s="139" customFormat="1" ht="21" customHeight="1">
      <c r="A60" s="136">
        <v>14</v>
      </c>
      <c r="B60" s="238" t="s">
        <v>765</v>
      </c>
      <c r="C60" s="238" t="s">
        <v>766</v>
      </c>
      <c r="D60" s="238" t="s">
        <v>432</v>
      </c>
      <c r="E60" s="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24">
        <f t="shared" si="3"/>
        <v>0</v>
      </c>
      <c r="AK60" s="24">
        <f t="shared" si="4"/>
        <v>0</v>
      </c>
      <c r="AL60" s="24">
        <f t="shared" si="5"/>
        <v>0</v>
      </c>
      <c r="AM60" s="24">
        <f t="shared" si="6"/>
        <v>0</v>
      </c>
      <c r="AN60" s="24">
        <f t="shared" si="7"/>
        <v>0</v>
      </c>
      <c r="AO60" s="24">
        <f t="shared" si="8"/>
        <v>0</v>
      </c>
      <c r="AP60" s="279"/>
      <c r="AQ60" s="252"/>
    </row>
    <row r="61" spans="1:43" s="139" customFormat="1" ht="21" customHeight="1">
      <c r="A61" s="136">
        <v>15</v>
      </c>
      <c r="B61" s="238" t="s">
        <v>767</v>
      </c>
      <c r="C61" s="238" t="s">
        <v>768</v>
      </c>
      <c r="D61" s="238" t="s">
        <v>112</v>
      </c>
      <c r="E61" s="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4">
        <f t="shared" si="3"/>
        <v>0</v>
      </c>
      <c r="AK61" s="24">
        <f t="shared" si="4"/>
        <v>0</v>
      </c>
      <c r="AL61" s="24">
        <f t="shared" si="5"/>
        <v>0</v>
      </c>
      <c r="AM61" s="24">
        <f t="shared" si="6"/>
        <v>0</v>
      </c>
      <c r="AN61" s="24">
        <f t="shared" si="7"/>
        <v>0</v>
      </c>
      <c r="AO61" s="24">
        <f t="shared" si="8"/>
        <v>0</v>
      </c>
    </row>
    <row r="62" spans="1:43" s="139" customFormat="1" ht="21" customHeight="1">
      <c r="A62" s="136">
        <v>16</v>
      </c>
      <c r="B62" s="238" t="s">
        <v>769</v>
      </c>
      <c r="C62" s="238" t="s">
        <v>74</v>
      </c>
      <c r="D62" s="238" t="s">
        <v>76</v>
      </c>
      <c r="E62" s="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24">
        <f t="shared" si="3"/>
        <v>0</v>
      </c>
      <c r="AK62" s="24">
        <f t="shared" si="4"/>
        <v>0</v>
      </c>
      <c r="AL62" s="24">
        <f t="shared" si="5"/>
        <v>0</v>
      </c>
      <c r="AM62" s="24">
        <f t="shared" si="6"/>
        <v>0</v>
      </c>
      <c r="AN62" s="24">
        <f t="shared" si="7"/>
        <v>0</v>
      </c>
      <c r="AO62" s="24">
        <f t="shared" si="8"/>
        <v>0</v>
      </c>
    </row>
    <row r="63" spans="1:43" s="139" customFormat="1" ht="21" customHeight="1">
      <c r="A63" s="136">
        <v>17</v>
      </c>
      <c r="B63" s="238" t="s">
        <v>770</v>
      </c>
      <c r="C63" s="238" t="s">
        <v>124</v>
      </c>
      <c r="D63" s="238" t="s">
        <v>39</v>
      </c>
      <c r="E63" s="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24">
        <f t="shared" si="3"/>
        <v>0</v>
      </c>
      <c r="AK63" s="24">
        <f t="shared" si="4"/>
        <v>0</v>
      </c>
      <c r="AL63" s="24">
        <f t="shared" si="5"/>
        <v>0</v>
      </c>
      <c r="AM63" s="24">
        <f t="shared" si="6"/>
        <v>0</v>
      </c>
      <c r="AN63" s="24">
        <f t="shared" si="7"/>
        <v>0</v>
      </c>
      <c r="AO63" s="24">
        <f t="shared" si="8"/>
        <v>0</v>
      </c>
    </row>
    <row r="64" spans="1:43" s="139" customFormat="1" ht="21" customHeight="1">
      <c r="A64" s="136">
        <v>18</v>
      </c>
      <c r="B64" s="238" t="s">
        <v>771</v>
      </c>
      <c r="C64" s="238" t="s">
        <v>69</v>
      </c>
      <c r="D64" s="238" t="s">
        <v>104</v>
      </c>
      <c r="E64" s="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24">
        <f t="shared" si="3"/>
        <v>0</v>
      </c>
      <c r="AK64" s="24">
        <f t="shared" si="4"/>
        <v>0</v>
      </c>
      <c r="AL64" s="24">
        <f t="shared" si="5"/>
        <v>0</v>
      </c>
      <c r="AM64" s="24">
        <f t="shared" si="6"/>
        <v>0</v>
      </c>
      <c r="AN64" s="24">
        <f t="shared" si="7"/>
        <v>0</v>
      </c>
      <c r="AO64" s="24">
        <f t="shared" si="8"/>
        <v>0</v>
      </c>
    </row>
    <row r="65" spans="1:41" s="139" customFormat="1" ht="21" customHeight="1">
      <c r="A65" s="136">
        <v>19</v>
      </c>
      <c r="B65" s="238" t="s">
        <v>772</v>
      </c>
      <c r="C65" s="238" t="s">
        <v>773</v>
      </c>
      <c r="D65" s="238" t="s">
        <v>130</v>
      </c>
      <c r="E65" s="7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24">
        <f t="shared" si="3"/>
        <v>0</v>
      </c>
      <c r="AK65" s="24">
        <f t="shared" si="4"/>
        <v>0</v>
      </c>
      <c r="AL65" s="24">
        <f t="shared" si="5"/>
        <v>0</v>
      </c>
      <c r="AM65" s="24">
        <f t="shared" si="6"/>
        <v>0</v>
      </c>
      <c r="AN65" s="24">
        <f t="shared" si="7"/>
        <v>0</v>
      </c>
      <c r="AO65" s="24">
        <f t="shared" si="8"/>
        <v>0</v>
      </c>
    </row>
    <row r="66" spans="1:41" s="139" customFormat="1" ht="21" customHeight="1">
      <c r="A66" s="136">
        <v>20</v>
      </c>
      <c r="B66" s="238" t="s">
        <v>774</v>
      </c>
      <c r="C66" s="238" t="s">
        <v>60</v>
      </c>
      <c r="D66" s="238" t="s">
        <v>775</v>
      </c>
      <c r="E66" s="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24">
        <f t="shared" si="3"/>
        <v>0</v>
      </c>
      <c r="AK66" s="24">
        <f t="shared" si="4"/>
        <v>0</v>
      </c>
      <c r="AL66" s="24">
        <f t="shared" si="5"/>
        <v>0</v>
      </c>
      <c r="AM66" s="24">
        <f t="shared" si="6"/>
        <v>0</v>
      </c>
      <c r="AN66" s="24">
        <f t="shared" si="7"/>
        <v>0</v>
      </c>
      <c r="AO66" s="24">
        <f t="shared" si="8"/>
        <v>0</v>
      </c>
    </row>
    <row r="67" spans="1:41" s="139" customFormat="1" ht="21" customHeight="1">
      <c r="A67" s="136">
        <v>21</v>
      </c>
      <c r="B67" s="238" t="s">
        <v>776</v>
      </c>
      <c r="C67" s="238" t="s">
        <v>777</v>
      </c>
      <c r="D67" s="238" t="s">
        <v>40</v>
      </c>
      <c r="E67" s="7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24">
        <f t="shared" si="3"/>
        <v>0</v>
      </c>
      <c r="AK67" s="24">
        <f t="shared" si="4"/>
        <v>0</v>
      </c>
      <c r="AL67" s="24">
        <f t="shared" si="5"/>
        <v>0</v>
      </c>
      <c r="AM67" s="24">
        <f t="shared" si="6"/>
        <v>0</v>
      </c>
      <c r="AN67" s="24">
        <f t="shared" si="7"/>
        <v>0</v>
      </c>
      <c r="AO67" s="24">
        <f t="shared" si="8"/>
        <v>0</v>
      </c>
    </row>
    <row r="68" spans="1:41" s="139" customFormat="1" ht="21" customHeight="1">
      <c r="A68" s="136">
        <v>22</v>
      </c>
      <c r="B68" s="238" t="s">
        <v>778</v>
      </c>
      <c r="C68" s="238" t="s">
        <v>618</v>
      </c>
      <c r="D68" s="238" t="s">
        <v>40</v>
      </c>
      <c r="E68" s="7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24">
        <f t="shared" si="3"/>
        <v>0</v>
      </c>
      <c r="AK68" s="24">
        <f t="shared" si="4"/>
        <v>0</v>
      </c>
      <c r="AL68" s="24">
        <f t="shared" si="5"/>
        <v>0</v>
      </c>
      <c r="AM68" s="24">
        <f t="shared" si="6"/>
        <v>0</v>
      </c>
      <c r="AN68" s="24">
        <f t="shared" si="7"/>
        <v>0</v>
      </c>
      <c r="AO68" s="24">
        <f t="shared" si="8"/>
        <v>0</v>
      </c>
    </row>
    <row r="69" spans="1:41" s="139" customFormat="1" ht="21" customHeight="1">
      <c r="A69" s="136">
        <v>23</v>
      </c>
      <c r="B69" s="238" t="s">
        <v>779</v>
      </c>
      <c r="C69" s="238" t="s">
        <v>99</v>
      </c>
      <c r="D69" s="238" t="s">
        <v>723</v>
      </c>
      <c r="E69" s="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24">
        <f t="shared" si="3"/>
        <v>0</v>
      </c>
      <c r="AK69" s="24">
        <f t="shared" si="4"/>
        <v>0</v>
      </c>
      <c r="AL69" s="24">
        <f t="shared" si="5"/>
        <v>0</v>
      </c>
      <c r="AM69" s="24">
        <f t="shared" si="6"/>
        <v>0</v>
      </c>
      <c r="AN69" s="24">
        <f t="shared" si="7"/>
        <v>0</v>
      </c>
      <c r="AO69" s="24">
        <f t="shared" si="8"/>
        <v>0</v>
      </c>
    </row>
    <row r="70" spans="1:41" s="139" customFormat="1" ht="21" customHeight="1">
      <c r="A70" s="136">
        <v>24</v>
      </c>
      <c r="B70" s="238" t="s">
        <v>780</v>
      </c>
      <c r="C70" s="238" t="s">
        <v>79</v>
      </c>
      <c r="D70" s="238" t="s">
        <v>9</v>
      </c>
      <c r="E70" s="7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24">
        <f t="shared" si="3"/>
        <v>0</v>
      </c>
      <c r="AK70" s="24">
        <f t="shared" si="4"/>
        <v>0</v>
      </c>
      <c r="AL70" s="24">
        <f t="shared" si="5"/>
        <v>0</v>
      </c>
      <c r="AM70" s="24">
        <f t="shared" si="6"/>
        <v>0</v>
      </c>
      <c r="AN70" s="24">
        <f t="shared" si="7"/>
        <v>0</v>
      </c>
      <c r="AO70" s="24">
        <f t="shared" si="8"/>
        <v>0</v>
      </c>
    </row>
    <row r="71" spans="1:41" s="139" customFormat="1" ht="21" customHeight="1">
      <c r="A71" s="136">
        <v>25</v>
      </c>
      <c r="B71" s="238" t="s">
        <v>781</v>
      </c>
      <c r="C71" s="238" t="s">
        <v>782</v>
      </c>
      <c r="D71" s="238" t="s">
        <v>70</v>
      </c>
      <c r="E71" s="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24">
        <f t="shared" si="3"/>
        <v>0</v>
      </c>
      <c r="AK71" s="24">
        <f t="shared" si="4"/>
        <v>0</v>
      </c>
      <c r="AL71" s="24">
        <f t="shared" si="5"/>
        <v>0</v>
      </c>
      <c r="AM71" s="24">
        <f t="shared" si="6"/>
        <v>0</v>
      </c>
      <c r="AN71" s="24">
        <f t="shared" si="7"/>
        <v>0</v>
      </c>
      <c r="AO71" s="24">
        <f t="shared" si="8"/>
        <v>0</v>
      </c>
    </row>
    <row r="72" spans="1:41" s="139" customFormat="1" ht="21" customHeight="1">
      <c r="A72" s="136">
        <v>26</v>
      </c>
      <c r="B72" s="238" t="s">
        <v>783</v>
      </c>
      <c r="C72" s="238" t="s">
        <v>784</v>
      </c>
      <c r="D72" s="238" t="s">
        <v>54</v>
      </c>
      <c r="E72" s="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24">
        <f t="shared" si="3"/>
        <v>0</v>
      </c>
      <c r="AK72" s="24">
        <f t="shared" si="4"/>
        <v>0</v>
      </c>
      <c r="AL72" s="24">
        <f t="shared" si="5"/>
        <v>0</v>
      </c>
      <c r="AM72" s="24">
        <f t="shared" si="6"/>
        <v>0</v>
      </c>
      <c r="AN72" s="24">
        <f t="shared" si="7"/>
        <v>0</v>
      </c>
      <c r="AO72" s="24">
        <f t="shared" si="8"/>
        <v>0</v>
      </c>
    </row>
    <row r="73" spans="1:41" s="139" customFormat="1" ht="21" customHeight="1">
      <c r="A73" s="136">
        <v>27</v>
      </c>
      <c r="B73" s="238" t="s">
        <v>785</v>
      </c>
      <c r="C73" s="238" t="s">
        <v>786</v>
      </c>
      <c r="D73" s="238" t="s">
        <v>174</v>
      </c>
      <c r="E73" s="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24">
        <f t="shared" si="3"/>
        <v>0</v>
      </c>
      <c r="AK73" s="24">
        <f t="shared" si="4"/>
        <v>0</v>
      </c>
      <c r="AL73" s="24">
        <f t="shared" si="5"/>
        <v>0</v>
      </c>
      <c r="AM73" s="24">
        <f t="shared" si="6"/>
        <v>0</v>
      </c>
      <c r="AN73" s="24">
        <f t="shared" si="7"/>
        <v>0</v>
      </c>
      <c r="AO73" s="24">
        <f t="shared" si="8"/>
        <v>0</v>
      </c>
    </row>
    <row r="74" spans="1:41" s="139" customFormat="1" ht="21" customHeight="1">
      <c r="A74" s="136">
        <v>28</v>
      </c>
      <c r="B74" s="238" t="s">
        <v>787</v>
      </c>
      <c r="C74" s="238" t="s">
        <v>597</v>
      </c>
      <c r="D74" s="238" t="s">
        <v>89</v>
      </c>
      <c r="E74" s="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24">
        <f t="shared" si="3"/>
        <v>0</v>
      </c>
      <c r="AK74" s="24">
        <f t="shared" si="4"/>
        <v>0</v>
      </c>
      <c r="AL74" s="24">
        <f t="shared" si="5"/>
        <v>0</v>
      </c>
      <c r="AM74" s="24">
        <f t="shared" si="6"/>
        <v>0</v>
      </c>
      <c r="AN74" s="24">
        <f t="shared" si="7"/>
        <v>0</v>
      </c>
      <c r="AO74" s="24">
        <f t="shared" si="8"/>
        <v>0</v>
      </c>
    </row>
    <row r="75" spans="1:41" s="139" customFormat="1" ht="21" customHeight="1">
      <c r="A75" s="136">
        <v>29</v>
      </c>
      <c r="B75" s="238" t="s">
        <v>788</v>
      </c>
      <c r="C75" s="238" t="s">
        <v>789</v>
      </c>
      <c r="D75" s="238" t="s">
        <v>84</v>
      </c>
      <c r="E75" s="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24">
        <f t="shared" si="3"/>
        <v>0</v>
      </c>
      <c r="AK75" s="24">
        <f t="shared" si="4"/>
        <v>0</v>
      </c>
      <c r="AL75" s="24">
        <f t="shared" si="5"/>
        <v>0</v>
      </c>
      <c r="AM75" s="24">
        <f t="shared" si="6"/>
        <v>0</v>
      </c>
      <c r="AN75" s="24">
        <f t="shared" si="7"/>
        <v>0</v>
      </c>
      <c r="AO75" s="24">
        <f t="shared" si="8"/>
        <v>0</v>
      </c>
    </row>
    <row r="76" spans="1:41" s="139" customFormat="1" ht="21" customHeight="1">
      <c r="A76" s="136">
        <v>30</v>
      </c>
      <c r="B76" s="238" t="s">
        <v>790</v>
      </c>
      <c r="C76" s="238" t="s">
        <v>791</v>
      </c>
      <c r="D76" s="238" t="s">
        <v>72</v>
      </c>
      <c r="E76" s="7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24">
        <f t="shared" si="3"/>
        <v>0</v>
      </c>
      <c r="AK76" s="24">
        <f t="shared" si="4"/>
        <v>0</v>
      </c>
      <c r="AL76" s="24">
        <f t="shared" si="5"/>
        <v>0</v>
      </c>
      <c r="AM76" s="24">
        <f t="shared" si="6"/>
        <v>0</v>
      </c>
      <c r="AN76" s="24">
        <f t="shared" si="7"/>
        <v>0</v>
      </c>
      <c r="AO76" s="24">
        <f t="shared" si="8"/>
        <v>0</v>
      </c>
    </row>
    <row r="77" spans="1:41" s="139" customFormat="1" ht="21" customHeight="1">
      <c r="A77" s="136">
        <v>31</v>
      </c>
      <c r="B77" s="238" t="s">
        <v>792</v>
      </c>
      <c r="C77" s="238" t="s">
        <v>793</v>
      </c>
      <c r="D77" s="238" t="s">
        <v>81</v>
      </c>
      <c r="E77" s="7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24">
        <f t="shared" si="3"/>
        <v>0</v>
      </c>
      <c r="AK77" s="24">
        <f t="shared" si="4"/>
        <v>0</v>
      </c>
      <c r="AL77" s="24">
        <f t="shared" si="5"/>
        <v>0</v>
      </c>
      <c r="AM77" s="24">
        <f t="shared" si="6"/>
        <v>0</v>
      </c>
      <c r="AN77" s="24">
        <f t="shared" si="7"/>
        <v>0</v>
      </c>
      <c r="AO77" s="24">
        <f t="shared" si="8"/>
        <v>0</v>
      </c>
    </row>
    <row r="78" spans="1:41" s="139" customFormat="1" ht="21" customHeight="1">
      <c r="A78" s="136">
        <v>32</v>
      </c>
      <c r="B78" s="238" t="s">
        <v>794</v>
      </c>
      <c r="C78" s="238" t="s">
        <v>66</v>
      </c>
      <c r="D78" s="238" t="s">
        <v>630</v>
      </c>
      <c r="E78" s="7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24">
        <f t="shared" si="3"/>
        <v>0</v>
      </c>
      <c r="AK78" s="24">
        <f t="shared" si="4"/>
        <v>0</v>
      </c>
      <c r="AL78" s="24">
        <f t="shared" si="5"/>
        <v>0</v>
      </c>
      <c r="AM78" s="24">
        <f t="shared" si="6"/>
        <v>0</v>
      </c>
      <c r="AN78" s="24">
        <f t="shared" si="7"/>
        <v>0</v>
      </c>
      <c r="AO78" s="24">
        <f t="shared" si="8"/>
        <v>0</v>
      </c>
    </row>
    <row r="79" spans="1:41" s="139" customFormat="1" ht="21" customHeight="1">
      <c r="A79" s="136">
        <v>33</v>
      </c>
      <c r="B79" s="238" t="s">
        <v>795</v>
      </c>
      <c r="C79" s="238" t="s">
        <v>796</v>
      </c>
      <c r="D79" s="238" t="s">
        <v>121</v>
      </c>
      <c r="E79" s="13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24">
        <f t="shared" si="3"/>
        <v>0</v>
      </c>
      <c r="AK79" s="24">
        <f t="shared" si="4"/>
        <v>0</v>
      </c>
      <c r="AL79" s="24">
        <f t="shared" si="5"/>
        <v>0</v>
      </c>
      <c r="AM79" s="24">
        <f t="shared" si="6"/>
        <v>0</v>
      </c>
      <c r="AN79" s="24">
        <f t="shared" si="7"/>
        <v>0</v>
      </c>
      <c r="AO79" s="24">
        <f t="shared" si="8"/>
        <v>0</v>
      </c>
    </row>
    <row r="80" spans="1:41" ht="21" customHeight="1">
      <c r="A80" s="262" t="s">
        <v>10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136">
        <f t="shared" ref="AJ80:AO80" si="9">SUM(AJ47:AJ79)</f>
        <v>0</v>
      </c>
      <c r="AK80" s="136">
        <f t="shared" si="9"/>
        <v>0</v>
      </c>
      <c r="AL80" s="136">
        <f t="shared" si="9"/>
        <v>0</v>
      </c>
      <c r="AM80" s="136">
        <f t="shared" si="9"/>
        <v>0</v>
      </c>
      <c r="AN80" s="136">
        <f t="shared" si="9"/>
        <v>0</v>
      </c>
      <c r="AO80" s="136">
        <f t="shared" si="9"/>
        <v>0</v>
      </c>
    </row>
    <row r="81" spans="1:38" ht="15.75" customHeight="1">
      <c r="A81" s="21"/>
      <c r="B81" s="21"/>
      <c r="C81" s="259"/>
      <c r="D81" s="259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</row>
    <row r="82" spans="1:38" ht="15.75" customHeight="1">
      <c r="C82" s="3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</row>
    <row r="83" spans="1:38" ht="15.75" customHeight="1">
      <c r="C83" s="3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</row>
    <row r="84" spans="1:38" ht="15.75" customHeight="1">
      <c r="C84" s="259"/>
      <c r="D84" s="259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</row>
    <row r="85" spans="1:38" ht="15.75" customHeight="1">
      <c r="C85" s="259"/>
      <c r="D85" s="259"/>
      <c r="E85" s="259"/>
      <c r="F85" s="259"/>
      <c r="G85" s="259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</row>
    <row r="86" spans="1:38" ht="15.75" customHeight="1">
      <c r="C86" s="259"/>
      <c r="D86" s="259"/>
      <c r="E86" s="259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</row>
    <row r="87" spans="1:38" ht="15.75" customHeight="1">
      <c r="C87" s="259"/>
      <c r="D87" s="259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</row>
  </sheetData>
  <mergeCells count="20">
    <mergeCell ref="A4:AL4"/>
    <mergeCell ref="C5:D5"/>
    <mergeCell ref="L42:AI42"/>
    <mergeCell ref="A1:P1"/>
    <mergeCell ref="Q1:AL1"/>
    <mergeCell ref="A2:P2"/>
    <mergeCell ref="Q2:AL2"/>
    <mergeCell ref="A3:AL3"/>
    <mergeCell ref="AP47:AQ47"/>
    <mergeCell ref="AP60:AQ60"/>
    <mergeCell ref="A80:AI80"/>
    <mergeCell ref="C81:D81"/>
    <mergeCell ref="C84:D84"/>
    <mergeCell ref="AM19:AN19"/>
    <mergeCell ref="A43:AI43"/>
    <mergeCell ref="A45:AI45"/>
    <mergeCell ref="C86:E86"/>
    <mergeCell ref="C87:D87"/>
    <mergeCell ref="C85:G85"/>
    <mergeCell ref="C46:D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2019-02-19T05:38:52Z</cp:lastPrinted>
  <dcterms:created xsi:type="dcterms:W3CDTF">2001-09-21T17:17:00Z</dcterms:created>
  <dcterms:modified xsi:type="dcterms:W3CDTF">2020-12-31T04:02:56Z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