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3.xml" ContentType="application/vnd.openxmlformats-officedocument.spreadsheetml.comments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5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60" windowWidth="15480" windowHeight="8010" tabRatio="947" firstSheet="1" activeTab="7"/>
  </bookViews>
  <sheets>
    <sheet name="THUD 20.2" sheetId="249" r:id="rId1"/>
    <sheet name="THUD20.3" sheetId="250" r:id="rId2"/>
    <sheet name="TQW20" sheetId="260" r:id="rId3"/>
    <sheet name="CĐT20" sheetId="276" r:id="rId4"/>
    <sheet name="PCMT20" sheetId="255" r:id="rId5"/>
    <sheet name="TKĐH 20.1" sheetId="256" r:id="rId6"/>
    <sheet name="TKĐH 20.2" sheetId="257" r:id="rId7"/>
    <sheet name="TKĐH20.3" sheetId="277" r:id="rId8"/>
    <sheet name="THUD19.1" sheetId="265" r:id="rId9"/>
    <sheet name="THUD19.2" sheetId="266" r:id="rId10"/>
    <sheet name="THUD19.3" sheetId="267" r:id="rId11"/>
    <sheet name="TQW19.1" sheetId="268" r:id="rId12"/>
    <sheet name="TQW19.2" sheetId="269" r:id="rId13"/>
    <sheet name="PCMT19" sheetId="270" r:id="rId14"/>
    <sheet name="CĐT19" sheetId="271" r:id="rId15"/>
    <sheet name="ĐTCN 19" sheetId="273" r:id="rId16"/>
    <sheet name="Sheet13" sheetId="275" r:id="rId17"/>
  </sheets>
  <definedNames>
    <definedName name="_xlnm._FilterDatabase" localSheetId="14" hidden="1">CĐT19!$A$6:$AL$60</definedName>
    <definedName name="_xlnm._FilterDatabase" localSheetId="15" hidden="1">'ĐTCN 19'!$A$6:$AL$29</definedName>
    <definedName name="_xlnm._FilterDatabase" localSheetId="13" hidden="1">PCMT19!$A$6:$AL$59</definedName>
    <definedName name="_xlnm._FilterDatabase" localSheetId="4" hidden="1">PCMT20!$A$6:$AL$61</definedName>
    <definedName name="_xlnm._FilterDatabase" localSheetId="0" hidden="1">'THUD 20.2'!$A$6:$AL$81</definedName>
    <definedName name="_xlnm._FilterDatabase" localSheetId="8" hidden="1">THUD19.1!$A$6:$AL$63</definedName>
    <definedName name="_xlnm._FilterDatabase" localSheetId="9" hidden="1">THUD19.2!$A$6:$AL$59</definedName>
    <definedName name="_xlnm._FilterDatabase" localSheetId="10" hidden="1">THUD19.3!$A$6:$AL$63</definedName>
    <definedName name="_xlnm._FilterDatabase" localSheetId="1" hidden="1">THUD20.3!$A$6:$AL$82</definedName>
    <definedName name="_xlnm._FilterDatabase" localSheetId="5" hidden="1">'TKĐH 20.1'!#REF!</definedName>
    <definedName name="_xlnm._FilterDatabase" localSheetId="6" hidden="1">'TKĐH 20.2'!$A$6:$AL$66</definedName>
    <definedName name="_xlnm._FilterDatabase" localSheetId="11" hidden="1">TQW19.1!$A$6:$AL$64</definedName>
    <definedName name="_xlnm._FilterDatabase" localSheetId="12" hidden="1">TQW19.2!$A$6:$AL$53</definedName>
    <definedName name="_xlnm._FilterDatabase" localSheetId="2" hidden="1">'TQW20'!$A$6:$AL$73</definedName>
    <definedName name="_xlnm.Print_Titles" localSheetId="14">CĐT19!#REF!</definedName>
    <definedName name="_xlnm.Print_Titles" localSheetId="15">'ĐTCN 19'!#REF!</definedName>
    <definedName name="_xlnm.Print_Titles" localSheetId="13">PCMT19!#REF!</definedName>
    <definedName name="_xlnm.Print_Titles" localSheetId="4">PCMT20!#REF!</definedName>
    <definedName name="_xlnm.Print_Titles" localSheetId="0">'THUD 20.2'!#REF!</definedName>
    <definedName name="_xlnm.Print_Titles" localSheetId="8">THUD19.1!#REF!</definedName>
    <definedName name="_xlnm.Print_Titles" localSheetId="9">THUD19.2!#REF!</definedName>
    <definedName name="_xlnm.Print_Titles" localSheetId="10">THUD19.3!#REF!</definedName>
    <definedName name="_xlnm.Print_Titles" localSheetId="1">THUD20.3!#REF!</definedName>
    <definedName name="_xlnm.Print_Titles" localSheetId="5">'TKĐH 20.1'!#REF!</definedName>
    <definedName name="_xlnm.Print_Titles" localSheetId="6">'TKĐH 20.2'!#REF!</definedName>
    <definedName name="_xlnm.Print_Titles" localSheetId="11">TQW19.1!#REF!</definedName>
    <definedName name="_xlnm.Print_Titles" localSheetId="12">TQW19.2!#REF!</definedName>
    <definedName name="_xlnm.Print_Titles" localSheetId="2">'TQW20'!#REF!</definedName>
    <definedName name="Z_DC1AF667_86ED_4035_8279_B6038EE7C7B4_.wvu.PrintTitles" localSheetId="14" hidden="1">CĐT19!#REF!</definedName>
    <definedName name="Z_DC1AF667_86ED_4035_8279_B6038EE7C7B4_.wvu.PrintTitles" localSheetId="15" hidden="1">'ĐTCN 19'!#REF!</definedName>
    <definedName name="Z_DC1AF667_86ED_4035_8279_B6038EE7C7B4_.wvu.PrintTitles" localSheetId="13" hidden="1">PCMT19!#REF!</definedName>
    <definedName name="Z_DC1AF667_86ED_4035_8279_B6038EE7C7B4_.wvu.PrintTitles" localSheetId="4" hidden="1">PCMT20!#REF!</definedName>
    <definedName name="Z_DC1AF667_86ED_4035_8279_B6038EE7C7B4_.wvu.PrintTitles" localSheetId="0" hidden="1">'THUD 20.2'!#REF!</definedName>
    <definedName name="Z_DC1AF667_86ED_4035_8279_B6038EE7C7B4_.wvu.PrintTitles" localSheetId="8" hidden="1">THUD19.1!#REF!</definedName>
    <definedName name="Z_DC1AF667_86ED_4035_8279_B6038EE7C7B4_.wvu.PrintTitles" localSheetId="9" hidden="1">THUD19.2!#REF!</definedName>
    <definedName name="Z_DC1AF667_86ED_4035_8279_B6038EE7C7B4_.wvu.PrintTitles" localSheetId="10" hidden="1">THUD19.3!#REF!</definedName>
    <definedName name="Z_DC1AF667_86ED_4035_8279_B6038EE7C7B4_.wvu.PrintTitles" localSheetId="1" hidden="1">THUD20.3!#REF!</definedName>
    <definedName name="Z_DC1AF667_86ED_4035_8279_B6038EE7C7B4_.wvu.PrintTitles" localSheetId="5" hidden="1">'TKĐH 20.1'!#REF!</definedName>
    <definedName name="Z_DC1AF667_86ED_4035_8279_B6038EE7C7B4_.wvu.PrintTitles" localSheetId="6" hidden="1">'TKĐH 20.2'!#REF!</definedName>
    <definedName name="Z_DC1AF667_86ED_4035_8279_B6038EE7C7B4_.wvu.PrintTitles" localSheetId="11" hidden="1">TQW19.1!#REF!</definedName>
    <definedName name="Z_DC1AF667_86ED_4035_8279_B6038EE7C7B4_.wvu.PrintTitles" localSheetId="12" hidden="1">TQW19.2!#REF!</definedName>
    <definedName name="Z_DC1AF667_86ED_4035_8279_B6038EE7C7B4_.wvu.PrintTitles" localSheetId="2" hidden="1">'TQW20'!#REF!</definedName>
  </definedNames>
  <calcPr calcId="144525"/>
</workbook>
</file>

<file path=xl/calcChain.xml><?xml version="1.0" encoding="utf-8"?>
<calcChain xmlns="http://schemas.openxmlformats.org/spreadsheetml/2006/main">
  <c r="AJ9" i="270" l="1"/>
  <c r="AJ42" i="250" l="1"/>
  <c r="AK42" i="250" s="1"/>
  <c r="AL42" i="250"/>
  <c r="AJ33" i="250"/>
  <c r="AK33" i="250" s="1"/>
  <c r="AL33" i="250"/>
  <c r="AJ25" i="249"/>
  <c r="AK25" i="249" s="1"/>
  <c r="AL25" i="249"/>
  <c r="AJ30" i="260" l="1"/>
  <c r="AK30" i="260" s="1"/>
  <c r="AL30" i="260"/>
  <c r="AJ37" i="250" l="1"/>
  <c r="AK37" i="250" s="1"/>
  <c r="AL37" i="250"/>
  <c r="AJ38" i="250"/>
  <c r="AK38" i="250" s="1"/>
  <c r="AL38" i="250"/>
  <c r="AJ39" i="250"/>
  <c r="AK39" i="250" s="1"/>
  <c r="AL39" i="250"/>
  <c r="AJ40" i="250"/>
  <c r="AK40" i="250" s="1"/>
  <c r="AL40" i="250"/>
  <c r="AJ41" i="250"/>
  <c r="AK41" i="250" s="1"/>
  <c r="AL41" i="250"/>
  <c r="AJ34" i="277" l="1"/>
  <c r="AK34" i="277" s="1"/>
  <c r="AL34" i="277"/>
  <c r="AJ36" i="260" l="1"/>
  <c r="AK36" i="260" s="1"/>
  <c r="AL36" i="260"/>
  <c r="AJ37" i="260"/>
  <c r="AK37" i="260" s="1"/>
  <c r="AL37" i="260"/>
  <c r="AJ38" i="256" l="1"/>
  <c r="AK38" i="256" s="1"/>
  <c r="AL38" i="256"/>
  <c r="AJ32" i="277" l="1"/>
  <c r="AK32" i="277" s="1"/>
  <c r="AL32" i="277"/>
  <c r="AJ33" i="277"/>
  <c r="AK33" i="277" s="1"/>
  <c r="AL33" i="277"/>
  <c r="AJ12" i="269" l="1"/>
  <c r="AK12" i="269" s="1"/>
  <c r="AL12" i="269"/>
  <c r="AL37" i="256" l="1"/>
  <c r="AJ37" i="256"/>
  <c r="AK37" i="256" s="1"/>
  <c r="AL36" i="256"/>
  <c r="AJ36" i="256"/>
  <c r="AK36" i="256" s="1"/>
  <c r="AJ41" i="249"/>
  <c r="AK41" i="249" s="1"/>
  <c r="AL41" i="249"/>
  <c r="AJ20" i="271" l="1"/>
  <c r="AK20" i="271" s="1"/>
  <c r="AL20" i="271"/>
  <c r="AJ21" i="271"/>
  <c r="AK21" i="271" s="1"/>
  <c r="AL21" i="271"/>
  <c r="AJ22" i="271"/>
  <c r="AK22" i="271" s="1"/>
  <c r="AL22" i="271"/>
  <c r="AJ35" i="256"/>
  <c r="AK35" i="256" s="1"/>
  <c r="AL35" i="256"/>
  <c r="AJ77" i="250" l="1"/>
  <c r="AK77" i="250" s="1"/>
  <c r="AJ78" i="250"/>
  <c r="AK78" i="250" s="1"/>
  <c r="AJ79" i="250"/>
  <c r="AJ80" i="250"/>
  <c r="AK80" i="250" s="1"/>
  <c r="AJ35" i="250"/>
  <c r="AK35" i="250" s="1"/>
  <c r="AL35" i="250"/>
  <c r="AJ36" i="250"/>
  <c r="AK36" i="250" s="1"/>
  <c r="AL36" i="250"/>
  <c r="AJ68" i="277"/>
  <c r="AK68" i="277" s="1"/>
  <c r="AJ67" i="277"/>
  <c r="AK67" i="277" s="1"/>
  <c r="AL67" i="277" s="1"/>
  <c r="AJ66" i="277"/>
  <c r="AK66" i="277" s="1"/>
  <c r="AL66" i="277" s="1"/>
  <c r="AJ65" i="277"/>
  <c r="AJ64" i="277"/>
  <c r="AK64" i="277" s="1"/>
  <c r="AJ63" i="277"/>
  <c r="AK63" i="277" s="1"/>
  <c r="AL63" i="277" s="1"/>
  <c r="AJ62" i="277"/>
  <c r="AK62" i="277" s="1"/>
  <c r="AL62" i="277" s="1"/>
  <c r="AJ61" i="277"/>
  <c r="AJ60" i="277"/>
  <c r="AK60" i="277" s="1"/>
  <c r="AJ59" i="277"/>
  <c r="AK59" i="277" s="1"/>
  <c r="AL59" i="277" s="1"/>
  <c r="AJ58" i="277"/>
  <c r="AK58" i="277" s="1"/>
  <c r="AL58" i="277" s="1"/>
  <c r="AJ57" i="277"/>
  <c r="AJ56" i="277"/>
  <c r="AK56" i="277" s="1"/>
  <c r="AJ55" i="277"/>
  <c r="AK55" i="277" s="1"/>
  <c r="AL55" i="277" s="1"/>
  <c r="AJ54" i="277"/>
  <c r="AK54" i="277" s="1"/>
  <c r="AL54" i="277" s="1"/>
  <c r="AJ53" i="277"/>
  <c r="AJ52" i="277"/>
  <c r="AK52" i="277" s="1"/>
  <c r="AJ51" i="277"/>
  <c r="AK51" i="277" s="1"/>
  <c r="AL51" i="277" s="1"/>
  <c r="AJ50" i="277"/>
  <c r="AK50" i="277" s="1"/>
  <c r="AL50" i="277" s="1"/>
  <c r="AJ49" i="277"/>
  <c r="AJ48" i="277"/>
  <c r="AK48" i="277" s="1"/>
  <c r="AJ47" i="277"/>
  <c r="AK47" i="277" s="1"/>
  <c r="AL47" i="277" s="1"/>
  <c r="AK46" i="277"/>
  <c r="AL46" i="277" s="1"/>
  <c r="AJ46" i="277"/>
  <c r="AJ45" i="277"/>
  <c r="AJ44" i="277"/>
  <c r="AK44" i="277" s="1"/>
  <c r="AJ43" i="277"/>
  <c r="AK43" i="277" s="1"/>
  <c r="AL43" i="277" s="1"/>
  <c r="AJ42" i="277"/>
  <c r="AK42" i="277" s="1"/>
  <c r="AL42" i="277" s="1"/>
  <c r="AJ41" i="277"/>
  <c r="AJ40" i="277"/>
  <c r="AL35" i="277"/>
  <c r="AJ35" i="277"/>
  <c r="AK35" i="277" s="1"/>
  <c r="AL31" i="277"/>
  <c r="AJ31" i="277"/>
  <c r="AK31" i="277" s="1"/>
  <c r="AL30" i="277"/>
  <c r="AJ30" i="277"/>
  <c r="AL29" i="277"/>
  <c r="AJ29" i="277"/>
  <c r="AK29" i="277" s="1"/>
  <c r="AL28" i="277"/>
  <c r="AJ28" i="277"/>
  <c r="AK28" i="277" s="1"/>
  <c r="AL27" i="277"/>
  <c r="AJ27" i="277"/>
  <c r="AK27" i="277" s="1"/>
  <c r="AL26" i="277"/>
  <c r="AJ26" i="277"/>
  <c r="AK26" i="277" s="1"/>
  <c r="AL25" i="277"/>
  <c r="AJ25" i="277"/>
  <c r="AK25" i="277" s="1"/>
  <c r="AL24" i="277"/>
  <c r="AJ24" i="277"/>
  <c r="AK24" i="277" s="1"/>
  <c r="AL23" i="277"/>
  <c r="AJ23" i="277"/>
  <c r="AK23" i="277" s="1"/>
  <c r="AL22" i="277"/>
  <c r="AJ22" i="277"/>
  <c r="AK22" i="277" s="1"/>
  <c r="AL21" i="277"/>
  <c r="AJ21" i="277"/>
  <c r="AK21" i="277" s="1"/>
  <c r="AL20" i="277"/>
  <c r="AJ20" i="277"/>
  <c r="AK20" i="277" s="1"/>
  <c r="AL19" i="277"/>
  <c r="AJ19" i="277"/>
  <c r="AK19" i="277" s="1"/>
  <c r="AL18" i="277"/>
  <c r="AJ18" i="277"/>
  <c r="AK18" i="277" s="1"/>
  <c r="AL17" i="277"/>
  <c r="AJ17" i="277"/>
  <c r="AK17" i="277" s="1"/>
  <c r="AL16" i="277"/>
  <c r="AJ16" i="277"/>
  <c r="AK16" i="277" s="1"/>
  <c r="AL15" i="277"/>
  <c r="AJ15" i="277"/>
  <c r="AK15" i="277" s="1"/>
  <c r="AL14" i="277"/>
  <c r="AJ14" i="277"/>
  <c r="AK14" i="277" s="1"/>
  <c r="AL13" i="277"/>
  <c r="AJ13" i="277"/>
  <c r="AK13" i="277" s="1"/>
  <c r="AL12" i="277"/>
  <c r="AJ12" i="277"/>
  <c r="AK12" i="277" s="1"/>
  <c r="AL11" i="277"/>
  <c r="AJ11" i="277"/>
  <c r="AK11" i="277" s="1"/>
  <c r="AL10" i="277"/>
  <c r="AJ10" i="277"/>
  <c r="AK10" i="277" s="1"/>
  <c r="AL9" i="277"/>
  <c r="AJ9" i="277"/>
  <c r="AK9" i="277" s="1"/>
  <c r="AL8" i="277"/>
  <c r="AJ8" i="277"/>
  <c r="AK8" i="277" s="1"/>
  <c r="AL7" i="277"/>
  <c r="AJ7" i="277"/>
  <c r="AK7" i="277" s="1"/>
  <c r="AL6" i="277"/>
  <c r="AJ6" i="277"/>
  <c r="AK40" i="277" l="1"/>
  <c r="AL40" i="277" s="1"/>
  <c r="AJ69" i="277"/>
  <c r="AK30" i="277"/>
  <c r="AJ36" i="277"/>
  <c r="AK79" i="250"/>
  <c r="AL79" i="250" s="1"/>
  <c r="AL77" i="250"/>
  <c r="AM76" i="250" s="1"/>
  <c r="AL36" i="277"/>
  <c r="AL80" i="250"/>
  <c r="AM79" i="250" s="1"/>
  <c r="AL78" i="250"/>
  <c r="AM77" i="250" s="1"/>
  <c r="AL44" i="277"/>
  <c r="AL48" i="277"/>
  <c r="AL52" i="277"/>
  <c r="AL56" i="277"/>
  <c r="AL60" i="277"/>
  <c r="AL64" i="277"/>
  <c r="AL68" i="277"/>
  <c r="AK6" i="277"/>
  <c r="AK41" i="277"/>
  <c r="AL41" i="277" s="1"/>
  <c r="AK45" i="277"/>
  <c r="AL45" i="277" s="1"/>
  <c r="AK49" i="277"/>
  <c r="AL49" i="277" s="1"/>
  <c r="AK53" i="277"/>
  <c r="AL53" i="277" s="1"/>
  <c r="AK57" i="277"/>
  <c r="AL57" i="277" s="1"/>
  <c r="AK61" i="277"/>
  <c r="AL61" i="277" s="1"/>
  <c r="AK65" i="277"/>
  <c r="AL65" i="277" s="1"/>
  <c r="AN77" i="250" l="1"/>
  <c r="AO77" i="250" s="1"/>
  <c r="AK69" i="277"/>
  <c r="AL69" i="277"/>
  <c r="AK36" i="277"/>
  <c r="AM78" i="250"/>
  <c r="AN79" i="250"/>
  <c r="AO79" i="250" s="1"/>
  <c r="AO50" i="276"/>
  <c r="AN50" i="276"/>
  <c r="AM50" i="276"/>
  <c r="AJ50" i="276"/>
  <c r="AK50" i="276" s="1"/>
  <c r="AL50" i="276" s="1"/>
  <c r="AO49" i="276"/>
  <c r="AN49" i="276"/>
  <c r="AM49" i="276"/>
  <c r="AJ49" i="276"/>
  <c r="AO48" i="276"/>
  <c r="AN48" i="276"/>
  <c r="AM48" i="276"/>
  <c r="AJ48" i="276"/>
  <c r="AK48" i="276" s="1"/>
  <c r="AL48" i="276" s="1"/>
  <c r="AO47" i="276"/>
  <c r="AN47" i="276"/>
  <c r="AM47" i="276"/>
  <c r="AJ47" i="276"/>
  <c r="AO46" i="276"/>
  <c r="AN46" i="276"/>
  <c r="AM46" i="276"/>
  <c r="AJ46" i="276"/>
  <c r="AM45" i="276"/>
  <c r="AJ45" i="276"/>
  <c r="AM44" i="276"/>
  <c r="AJ44" i="276"/>
  <c r="AJ43" i="276"/>
  <c r="AJ42" i="276"/>
  <c r="AK42" i="276" s="1"/>
  <c r="AL42" i="276" s="1"/>
  <c r="AJ41" i="276"/>
  <c r="AK40" i="276"/>
  <c r="AL40" i="276" s="1"/>
  <c r="AJ40" i="276"/>
  <c r="AJ39" i="276"/>
  <c r="AJ38" i="276"/>
  <c r="AK38" i="276" s="1"/>
  <c r="AL38" i="276" s="1"/>
  <c r="AJ37" i="276"/>
  <c r="AJ36" i="276"/>
  <c r="AK36" i="276" s="1"/>
  <c r="AJ35" i="276"/>
  <c r="AJ34" i="276"/>
  <c r="AK34" i="276" s="1"/>
  <c r="AJ33" i="276"/>
  <c r="AJ32" i="276"/>
  <c r="AK32" i="276" s="1"/>
  <c r="AJ31" i="276"/>
  <c r="AJ30" i="276"/>
  <c r="AK30" i="276" s="1"/>
  <c r="AL24" i="276"/>
  <c r="AJ24" i="276"/>
  <c r="AK24" i="276" s="1"/>
  <c r="AL23" i="276"/>
  <c r="AJ23" i="276"/>
  <c r="AK23" i="276" s="1"/>
  <c r="AL22" i="276"/>
  <c r="AJ22" i="276"/>
  <c r="AK22" i="276" s="1"/>
  <c r="AL21" i="276"/>
  <c r="AJ21" i="276"/>
  <c r="AK21" i="276" s="1"/>
  <c r="AL20" i="276"/>
  <c r="AJ20" i="276"/>
  <c r="AK20" i="276" s="1"/>
  <c r="AL19" i="276"/>
  <c r="AJ19" i="276"/>
  <c r="AK19" i="276" s="1"/>
  <c r="AL18" i="276"/>
  <c r="AJ18" i="276"/>
  <c r="AK18" i="276" s="1"/>
  <c r="AL17" i="276"/>
  <c r="AJ17" i="276"/>
  <c r="AK17" i="276" s="1"/>
  <c r="AL16" i="276"/>
  <c r="AJ16" i="276"/>
  <c r="AK16" i="276" s="1"/>
  <c r="AL15" i="276"/>
  <c r="AJ15" i="276"/>
  <c r="AK15" i="276" s="1"/>
  <c r="AL14" i="276"/>
  <c r="AJ14" i="276"/>
  <c r="AK14" i="276" s="1"/>
  <c r="AL13" i="276"/>
  <c r="AJ13" i="276"/>
  <c r="AK13" i="276" s="1"/>
  <c r="AL12" i="276"/>
  <c r="AJ12" i="276"/>
  <c r="AK12" i="276" s="1"/>
  <c r="AL11" i="276"/>
  <c r="AJ11" i="276"/>
  <c r="AK11" i="276" s="1"/>
  <c r="AL10" i="276"/>
  <c r="AJ10" i="276"/>
  <c r="AK10" i="276" s="1"/>
  <c r="AL9" i="276"/>
  <c r="AJ9" i="276"/>
  <c r="AK9" i="276" s="1"/>
  <c r="AL8" i="276"/>
  <c r="AJ8" i="276"/>
  <c r="AK8" i="276" s="1"/>
  <c r="AL7" i="276"/>
  <c r="AJ7" i="276"/>
  <c r="AK7" i="276" s="1"/>
  <c r="AL6" i="276"/>
  <c r="AJ6" i="276"/>
  <c r="AK6" i="276" s="1"/>
  <c r="AK44" i="276" l="1"/>
  <c r="AL44" i="276" s="1"/>
  <c r="AM38" i="276" s="1"/>
  <c r="AO45" i="276"/>
  <c r="AK46" i="276"/>
  <c r="AL46" i="276" s="1"/>
  <c r="AM42" i="276"/>
  <c r="AM40" i="276"/>
  <c r="AN45" i="276"/>
  <c r="AL30" i="276"/>
  <c r="AN78" i="250"/>
  <c r="AO78" i="250" s="1"/>
  <c r="AL32" i="276"/>
  <c r="AL34" i="276"/>
  <c r="AL36" i="276"/>
  <c r="AM30" i="276" s="1"/>
  <c r="AL25" i="276"/>
  <c r="AK49" i="276"/>
  <c r="AL49" i="276" s="1"/>
  <c r="AM34" i="276"/>
  <c r="AM32" i="276"/>
  <c r="AM36" i="276"/>
  <c r="AK31" i="276"/>
  <c r="AL31" i="276" s="1"/>
  <c r="AK33" i="276"/>
  <c r="AL33" i="276" s="1"/>
  <c r="AK35" i="276"/>
  <c r="AK37" i="276"/>
  <c r="AL37" i="276" s="1"/>
  <c r="AK39" i="276"/>
  <c r="AL39" i="276" s="1"/>
  <c r="AK41" i="276"/>
  <c r="AL41" i="276" s="1"/>
  <c r="AK43" i="276"/>
  <c r="AK45" i="276"/>
  <c r="AL45" i="276" s="1"/>
  <c r="AK47" i="276"/>
  <c r="AL47" i="276" s="1"/>
  <c r="AK25" i="276"/>
  <c r="AJ25" i="276"/>
  <c r="AJ39" i="249"/>
  <c r="AK39" i="249" s="1"/>
  <c r="AL39" i="249"/>
  <c r="AN43" i="276" l="1"/>
  <c r="AN41" i="276"/>
  <c r="AM41" i="276"/>
  <c r="AN44" i="276"/>
  <c r="AO41" i="276" s="1"/>
  <c r="AO44" i="276"/>
  <c r="AN42" i="276"/>
  <c r="AM39" i="276"/>
  <c r="AO42" i="276"/>
  <c r="AO43" i="276"/>
  <c r="AM43" i="276"/>
  <c r="AN37" i="276"/>
  <c r="AO38" i="276"/>
  <c r="AN35" i="276"/>
  <c r="AM35" i="276"/>
  <c r="AN38" i="276"/>
  <c r="AO35" i="276" s="1"/>
  <c r="AL43" i="276"/>
  <c r="AN40" i="276" s="1"/>
  <c r="AO37" i="276" s="1"/>
  <c r="AN33" i="276"/>
  <c r="AN31" i="276"/>
  <c r="AM33" i="276"/>
  <c r="AN36" i="276"/>
  <c r="AO33" i="276" s="1"/>
  <c r="AM31" i="276"/>
  <c r="AL35" i="276"/>
  <c r="AO32" i="276" s="1"/>
  <c r="AJ7" i="256"/>
  <c r="AK7" i="256" s="1"/>
  <c r="AL7" i="256"/>
  <c r="AJ8" i="256"/>
  <c r="AK8" i="256" s="1"/>
  <c r="AL8" i="256"/>
  <c r="AJ9" i="256"/>
  <c r="AK9" i="256" s="1"/>
  <c r="AL9" i="256"/>
  <c r="AJ10" i="256"/>
  <c r="AK10" i="256" s="1"/>
  <c r="AL10" i="256"/>
  <c r="AJ11" i="256"/>
  <c r="AK11" i="256" s="1"/>
  <c r="AL11" i="256"/>
  <c r="AJ12" i="256"/>
  <c r="AK12" i="256" s="1"/>
  <c r="AL12" i="256"/>
  <c r="AJ13" i="256"/>
  <c r="AK13" i="256" s="1"/>
  <c r="AL13" i="256"/>
  <c r="AJ14" i="256"/>
  <c r="AK14" i="256" s="1"/>
  <c r="AL14" i="256"/>
  <c r="AJ15" i="256"/>
  <c r="AK15" i="256" s="1"/>
  <c r="AL15" i="256"/>
  <c r="AJ16" i="256"/>
  <c r="AK16" i="256" s="1"/>
  <c r="AL16" i="256"/>
  <c r="AJ17" i="256"/>
  <c r="AK17" i="256" s="1"/>
  <c r="AL17" i="256"/>
  <c r="AJ18" i="256"/>
  <c r="AK18" i="256" s="1"/>
  <c r="AL18" i="256"/>
  <c r="AJ19" i="256"/>
  <c r="AK19" i="256" s="1"/>
  <c r="AL19" i="256"/>
  <c r="AJ20" i="256"/>
  <c r="AK20" i="256" s="1"/>
  <c r="AL20" i="256"/>
  <c r="AJ21" i="256"/>
  <c r="AK21" i="256" s="1"/>
  <c r="AL21" i="256"/>
  <c r="AJ22" i="256"/>
  <c r="AK22" i="256" s="1"/>
  <c r="AL22" i="256"/>
  <c r="AJ23" i="256"/>
  <c r="AK23" i="256" s="1"/>
  <c r="AL23" i="256"/>
  <c r="AJ24" i="256"/>
  <c r="AK24" i="256" s="1"/>
  <c r="AL24" i="256"/>
  <c r="AJ25" i="256"/>
  <c r="AK25" i="256" s="1"/>
  <c r="AL25" i="256"/>
  <c r="AJ26" i="256"/>
  <c r="AK26" i="256" s="1"/>
  <c r="AL26" i="256"/>
  <c r="AJ27" i="256"/>
  <c r="AK27" i="256" s="1"/>
  <c r="AL27" i="256"/>
  <c r="AJ28" i="256"/>
  <c r="AK28" i="256" s="1"/>
  <c r="AL28" i="256"/>
  <c r="AJ29" i="256"/>
  <c r="AK29" i="256" s="1"/>
  <c r="AL29" i="256"/>
  <c r="AJ30" i="256"/>
  <c r="AK30" i="256" s="1"/>
  <c r="AL30" i="256"/>
  <c r="AJ31" i="256"/>
  <c r="AK31" i="256" s="1"/>
  <c r="AL31" i="256"/>
  <c r="AJ32" i="256"/>
  <c r="AK32" i="256" s="1"/>
  <c r="AL32" i="256"/>
  <c r="AJ33" i="256"/>
  <c r="AK33" i="256" s="1"/>
  <c r="AL33" i="256"/>
  <c r="AJ34" i="256"/>
  <c r="AK34" i="256" s="1"/>
  <c r="AL34" i="256"/>
  <c r="AO40" i="276" l="1"/>
  <c r="AO30" i="276"/>
  <c r="AN32" i="276"/>
  <c r="AN30" i="276"/>
  <c r="AM37" i="276"/>
  <c r="AJ17" i="255"/>
  <c r="AK17" i="255" s="1"/>
  <c r="AL17" i="255"/>
  <c r="AJ18" i="255"/>
  <c r="AK18" i="255" s="1"/>
  <c r="AL18" i="255"/>
  <c r="AJ19" i="255"/>
  <c r="AK19" i="255" s="1"/>
  <c r="AL19" i="255"/>
  <c r="AJ20" i="255"/>
  <c r="AK20" i="255" s="1"/>
  <c r="AL20" i="255"/>
  <c r="AJ21" i="255"/>
  <c r="AK21" i="255" s="1"/>
  <c r="AL21" i="255"/>
  <c r="AJ22" i="255"/>
  <c r="AK22" i="255" s="1"/>
  <c r="AL22" i="255"/>
  <c r="AJ23" i="255"/>
  <c r="AK23" i="255" s="1"/>
  <c r="AL23" i="255"/>
  <c r="AJ24" i="255"/>
  <c r="AK24" i="255" s="1"/>
  <c r="AL24" i="255"/>
  <c r="AJ25" i="255"/>
  <c r="AK25" i="255" s="1"/>
  <c r="AL25" i="255"/>
  <c r="AJ26" i="255"/>
  <c r="AK26" i="255" s="1"/>
  <c r="AL26" i="255"/>
  <c r="AJ27" i="255"/>
  <c r="AK27" i="255" s="1"/>
  <c r="AL27" i="255"/>
  <c r="AJ28" i="255"/>
  <c r="AK28" i="255" s="1"/>
  <c r="AL28" i="255"/>
  <c r="AJ47" i="255"/>
  <c r="AJ48" i="255"/>
  <c r="AK48" i="255" s="1"/>
  <c r="AJ49" i="255"/>
  <c r="AJ50" i="255"/>
  <c r="AJ51" i="255"/>
  <c r="AK51" i="255" s="1"/>
  <c r="AL51" i="255" s="1"/>
  <c r="AJ52" i="255"/>
  <c r="AK52" i="255" s="1"/>
  <c r="AJ53" i="255"/>
  <c r="AM46" i="255"/>
  <c r="AM47" i="255"/>
  <c r="AM48" i="255"/>
  <c r="AM49" i="255"/>
  <c r="AN49" i="255"/>
  <c r="AO49" i="255"/>
  <c r="AM50" i="255"/>
  <c r="AN50" i="255"/>
  <c r="AO50" i="255"/>
  <c r="AM51" i="255"/>
  <c r="AN51" i="255"/>
  <c r="AO51" i="255"/>
  <c r="AM52" i="255"/>
  <c r="AN52" i="255"/>
  <c r="AO52" i="255"/>
  <c r="AM53" i="255"/>
  <c r="AN53" i="255"/>
  <c r="AO53" i="255"/>
  <c r="AM54" i="255"/>
  <c r="AN54" i="255"/>
  <c r="AO54" i="255"/>
  <c r="AM55" i="255"/>
  <c r="AN55" i="255"/>
  <c r="AO55" i="255"/>
  <c r="AM56" i="255"/>
  <c r="AN56" i="255"/>
  <c r="AO56" i="255"/>
  <c r="AM57" i="255"/>
  <c r="AN57" i="255"/>
  <c r="AO57" i="255"/>
  <c r="AJ56" i="260"/>
  <c r="AK56" i="260" s="1"/>
  <c r="AJ57" i="260"/>
  <c r="AK57" i="260" s="1"/>
  <c r="AJ58" i="260"/>
  <c r="AK58" i="260" s="1"/>
  <c r="AJ59" i="260"/>
  <c r="AK59" i="260" s="1"/>
  <c r="AJ60" i="260"/>
  <c r="AK60" i="260" s="1"/>
  <c r="AJ61" i="260"/>
  <c r="AK61" i="260" s="1"/>
  <c r="AL61" i="260" s="1"/>
  <c r="AJ62" i="260"/>
  <c r="AK62" i="260" s="1"/>
  <c r="AL62" i="260" s="1"/>
  <c r="AJ63" i="260"/>
  <c r="AK63" i="260" s="1"/>
  <c r="AJ64" i="260"/>
  <c r="AK64" i="260"/>
  <c r="AJ65" i="260"/>
  <c r="AK65" i="260" s="1"/>
  <c r="AJ66" i="260"/>
  <c r="AK66" i="260" s="1"/>
  <c r="AL66" i="260" s="1"/>
  <c r="AJ67" i="260"/>
  <c r="AK67" i="260" s="1"/>
  <c r="AJ68" i="260"/>
  <c r="AK68" i="260" s="1"/>
  <c r="AJ69" i="260"/>
  <c r="AK69" i="260" s="1"/>
  <c r="AL69" i="260" s="1"/>
  <c r="AJ70" i="260"/>
  <c r="AK70" i="260" s="1"/>
  <c r="AM46" i="260"/>
  <c r="AM47" i="260"/>
  <c r="AM48" i="260"/>
  <c r="AM49" i="260"/>
  <c r="AM50" i="260"/>
  <c r="AM51" i="260"/>
  <c r="AM52" i="260"/>
  <c r="AM53" i="260"/>
  <c r="AM54" i="260"/>
  <c r="AM55" i="260"/>
  <c r="AM56" i="260"/>
  <c r="AM57" i="260"/>
  <c r="AM58" i="260"/>
  <c r="AM59" i="260"/>
  <c r="AM60" i="260"/>
  <c r="AM61" i="260"/>
  <c r="AM62" i="260"/>
  <c r="AM63" i="260"/>
  <c r="AM64" i="260"/>
  <c r="AM65" i="260"/>
  <c r="AM66" i="260"/>
  <c r="AM67" i="260"/>
  <c r="AM68" i="260"/>
  <c r="AM69" i="260"/>
  <c r="AM70" i="260"/>
  <c r="AM71" i="260"/>
  <c r="AM72" i="260"/>
  <c r="AJ24" i="260"/>
  <c r="AK24" i="260" s="1"/>
  <c r="AL24" i="260"/>
  <c r="AJ25" i="260"/>
  <c r="AK25" i="260" s="1"/>
  <c r="AL25" i="260"/>
  <c r="AJ26" i="260"/>
  <c r="AK26" i="260" s="1"/>
  <c r="AL26" i="260"/>
  <c r="AJ27" i="260"/>
  <c r="AK27" i="260" s="1"/>
  <c r="AL27" i="260"/>
  <c r="AJ28" i="260"/>
  <c r="AK28" i="260" s="1"/>
  <c r="AL28" i="260"/>
  <c r="AJ29" i="260"/>
  <c r="AK29" i="260" s="1"/>
  <c r="AL29" i="260"/>
  <c r="AJ31" i="260"/>
  <c r="AK31" i="260" s="1"/>
  <c r="AL31" i="260"/>
  <c r="AJ32" i="260"/>
  <c r="AK32" i="260" s="1"/>
  <c r="AL32" i="260"/>
  <c r="AJ33" i="260"/>
  <c r="AK33" i="260" s="1"/>
  <c r="AL33" i="260"/>
  <c r="AJ34" i="260"/>
  <c r="AK34" i="260" s="1"/>
  <c r="AL34" i="260"/>
  <c r="AJ35" i="260"/>
  <c r="AK35" i="260" s="1"/>
  <c r="AL35" i="260"/>
  <c r="AJ38" i="257"/>
  <c r="AK38" i="257" s="1"/>
  <c r="AJ39" i="257"/>
  <c r="AK39" i="257" s="1"/>
  <c r="AJ40" i="257"/>
  <c r="AK40" i="257" s="1"/>
  <c r="AL40" i="257" s="1"/>
  <c r="AJ41" i="257"/>
  <c r="AK41" i="257" s="1"/>
  <c r="AL41" i="257" s="1"/>
  <c r="AJ42" i="257"/>
  <c r="AK42" i="257" s="1"/>
  <c r="AJ43" i="257"/>
  <c r="AK43" i="257" s="1"/>
  <c r="AJ44" i="257"/>
  <c r="AK44" i="257" s="1"/>
  <c r="AL44" i="257" s="1"/>
  <c r="AJ45" i="257"/>
  <c r="AK45" i="257" s="1"/>
  <c r="AL45" i="257" s="1"/>
  <c r="AJ46" i="257"/>
  <c r="AK46" i="257" s="1"/>
  <c r="AJ47" i="257"/>
  <c r="AK47" i="257" s="1"/>
  <c r="AJ48" i="257"/>
  <c r="AK48" i="257" s="1"/>
  <c r="AL48" i="257" s="1"/>
  <c r="AJ49" i="257"/>
  <c r="AK49" i="257" s="1"/>
  <c r="AL49" i="257" s="1"/>
  <c r="AJ50" i="257"/>
  <c r="AK50" i="257" s="1"/>
  <c r="AJ51" i="257"/>
  <c r="AK51" i="257" s="1"/>
  <c r="AJ52" i="257"/>
  <c r="AK52" i="257" s="1"/>
  <c r="AL52" i="257" s="1"/>
  <c r="AJ53" i="257"/>
  <c r="AK53" i="257" s="1"/>
  <c r="AL53" i="257" s="1"/>
  <c r="AJ54" i="257"/>
  <c r="AK54" i="257" s="1"/>
  <c r="AJ55" i="257"/>
  <c r="AK55" i="257" s="1"/>
  <c r="AJ56" i="257"/>
  <c r="AK56" i="257" s="1"/>
  <c r="AL56" i="257" s="1"/>
  <c r="AJ57" i="257"/>
  <c r="AK57" i="257" s="1"/>
  <c r="AL57" i="257" s="1"/>
  <c r="AJ58" i="257"/>
  <c r="AK58" i="257" s="1"/>
  <c r="AJ59" i="257"/>
  <c r="AK59" i="257" s="1"/>
  <c r="AJ60" i="257"/>
  <c r="AK60" i="257" s="1"/>
  <c r="AL60" i="257" s="1"/>
  <c r="AJ61" i="257"/>
  <c r="AK61" i="257" s="1"/>
  <c r="AL61" i="257" s="1"/>
  <c r="AJ62" i="257"/>
  <c r="AK62" i="257" s="1"/>
  <c r="AJ63" i="257"/>
  <c r="AK63" i="257" s="1"/>
  <c r="AJ64" i="257"/>
  <c r="AK64" i="257" s="1"/>
  <c r="AL64" i="257" s="1"/>
  <c r="AJ65" i="257"/>
  <c r="AK65" i="257" s="1"/>
  <c r="AL65" i="257" s="1"/>
  <c r="AJ66" i="257"/>
  <c r="AK66" i="257" s="1"/>
  <c r="AJ37" i="257"/>
  <c r="AK37" i="257" s="1"/>
  <c r="AL37" i="257" s="1"/>
  <c r="AJ32" i="257"/>
  <c r="AK32" i="257" s="1"/>
  <c r="AL32" i="257"/>
  <c r="AJ7" i="257"/>
  <c r="AL7" i="257"/>
  <c r="AJ8" i="257"/>
  <c r="AK8" i="257" s="1"/>
  <c r="AL8" i="257"/>
  <c r="AJ9" i="257"/>
  <c r="AK9" i="257" s="1"/>
  <c r="AL9" i="257"/>
  <c r="AJ10" i="257"/>
  <c r="AK10" i="257" s="1"/>
  <c r="AL10" i="257"/>
  <c r="AJ11" i="257"/>
  <c r="AK11" i="257" s="1"/>
  <c r="AL11" i="257"/>
  <c r="AJ12" i="257"/>
  <c r="AK12" i="257" s="1"/>
  <c r="AL12" i="257"/>
  <c r="AJ13" i="257"/>
  <c r="AK13" i="257" s="1"/>
  <c r="AL13" i="257"/>
  <c r="AJ14" i="257"/>
  <c r="AK14" i="257" s="1"/>
  <c r="AL14" i="257"/>
  <c r="AJ15" i="257"/>
  <c r="AK15" i="257" s="1"/>
  <c r="AL15" i="257"/>
  <c r="AJ16" i="257"/>
  <c r="AK16" i="257" s="1"/>
  <c r="AL16" i="257"/>
  <c r="AJ17" i="257"/>
  <c r="AK17" i="257" s="1"/>
  <c r="AL17" i="257"/>
  <c r="AJ18" i="257"/>
  <c r="AK18" i="257" s="1"/>
  <c r="AL18" i="257"/>
  <c r="AJ19" i="257"/>
  <c r="AK19" i="257" s="1"/>
  <c r="AL19" i="257"/>
  <c r="AJ20" i="257"/>
  <c r="AK20" i="257" s="1"/>
  <c r="AL20" i="257"/>
  <c r="AJ21" i="257"/>
  <c r="AK21" i="257" s="1"/>
  <c r="AL21" i="257"/>
  <c r="AJ22" i="257"/>
  <c r="AL22" i="257"/>
  <c r="AJ23" i="257"/>
  <c r="AK23" i="257" s="1"/>
  <c r="AL23" i="257"/>
  <c r="AJ24" i="257"/>
  <c r="AK24" i="257" s="1"/>
  <c r="AL24" i="257"/>
  <c r="AJ25" i="257"/>
  <c r="AK25" i="257" s="1"/>
  <c r="AL25" i="257"/>
  <c r="AJ26" i="257"/>
  <c r="AK26" i="257" s="1"/>
  <c r="AL26" i="257"/>
  <c r="AJ27" i="257"/>
  <c r="AK27" i="257" s="1"/>
  <c r="AL27" i="257"/>
  <c r="AJ28" i="257"/>
  <c r="AK28" i="257" s="1"/>
  <c r="AL28" i="257"/>
  <c r="AJ29" i="257"/>
  <c r="AK29" i="257" s="1"/>
  <c r="AL29" i="257"/>
  <c r="AL6" i="257"/>
  <c r="AJ6" i="257"/>
  <c r="AK6" i="257" s="1"/>
  <c r="AL6" i="256"/>
  <c r="AL39" i="256" s="1"/>
  <c r="AJ6" i="256"/>
  <c r="AJ54" i="256"/>
  <c r="AK54" i="256" s="1"/>
  <c r="AJ53" i="256"/>
  <c r="AK53" i="256" s="1"/>
  <c r="AJ52" i="256"/>
  <c r="AK52" i="256" s="1"/>
  <c r="AL52" i="256" s="1"/>
  <c r="AJ51" i="256"/>
  <c r="AK51" i="256" s="1"/>
  <c r="AJ50" i="256"/>
  <c r="AK50" i="256" s="1"/>
  <c r="AJ49" i="256"/>
  <c r="AK49" i="256" s="1"/>
  <c r="AJ48" i="256"/>
  <c r="AK48" i="256" s="1"/>
  <c r="AJ47" i="256"/>
  <c r="AK47" i="256" s="1"/>
  <c r="AJ46" i="256"/>
  <c r="AK46" i="256" s="1"/>
  <c r="AJ45" i="256"/>
  <c r="AK45" i="256" s="1"/>
  <c r="AJ44" i="256"/>
  <c r="AJ43" i="256"/>
  <c r="AN58" i="260" l="1"/>
  <c r="AL68" i="260"/>
  <c r="AN62" i="260"/>
  <c r="AO58" i="260" s="1"/>
  <c r="AL70" i="260"/>
  <c r="AN66" i="260" s="1"/>
  <c r="AO62" i="260" s="1"/>
  <c r="AL65" i="260"/>
  <c r="AL64" i="260"/>
  <c r="AL57" i="260"/>
  <c r="AN53" i="260" s="1"/>
  <c r="AL60" i="260"/>
  <c r="AN56" i="260" s="1"/>
  <c r="AK22" i="257"/>
  <c r="AK7" i="257"/>
  <c r="AK6" i="256"/>
  <c r="AK39" i="256" s="1"/>
  <c r="AJ39" i="256"/>
  <c r="AO34" i="276"/>
  <c r="AN34" i="276"/>
  <c r="AO31" i="276" s="1"/>
  <c r="AN39" i="276"/>
  <c r="AO36" i="276" s="1"/>
  <c r="AO39" i="276"/>
  <c r="AL52" i="255"/>
  <c r="AK47" i="255"/>
  <c r="AL47" i="255" s="1"/>
  <c r="AL48" i="255"/>
  <c r="AK50" i="255"/>
  <c r="AL50" i="255" s="1"/>
  <c r="AK53" i="255"/>
  <c r="AL53" i="255" s="1"/>
  <c r="AK49" i="255"/>
  <c r="AL49" i="255" s="1"/>
  <c r="AL58" i="260"/>
  <c r="AN54" i="260" s="1"/>
  <c r="AN60" i="260"/>
  <c r="AL67" i="260"/>
  <c r="AN63" i="260" s="1"/>
  <c r="AL63" i="260"/>
  <c r="AL59" i="260"/>
  <c r="AL56" i="260"/>
  <c r="AN52" i="260" s="1"/>
  <c r="AN65" i="260"/>
  <c r="AN57" i="260"/>
  <c r="AO53" i="260" s="1"/>
  <c r="AL66" i="257"/>
  <c r="AL62" i="257"/>
  <c r="AL58" i="257"/>
  <c r="AL54" i="257"/>
  <c r="AL50" i="257"/>
  <c r="AL46" i="257"/>
  <c r="AL42" i="257"/>
  <c r="AL38" i="257"/>
  <c r="AL63" i="257"/>
  <c r="AL59" i="257"/>
  <c r="AL55" i="257"/>
  <c r="AL51" i="257"/>
  <c r="AL47" i="257"/>
  <c r="AL43" i="257"/>
  <c r="AL39" i="257"/>
  <c r="AK44" i="256"/>
  <c r="AL44" i="256" s="1"/>
  <c r="AL47" i="256"/>
  <c r="AL48" i="256"/>
  <c r="AK43" i="256"/>
  <c r="AL51" i="256"/>
  <c r="AL45" i="256"/>
  <c r="AL53" i="256"/>
  <c r="AL49" i="256"/>
  <c r="AL46" i="256"/>
  <c r="AL50" i="256"/>
  <c r="AL54" i="256"/>
  <c r="AJ55" i="256"/>
  <c r="AJ69" i="249"/>
  <c r="AK69" i="249" s="1"/>
  <c r="AL69" i="249" s="1"/>
  <c r="AJ70" i="249"/>
  <c r="AK70" i="249" s="1"/>
  <c r="AJ71" i="249"/>
  <c r="AK71" i="249" s="1"/>
  <c r="AM69" i="249"/>
  <c r="AJ72" i="249"/>
  <c r="AK72" i="249" s="1"/>
  <c r="AM70" i="249"/>
  <c r="AJ73" i="249"/>
  <c r="AK73" i="249" s="1"/>
  <c r="AM71" i="249"/>
  <c r="AJ67" i="249"/>
  <c r="AK67" i="249" s="1"/>
  <c r="AJ68" i="249"/>
  <c r="AK68" i="249" s="1"/>
  <c r="AJ74" i="249"/>
  <c r="AK74" i="249" s="1"/>
  <c r="AM72" i="249"/>
  <c r="AJ76" i="249"/>
  <c r="AK76" i="249" s="1"/>
  <c r="AM74" i="249"/>
  <c r="AJ78" i="249"/>
  <c r="AK78" i="249" s="1"/>
  <c r="AM76" i="249"/>
  <c r="AJ29" i="249"/>
  <c r="AK29" i="249" s="1"/>
  <c r="AL29" i="249"/>
  <c r="AJ30" i="249"/>
  <c r="AK30" i="249" s="1"/>
  <c r="AL30" i="249"/>
  <c r="AJ31" i="249"/>
  <c r="AK31" i="249" s="1"/>
  <c r="AL31" i="249"/>
  <c r="AJ32" i="249"/>
  <c r="AK32" i="249" s="1"/>
  <c r="AL32" i="249"/>
  <c r="AJ33" i="249"/>
  <c r="AK33" i="249" s="1"/>
  <c r="AL33" i="249"/>
  <c r="AL6" i="249"/>
  <c r="AJ6" i="249"/>
  <c r="AK6" i="249" s="1"/>
  <c r="AO59" i="260" l="1"/>
  <c r="AO52" i="260"/>
  <c r="AO61" i="260"/>
  <c r="AN59" i="260"/>
  <c r="AO55" i="260" s="1"/>
  <c r="AN61" i="260"/>
  <c r="AO57" i="260" s="1"/>
  <c r="AN64" i="260"/>
  <c r="AO60" i="260" s="1"/>
  <c r="AN55" i="260"/>
  <c r="AO56" i="260"/>
  <c r="AL73" i="249"/>
  <c r="AL67" i="249"/>
  <c r="AL76" i="249"/>
  <c r="AL68" i="249"/>
  <c r="AL71" i="249"/>
  <c r="AN69" i="249" s="1"/>
  <c r="AO69" i="249" s="1"/>
  <c r="AO54" i="260"/>
  <c r="AK55" i="256"/>
  <c r="AL43" i="256"/>
  <c r="AL72" i="249"/>
  <c r="AL70" i="249"/>
  <c r="AL74" i="249"/>
  <c r="AL78" i="249"/>
  <c r="AN76" i="249" s="1"/>
  <c r="AO76" i="249" s="1"/>
  <c r="AN70" i="249" l="1"/>
  <c r="AO70" i="249" s="1"/>
  <c r="AN71" i="249"/>
  <c r="AO71" i="249" s="1"/>
  <c r="AN72" i="249"/>
  <c r="AO72" i="249" s="1"/>
  <c r="AN74" i="249"/>
  <c r="AO74" i="249" s="1"/>
  <c r="AL55" i="256"/>
  <c r="AJ18" i="249"/>
  <c r="AJ29" i="273" l="1"/>
  <c r="AK29" i="273" s="1"/>
  <c r="AJ28" i="273"/>
  <c r="AK28" i="273" s="1"/>
  <c r="AJ27" i="273"/>
  <c r="AK27" i="273" s="1"/>
  <c r="AJ26" i="273"/>
  <c r="AK26" i="273" s="1"/>
  <c r="AJ25" i="273"/>
  <c r="AK25" i="273" s="1"/>
  <c r="AJ24" i="273"/>
  <c r="AK24" i="273" s="1"/>
  <c r="AJ23" i="273"/>
  <c r="AK23" i="273" s="1"/>
  <c r="AJ22" i="273"/>
  <c r="AK22" i="273" s="1"/>
  <c r="AJ21" i="273"/>
  <c r="AK21" i="273" s="1"/>
  <c r="AJ20" i="273"/>
  <c r="AK20" i="273" s="1"/>
  <c r="AL15" i="273"/>
  <c r="AJ15" i="273"/>
  <c r="AK15" i="273" s="1"/>
  <c r="AL14" i="273"/>
  <c r="AJ14" i="273"/>
  <c r="AK14" i="273" s="1"/>
  <c r="AL13" i="273"/>
  <c r="AJ13" i="273"/>
  <c r="AK13" i="273" s="1"/>
  <c r="AL12" i="273"/>
  <c r="AJ12" i="273"/>
  <c r="AK12" i="273" s="1"/>
  <c r="AL11" i="273"/>
  <c r="AJ11" i="273"/>
  <c r="AK11" i="273" s="1"/>
  <c r="AL10" i="273"/>
  <c r="AJ10" i="273"/>
  <c r="AK10" i="273" s="1"/>
  <c r="AL9" i="273"/>
  <c r="AJ9" i="273"/>
  <c r="AK9" i="273" s="1"/>
  <c r="AL8" i="273"/>
  <c r="AJ8" i="273"/>
  <c r="AK8" i="273" s="1"/>
  <c r="AL7" i="273"/>
  <c r="AJ7" i="273"/>
  <c r="AK7" i="273" s="1"/>
  <c r="AL6" i="273"/>
  <c r="AJ6" i="273"/>
  <c r="AJ60" i="271"/>
  <c r="AJ59" i="271"/>
  <c r="AJ58" i="271"/>
  <c r="AJ57" i="271"/>
  <c r="AJ56" i="271"/>
  <c r="AJ55" i="271"/>
  <c r="AJ54" i="271"/>
  <c r="AJ53" i="271"/>
  <c r="AJ52" i="271"/>
  <c r="AJ51" i="271"/>
  <c r="AJ50" i="271"/>
  <c r="AJ49" i="271"/>
  <c r="AJ48" i="271"/>
  <c r="AJ47" i="271"/>
  <c r="AJ46" i="271"/>
  <c r="AJ45" i="271"/>
  <c r="AJ44" i="271"/>
  <c r="AJ43" i="271"/>
  <c r="AJ42" i="271"/>
  <c r="AJ41" i="271"/>
  <c r="AJ40" i="271"/>
  <c r="AJ39" i="271"/>
  <c r="AJ38" i="271"/>
  <c r="AJ37" i="271"/>
  <c r="AJ36" i="271"/>
  <c r="AJ35" i="271"/>
  <c r="AJ34" i="271"/>
  <c r="AJ33" i="271"/>
  <c r="AJ32" i="271"/>
  <c r="AJ31" i="271"/>
  <c r="AJ30" i="271"/>
  <c r="AJ29" i="271"/>
  <c r="AJ28" i="271"/>
  <c r="AJ27" i="271"/>
  <c r="AL19" i="271"/>
  <c r="AJ19" i="271"/>
  <c r="AK19" i="271" s="1"/>
  <c r="AL18" i="271"/>
  <c r="AJ18" i="271"/>
  <c r="AK18" i="271" s="1"/>
  <c r="AL17" i="271"/>
  <c r="AJ17" i="271"/>
  <c r="AK17" i="271" s="1"/>
  <c r="AL16" i="271"/>
  <c r="AJ16" i="271"/>
  <c r="AK16" i="271" s="1"/>
  <c r="AL15" i="271"/>
  <c r="AJ15" i="271"/>
  <c r="AK15" i="271" s="1"/>
  <c r="AL14" i="271"/>
  <c r="AJ14" i="271"/>
  <c r="AK14" i="271" s="1"/>
  <c r="AL13" i="271"/>
  <c r="AJ13" i="271"/>
  <c r="AK13" i="271" s="1"/>
  <c r="AL12" i="271"/>
  <c r="AJ12" i="271"/>
  <c r="AK12" i="271" s="1"/>
  <c r="AL11" i="271"/>
  <c r="AJ11" i="271"/>
  <c r="AK11" i="271" s="1"/>
  <c r="AL10" i="271"/>
  <c r="AJ10" i="271"/>
  <c r="AK10" i="271" s="1"/>
  <c r="AL9" i="271"/>
  <c r="AJ9" i="271"/>
  <c r="AK9" i="271" s="1"/>
  <c r="AL8" i="271"/>
  <c r="AJ8" i="271"/>
  <c r="AK8" i="271" s="1"/>
  <c r="AL7" i="271"/>
  <c r="AJ7" i="271"/>
  <c r="AK7" i="271" s="1"/>
  <c r="AL6" i="271"/>
  <c r="AJ6" i="271"/>
  <c r="AJ59" i="270"/>
  <c r="AJ58" i="270"/>
  <c r="AJ57" i="270"/>
  <c r="AJ56" i="270"/>
  <c r="AK56" i="270" s="1"/>
  <c r="AJ55" i="270"/>
  <c r="AK55" i="270" s="1"/>
  <c r="AJ54" i="270"/>
  <c r="AK54" i="270" s="1"/>
  <c r="AJ53" i="270"/>
  <c r="AK53" i="270" s="1"/>
  <c r="AJ52" i="270"/>
  <c r="AK52" i="270" s="1"/>
  <c r="AJ51" i="270"/>
  <c r="AK51" i="270" s="1"/>
  <c r="AJ50" i="270"/>
  <c r="AK50" i="270" s="1"/>
  <c r="AJ49" i="270"/>
  <c r="AK49" i="270" s="1"/>
  <c r="AJ48" i="270"/>
  <c r="AK48" i="270" s="1"/>
  <c r="AJ47" i="270"/>
  <c r="AK47" i="270" s="1"/>
  <c r="AJ46" i="270"/>
  <c r="AK46" i="270" s="1"/>
  <c r="AJ45" i="270"/>
  <c r="AK45" i="270" s="1"/>
  <c r="AJ44" i="270"/>
  <c r="AK44" i="270" s="1"/>
  <c r="AJ43" i="270"/>
  <c r="AK43" i="270" s="1"/>
  <c r="AJ42" i="270"/>
  <c r="AK42" i="270" s="1"/>
  <c r="AJ41" i="270"/>
  <c r="AK41" i="270" s="1"/>
  <c r="AJ40" i="270"/>
  <c r="AK40" i="270" s="1"/>
  <c r="AJ39" i="270"/>
  <c r="AK39" i="270" s="1"/>
  <c r="AJ38" i="270"/>
  <c r="AK38" i="270" s="1"/>
  <c r="AJ37" i="270"/>
  <c r="AK37" i="270" s="1"/>
  <c r="AJ36" i="270"/>
  <c r="AK36" i="270" s="1"/>
  <c r="AL30" i="270"/>
  <c r="AJ30" i="270"/>
  <c r="AK30" i="270" s="1"/>
  <c r="AL29" i="270"/>
  <c r="AJ29" i="270"/>
  <c r="AK29" i="270" s="1"/>
  <c r="AL28" i="270"/>
  <c r="AJ28" i="270"/>
  <c r="AK28" i="270" s="1"/>
  <c r="AL27" i="270"/>
  <c r="AJ27" i="270"/>
  <c r="AK27" i="270" s="1"/>
  <c r="AL26" i="270"/>
  <c r="AJ26" i="270"/>
  <c r="AK26" i="270" s="1"/>
  <c r="AL25" i="270"/>
  <c r="AJ25" i="270"/>
  <c r="AK25" i="270" s="1"/>
  <c r="AL24" i="270"/>
  <c r="AJ24" i="270"/>
  <c r="AK24" i="270" s="1"/>
  <c r="AL23" i="270"/>
  <c r="AJ23" i="270"/>
  <c r="AK23" i="270" s="1"/>
  <c r="AL22" i="270"/>
  <c r="AJ22" i="270"/>
  <c r="AK22" i="270" s="1"/>
  <c r="AL21" i="270"/>
  <c r="AJ21" i="270"/>
  <c r="AK21" i="270" s="1"/>
  <c r="AL20" i="270"/>
  <c r="AJ20" i="270"/>
  <c r="AK20" i="270" s="1"/>
  <c r="AL19" i="270"/>
  <c r="AJ19" i="270"/>
  <c r="AK19" i="270" s="1"/>
  <c r="AL18" i="270"/>
  <c r="AJ18" i="270"/>
  <c r="AK18" i="270" s="1"/>
  <c r="AL17" i="270"/>
  <c r="AJ17" i="270"/>
  <c r="AK17" i="270" s="1"/>
  <c r="AL16" i="270"/>
  <c r="AJ16" i="270"/>
  <c r="AK16" i="270" s="1"/>
  <c r="AL15" i="270"/>
  <c r="AJ15" i="270"/>
  <c r="AK15" i="270" s="1"/>
  <c r="AL14" i="270"/>
  <c r="AJ14" i="270"/>
  <c r="AK14" i="270" s="1"/>
  <c r="AL13" i="270"/>
  <c r="AJ13" i="270"/>
  <c r="AK13" i="270" s="1"/>
  <c r="AL12" i="270"/>
  <c r="AJ12" i="270"/>
  <c r="AK12" i="270" s="1"/>
  <c r="AL11" i="270"/>
  <c r="AJ11" i="270"/>
  <c r="AK11" i="270" s="1"/>
  <c r="AL10" i="270"/>
  <c r="AJ10" i="270"/>
  <c r="AK10" i="270" s="1"/>
  <c r="AL9" i="270"/>
  <c r="AK9" i="270"/>
  <c r="AL8" i="270"/>
  <c r="AJ8" i="270"/>
  <c r="AK8" i="270" s="1"/>
  <c r="AL7" i="270"/>
  <c r="AJ7" i="270"/>
  <c r="AK7" i="270" s="1"/>
  <c r="AL6" i="270"/>
  <c r="AJ6" i="270"/>
  <c r="AJ53" i="269"/>
  <c r="AJ52" i="269"/>
  <c r="AJ51" i="269"/>
  <c r="AJ50" i="269"/>
  <c r="AJ49" i="269"/>
  <c r="AJ48" i="269"/>
  <c r="AJ47" i="269"/>
  <c r="AJ46" i="269"/>
  <c r="AJ45" i="269"/>
  <c r="AJ44" i="269"/>
  <c r="AJ43" i="269"/>
  <c r="AJ42" i="269"/>
  <c r="AJ41" i="269"/>
  <c r="AJ40" i="269"/>
  <c r="AJ39" i="269"/>
  <c r="AJ38" i="269"/>
  <c r="AJ37" i="269"/>
  <c r="AJ36" i="269"/>
  <c r="AJ35" i="269"/>
  <c r="AJ34" i="269"/>
  <c r="AJ33" i="269"/>
  <c r="AJ32" i="269"/>
  <c r="AL27" i="269"/>
  <c r="AJ27" i="269"/>
  <c r="AK27" i="269" s="1"/>
  <c r="AL26" i="269"/>
  <c r="AJ26" i="269"/>
  <c r="AK26" i="269" s="1"/>
  <c r="AL25" i="269"/>
  <c r="AJ25" i="269"/>
  <c r="AK25" i="269" s="1"/>
  <c r="AL24" i="269"/>
  <c r="AJ24" i="269"/>
  <c r="AK24" i="269" s="1"/>
  <c r="AL23" i="269"/>
  <c r="AJ23" i="269"/>
  <c r="AK23" i="269" s="1"/>
  <c r="AL22" i="269"/>
  <c r="AJ22" i="269"/>
  <c r="AK22" i="269" s="1"/>
  <c r="AL21" i="269"/>
  <c r="AJ21" i="269"/>
  <c r="AK21" i="269" s="1"/>
  <c r="AL20" i="269"/>
  <c r="AJ20" i="269"/>
  <c r="AK20" i="269" s="1"/>
  <c r="AL19" i="269"/>
  <c r="AJ19" i="269"/>
  <c r="AK19" i="269" s="1"/>
  <c r="AL18" i="269"/>
  <c r="AJ18" i="269"/>
  <c r="AK18" i="269" s="1"/>
  <c r="AL17" i="269"/>
  <c r="AJ17" i="269"/>
  <c r="AK17" i="269" s="1"/>
  <c r="AL16" i="269"/>
  <c r="AJ16" i="269"/>
  <c r="AK16" i="269" s="1"/>
  <c r="AL15" i="269"/>
  <c r="AJ15" i="269"/>
  <c r="AK15" i="269" s="1"/>
  <c r="AL14" i="269"/>
  <c r="AJ14" i="269"/>
  <c r="AK14" i="269" s="1"/>
  <c r="AL13" i="269"/>
  <c r="AJ13" i="269"/>
  <c r="AK13" i="269" s="1"/>
  <c r="AL11" i="269"/>
  <c r="AJ11" i="269"/>
  <c r="AK11" i="269" s="1"/>
  <c r="AL10" i="269"/>
  <c r="AJ10" i="269"/>
  <c r="AK10" i="269" s="1"/>
  <c r="AL9" i="269"/>
  <c r="AJ9" i="269"/>
  <c r="AK9" i="269" s="1"/>
  <c r="AL8" i="269"/>
  <c r="AJ8" i="269"/>
  <c r="AK8" i="269" s="1"/>
  <c r="AL7" i="269"/>
  <c r="AJ7" i="269"/>
  <c r="AK7" i="269" s="1"/>
  <c r="AL6" i="269"/>
  <c r="AJ6" i="269"/>
  <c r="AJ64" i="268"/>
  <c r="AJ63" i="268"/>
  <c r="AJ62" i="268"/>
  <c r="AJ61" i="268"/>
  <c r="AJ60" i="268"/>
  <c r="AJ59" i="268"/>
  <c r="AJ58" i="268"/>
  <c r="AJ57" i="268"/>
  <c r="AJ56" i="268"/>
  <c r="AJ55" i="268"/>
  <c r="AJ54" i="268"/>
  <c r="AJ53" i="268"/>
  <c r="AJ52" i="268"/>
  <c r="AJ51" i="268"/>
  <c r="AJ50" i="268"/>
  <c r="AJ49" i="268"/>
  <c r="AJ48" i="268"/>
  <c r="AJ47" i="268"/>
  <c r="AJ46" i="268"/>
  <c r="AJ45" i="268"/>
  <c r="AJ44" i="268"/>
  <c r="AJ43" i="268"/>
  <c r="AK43" i="268" s="1"/>
  <c r="AJ42" i="268"/>
  <c r="AK42" i="268" s="1"/>
  <c r="AJ41" i="268"/>
  <c r="AK41" i="268" s="1"/>
  <c r="AJ40" i="268"/>
  <c r="AK40" i="268" s="1"/>
  <c r="AJ39" i="268"/>
  <c r="AK39" i="268" s="1"/>
  <c r="AJ38" i="268"/>
  <c r="AK38" i="268" s="1"/>
  <c r="AJ37" i="268"/>
  <c r="AK37" i="268" s="1"/>
  <c r="AL32" i="268"/>
  <c r="AJ32" i="268"/>
  <c r="AK32" i="268" s="1"/>
  <c r="AL31" i="268"/>
  <c r="AJ31" i="268"/>
  <c r="AK31" i="268" s="1"/>
  <c r="AL30" i="268"/>
  <c r="AJ30" i="268"/>
  <c r="AK30" i="268" s="1"/>
  <c r="AL29" i="268"/>
  <c r="AJ29" i="268"/>
  <c r="AK29" i="268" s="1"/>
  <c r="AL28" i="268"/>
  <c r="AJ28" i="268"/>
  <c r="AK28" i="268" s="1"/>
  <c r="AL27" i="268"/>
  <c r="AJ27" i="268"/>
  <c r="AK27" i="268" s="1"/>
  <c r="AL26" i="268"/>
  <c r="AJ26" i="268"/>
  <c r="AK26" i="268" s="1"/>
  <c r="AL25" i="268"/>
  <c r="AJ25" i="268"/>
  <c r="AK25" i="268" s="1"/>
  <c r="AL24" i="268"/>
  <c r="AJ24" i="268"/>
  <c r="AK24" i="268" s="1"/>
  <c r="AL23" i="268"/>
  <c r="AJ23" i="268"/>
  <c r="AK23" i="268" s="1"/>
  <c r="AL22" i="268"/>
  <c r="AJ22" i="268"/>
  <c r="AK22" i="268" s="1"/>
  <c r="AL21" i="268"/>
  <c r="AJ21" i="268"/>
  <c r="AK21" i="268" s="1"/>
  <c r="AL20" i="268"/>
  <c r="AJ20" i="268"/>
  <c r="AK20" i="268" s="1"/>
  <c r="AL19" i="268"/>
  <c r="AJ19" i="268"/>
  <c r="AK19" i="268" s="1"/>
  <c r="AL18" i="268"/>
  <c r="AJ18" i="268"/>
  <c r="AK18" i="268" s="1"/>
  <c r="AL17" i="268"/>
  <c r="AJ17" i="268"/>
  <c r="AK17" i="268" s="1"/>
  <c r="AL16" i="268"/>
  <c r="AJ16" i="268"/>
  <c r="AK16" i="268" s="1"/>
  <c r="AL15" i="268"/>
  <c r="AJ15" i="268"/>
  <c r="AK15" i="268" s="1"/>
  <c r="AL14" i="268"/>
  <c r="AJ14" i="268"/>
  <c r="AK14" i="268" s="1"/>
  <c r="AL13" i="268"/>
  <c r="AJ13" i="268"/>
  <c r="AK13" i="268" s="1"/>
  <c r="AL12" i="268"/>
  <c r="AJ12" i="268"/>
  <c r="AK12" i="268" s="1"/>
  <c r="AL11" i="268"/>
  <c r="AJ11" i="268"/>
  <c r="AK11" i="268" s="1"/>
  <c r="AL10" i="268"/>
  <c r="AJ10" i="268"/>
  <c r="AK10" i="268" s="1"/>
  <c r="AL9" i="268"/>
  <c r="AJ9" i="268"/>
  <c r="AK9" i="268" s="1"/>
  <c r="AL8" i="268"/>
  <c r="AJ8" i="268"/>
  <c r="AK8" i="268" s="1"/>
  <c r="AL7" i="268"/>
  <c r="AJ7" i="268"/>
  <c r="AK7" i="268" s="1"/>
  <c r="AL6" i="268"/>
  <c r="AJ6" i="268"/>
  <c r="AJ63" i="267"/>
  <c r="AJ62" i="267"/>
  <c r="AJ61" i="267"/>
  <c r="AJ60" i="267"/>
  <c r="AJ59" i="267"/>
  <c r="AJ58" i="267"/>
  <c r="AJ57" i="267"/>
  <c r="AJ56" i="267"/>
  <c r="AJ55" i="267"/>
  <c r="AJ54" i="267"/>
  <c r="AJ53" i="267"/>
  <c r="AJ52" i="267"/>
  <c r="AJ51" i="267"/>
  <c r="AJ50" i="267"/>
  <c r="AJ49" i="267"/>
  <c r="AJ48" i="267"/>
  <c r="AJ47" i="267"/>
  <c r="AJ46" i="267"/>
  <c r="AJ45" i="267"/>
  <c r="AJ44" i="267"/>
  <c r="AJ43" i="267"/>
  <c r="AJ42" i="267"/>
  <c r="AJ41" i="267"/>
  <c r="AJ40" i="267"/>
  <c r="AJ39" i="267"/>
  <c r="AJ38" i="267"/>
  <c r="AJ37" i="267"/>
  <c r="AJ64" i="267" s="1"/>
  <c r="AL32" i="267"/>
  <c r="AJ32" i="267"/>
  <c r="AK32" i="267" s="1"/>
  <c r="AL31" i="267"/>
  <c r="AJ31" i="267"/>
  <c r="AK31" i="267" s="1"/>
  <c r="AL30" i="267"/>
  <c r="AJ30" i="267"/>
  <c r="AK30" i="267" s="1"/>
  <c r="AL29" i="267"/>
  <c r="AJ29" i="267"/>
  <c r="AK29" i="267" s="1"/>
  <c r="AL28" i="267"/>
  <c r="AJ28" i="267"/>
  <c r="AK28" i="267" s="1"/>
  <c r="AL27" i="267"/>
  <c r="AJ27" i="267"/>
  <c r="AK27" i="267" s="1"/>
  <c r="AL26" i="267"/>
  <c r="AJ26" i="267"/>
  <c r="AK26" i="267" s="1"/>
  <c r="AL25" i="267"/>
  <c r="AJ25" i="267"/>
  <c r="AK25" i="267" s="1"/>
  <c r="AL24" i="267"/>
  <c r="AJ24" i="267"/>
  <c r="AK24" i="267" s="1"/>
  <c r="AL23" i="267"/>
  <c r="AJ23" i="267"/>
  <c r="AK23" i="267" s="1"/>
  <c r="AL22" i="267"/>
  <c r="AJ22" i="267"/>
  <c r="AK22" i="267" s="1"/>
  <c r="AL21" i="267"/>
  <c r="AJ21" i="267"/>
  <c r="AK21" i="267" s="1"/>
  <c r="AL20" i="267"/>
  <c r="AJ20" i="267"/>
  <c r="AK20" i="267" s="1"/>
  <c r="AL19" i="267"/>
  <c r="AJ19" i="267"/>
  <c r="AK19" i="267" s="1"/>
  <c r="AL18" i="267"/>
  <c r="AJ18" i="267"/>
  <c r="AK18" i="267" s="1"/>
  <c r="AL17" i="267"/>
  <c r="AJ17" i="267"/>
  <c r="AK17" i="267" s="1"/>
  <c r="AL16" i="267"/>
  <c r="AJ16" i="267"/>
  <c r="AK16" i="267" s="1"/>
  <c r="AL15" i="267"/>
  <c r="AJ15" i="267"/>
  <c r="AK15" i="267" s="1"/>
  <c r="AL14" i="267"/>
  <c r="AJ14" i="267"/>
  <c r="AK14" i="267" s="1"/>
  <c r="AL13" i="267"/>
  <c r="AJ13" i="267"/>
  <c r="AK13" i="267" s="1"/>
  <c r="AL12" i="267"/>
  <c r="AJ12" i="267"/>
  <c r="AK12" i="267" s="1"/>
  <c r="AL11" i="267"/>
  <c r="AJ11" i="267"/>
  <c r="AK11" i="267" s="1"/>
  <c r="AL10" i="267"/>
  <c r="AJ10" i="267"/>
  <c r="AK10" i="267" s="1"/>
  <c r="AL9" i="267"/>
  <c r="AJ9" i="267"/>
  <c r="AL8" i="267"/>
  <c r="AJ8" i="267"/>
  <c r="AK8" i="267" s="1"/>
  <c r="AL7" i="267"/>
  <c r="AJ7" i="267"/>
  <c r="AK7" i="267" s="1"/>
  <c r="AL6" i="267"/>
  <c r="AJ6" i="267"/>
  <c r="AJ59" i="266"/>
  <c r="AJ58" i="266"/>
  <c r="AJ57" i="266"/>
  <c r="AJ56" i="266"/>
  <c r="AJ55" i="266"/>
  <c r="AJ54" i="266"/>
  <c r="AJ53" i="266"/>
  <c r="AJ52" i="266"/>
  <c r="AJ51" i="266"/>
  <c r="AJ50" i="266"/>
  <c r="AJ49" i="266"/>
  <c r="AJ48" i="266"/>
  <c r="AJ47" i="266"/>
  <c r="AJ46" i="266"/>
  <c r="AJ45" i="266"/>
  <c r="AJ44" i="266"/>
  <c r="AJ43" i="266"/>
  <c r="AJ42" i="266"/>
  <c r="AJ41" i="266"/>
  <c r="AJ40" i="266"/>
  <c r="AJ39" i="266"/>
  <c r="AJ38" i="266"/>
  <c r="AJ37" i="266"/>
  <c r="AJ36" i="266"/>
  <c r="AJ35" i="266"/>
  <c r="AL30" i="266"/>
  <c r="AJ30" i="266"/>
  <c r="AK30" i="266" s="1"/>
  <c r="AL29" i="266"/>
  <c r="AJ29" i="266"/>
  <c r="AK29" i="266" s="1"/>
  <c r="AL28" i="266"/>
  <c r="AJ28" i="266"/>
  <c r="AK28" i="266" s="1"/>
  <c r="AL27" i="266"/>
  <c r="AJ27" i="266"/>
  <c r="AK27" i="266" s="1"/>
  <c r="AL26" i="266"/>
  <c r="AJ26" i="266"/>
  <c r="AK26" i="266" s="1"/>
  <c r="AL25" i="266"/>
  <c r="AJ25" i="266"/>
  <c r="AK25" i="266" s="1"/>
  <c r="AL24" i="266"/>
  <c r="AJ24" i="266"/>
  <c r="AK24" i="266" s="1"/>
  <c r="AL23" i="266"/>
  <c r="AJ23" i="266"/>
  <c r="AK23" i="266" s="1"/>
  <c r="AL22" i="266"/>
  <c r="AJ22" i="266"/>
  <c r="AK22" i="266" s="1"/>
  <c r="AL21" i="266"/>
  <c r="AJ21" i="266"/>
  <c r="AK21" i="266" s="1"/>
  <c r="AL20" i="266"/>
  <c r="AJ20" i="266"/>
  <c r="AK20" i="266" s="1"/>
  <c r="AL19" i="266"/>
  <c r="AJ19" i="266"/>
  <c r="AK19" i="266" s="1"/>
  <c r="AL18" i="266"/>
  <c r="AJ18" i="266"/>
  <c r="AK18" i="266" s="1"/>
  <c r="AL17" i="266"/>
  <c r="AJ17" i="266"/>
  <c r="AK17" i="266" s="1"/>
  <c r="AL16" i="266"/>
  <c r="AJ16" i="266"/>
  <c r="AK16" i="266" s="1"/>
  <c r="AL15" i="266"/>
  <c r="AJ15" i="266"/>
  <c r="AK15" i="266" s="1"/>
  <c r="AL14" i="266"/>
  <c r="AJ14" i="266"/>
  <c r="AK14" i="266" s="1"/>
  <c r="AL13" i="266"/>
  <c r="AJ13" i="266"/>
  <c r="AK13" i="266" s="1"/>
  <c r="AL12" i="266"/>
  <c r="AJ12" i="266"/>
  <c r="AK12" i="266" s="1"/>
  <c r="AL11" i="266"/>
  <c r="AJ11" i="266"/>
  <c r="AK11" i="266" s="1"/>
  <c r="AL10" i="266"/>
  <c r="AJ10" i="266"/>
  <c r="AK10" i="266" s="1"/>
  <c r="AL9" i="266"/>
  <c r="AJ9" i="266"/>
  <c r="AK9" i="266" s="1"/>
  <c r="AL8" i="266"/>
  <c r="AJ8" i="266"/>
  <c r="AK8" i="266" s="1"/>
  <c r="AL7" i="266"/>
  <c r="AJ7" i="266"/>
  <c r="AK7" i="266" s="1"/>
  <c r="AL6" i="266"/>
  <c r="AJ6" i="266"/>
  <c r="AJ63" i="265"/>
  <c r="AJ62" i="265"/>
  <c r="AJ61" i="265"/>
  <c r="AJ60" i="265"/>
  <c r="AJ59" i="265"/>
  <c r="AJ58" i="265"/>
  <c r="AJ57" i="265"/>
  <c r="AJ56" i="265"/>
  <c r="AJ55" i="265"/>
  <c r="AJ54" i="265"/>
  <c r="AJ53" i="265"/>
  <c r="AJ52" i="265"/>
  <c r="AJ51" i="265"/>
  <c r="AJ50" i="265"/>
  <c r="AJ49" i="265"/>
  <c r="AJ48" i="265"/>
  <c r="AJ47" i="265"/>
  <c r="AJ46" i="265"/>
  <c r="AJ45" i="265"/>
  <c r="AJ44" i="265"/>
  <c r="AJ43" i="265"/>
  <c r="AK43" i="265" s="1"/>
  <c r="AJ42" i="265"/>
  <c r="AK42" i="265" s="1"/>
  <c r="AJ41" i="265"/>
  <c r="AK41" i="265" s="1"/>
  <c r="AJ40" i="265"/>
  <c r="AK40" i="265" s="1"/>
  <c r="AJ39" i="265"/>
  <c r="AK39" i="265" s="1"/>
  <c r="AJ38" i="265"/>
  <c r="AJ37" i="265"/>
  <c r="AL31" i="265"/>
  <c r="AJ31" i="265"/>
  <c r="AK31" i="265" s="1"/>
  <c r="AL30" i="265"/>
  <c r="AJ30" i="265"/>
  <c r="AK30" i="265" s="1"/>
  <c r="AL29" i="265"/>
  <c r="AJ29" i="265"/>
  <c r="AK29" i="265" s="1"/>
  <c r="AL28" i="265"/>
  <c r="AJ28" i="265"/>
  <c r="AK28" i="265" s="1"/>
  <c r="AL27" i="265"/>
  <c r="AJ27" i="265"/>
  <c r="AK27" i="265" s="1"/>
  <c r="AL26" i="265"/>
  <c r="AJ26" i="265"/>
  <c r="AK26" i="265" s="1"/>
  <c r="AL25" i="265"/>
  <c r="AJ25" i="265"/>
  <c r="AK25" i="265" s="1"/>
  <c r="AL24" i="265"/>
  <c r="AJ24" i="265"/>
  <c r="AK24" i="265" s="1"/>
  <c r="AL23" i="265"/>
  <c r="AJ23" i="265"/>
  <c r="AK23" i="265" s="1"/>
  <c r="AL22" i="265"/>
  <c r="AJ22" i="265"/>
  <c r="AK22" i="265" s="1"/>
  <c r="AL21" i="265"/>
  <c r="AJ21" i="265"/>
  <c r="AK21" i="265" s="1"/>
  <c r="AL20" i="265"/>
  <c r="AJ20" i="265"/>
  <c r="AK20" i="265" s="1"/>
  <c r="AL19" i="265"/>
  <c r="AJ19" i="265"/>
  <c r="AK19" i="265" s="1"/>
  <c r="AL18" i="265"/>
  <c r="AJ18" i="265"/>
  <c r="AK18" i="265" s="1"/>
  <c r="AL17" i="265"/>
  <c r="AJ17" i="265"/>
  <c r="AK17" i="265" s="1"/>
  <c r="AL32" i="265"/>
  <c r="AJ32" i="265"/>
  <c r="AK32" i="265" s="1"/>
  <c r="AL16" i="265"/>
  <c r="AJ16" i="265"/>
  <c r="AK16" i="265" s="1"/>
  <c r="AL15" i="265"/>
  <c r="AJ15" i="265"/>
  <c r="AK15" i="265" s="1"/>
  <c r="AL14" i="265"/>
  <c r="AJ14" i="265"/>
  <c r="AK14" i="265" s="1"/>
  <c r="AL13" i="265"/>
  <c r="AJ13" i="265"/>
  <c r="AK13" i="265" s="1"/>
  <c r="AL12" i="265"/>
  <c r="AJ12" i="265"/>
  <c r="AK12" i="265" s="1"/>
  <c r="AL11" i="265"/>
  <c r="AJ11" i="265"/>
  <c r="AK11" i="265" s="1"/>
  <c r="AL10" i="265"/>
  <c r="AJ10" i="265"/>
  <c r="AK10" i="265" s="1"/>
  <c r="AL9" i="265"/>
  <c r="AJ9" i="265"/>
  <c r="AK9" i="265" s="1"/>
  <c r="AL8" i="265"/>
  <c r="AJ8" i="265"/>
  <c r="AK8" i="265" s="1"/>
  <c r="AL7" i="265"/>
  <c r="AJ7" i="265"/>
  <c r="AK7" i="265" s="1"/>
  <c r="AL6" i="265"/>
  <c r="AJ6" i="265"/>
  <c r="AK6" i="265" s="1"/>
  <c r="AL16" i="273" l="1"/>
  <c r="AL31" i="270"/>
  <c r="AL33" i="267"/>
  <c r="AJ28" i="269"/>
  <c r="AJ31" i="270"/>
  <c r="AK9" i="267"/>
  <c r="AJ33" i="267"/>
  <c r="AJ16" i="273"/>
  <c r="AJ54" i="269"/>
  <c r="AJ60" i="266"/>
  <c r="AJ64" i="265"/>
  <c r="AJ31" i="266"/>
  <c r="AL31" i="266"/>
  <c r="AJ65" i="268"/>
  <c r="AJ60" i="270"/>
  <c r="AK35" i="270"/>
  <c r="AL35" i="270" s="1"/>
  <c r="AM35" i="270" s="1"/>
  <c r="AJ61" i="271"/>
  <c r="AJ33" i="265"/>
  <c r="AL33" i="265"/>
  <c r="AJ30" i="273"/>
  <c r="AJ23" i="271"/>
  <c r="AL23" i="271"/>
  <c r="AL33" i="268"/>
  <c r="AL28" i="269"/>
  <c r="AJ33" i="268"/>
  <c r="AL20" i="273"/>
  <c r="AM20" i="273" s="1"/>
  <c r="AL21" i="273"/>
  <c r="AL22" i="273"/>
  <c r="AM22" i="273" s="1"/>
  <c r="AL23" i="273"/>
  <c r="AM23" i="273" s="1"/>
  <c r="AK6" i="273"/>
  <c r="AK16" i="273" s="1"/>
  <c r="AM21" i="273"/>
  <c r="AL24" i="273"/>
  <c r="AL25" i="273"/>
  <c r="AM25" i="273" s="1"/>
  <c r="AN25" i="273" s="1"/>
  <c r="AL26" i="273"/>
  <c r="AM26" i="273" s="1"/>
  <c r="AN26" i="273" s="1"/>
  <c r="AL27" i="273"/>
  <c r="AM27" i="273" s="1"/>
  <c r="AL28" i="273"/>
  <c r="AM28" i="273" s="1"/>
  <c r="AL29" i="273"/>
  <c r="AM29" i="273" s="1"/>
  <c r="AK6" i="271"/>
  <c r="AK23" i="271" s="1"/>
  <c r="AK27" i="271"/>
  <c r="AK28" i="271"/>
  <c r="AK29" i="271"/>
  <c r="AK30" i="271"/>
  <c r="AK31" i="271"/>
  <c r="AK32" i="271"/>
  <c r="AK33" i="271"/>
  <c r="AK34" i="271"/>
  <c r="AK35" i="271"/>
  <c r="AK36" i="271"/>
  <c r="AK37" i="271"/>
  <c r="AK38" i="271"/>
  <c r="AK39" i="271"/>
  <c r="AK40" i="271"/>
  <c r="AK41" i="271"/>
  <c r="AK42" i="271"/>
  <c r="AK43" i="271"/>
  <c r="AK44" i="271"/>
  <c r="AK45" i="271"/>
  <c r="AK46" i="271"/>
  <c r="AK47" i="271"/>
  <c r="AK48" i="271"/>
  <c r="AK49" i="271"/>
  <c r="AK50" i="271"/>
  <c r="AK51" i="271"/>
  <c r="AK52" i="271"/>
  <c r="AK53" i="271"/>
  <c r="AK54" i="271"/>
  <c r="AK55" i="271"/>
  <c r="AK56" i="271"/>
  <c r="AK57" i="271"/>
  <c r="AK58" i="271"/>
  <c r="AK59" i="271"/>
  <c r="AK60" i="271"/>
  <c r="AK6" i="270"/>
  <c r="AK31" i="270" s="1"/>
  <c r="AL36" i="270"/>
  <c r="AM36" i="270" s="1"/>
  <c r="AL37" i="270"/>
  <c r="AM37" i="270" s="1"/>
  <c r="AL38" i="270"/>
  <c r="AL39" i="270"/>
  <c r="AM39" i="270" s="1"/>
  <c r="AL40" i="270"/>
  <c r="AM40" i="270" s="1"/>
  <c r="AL41" i="270"/>
  <c r="AM41" i="270" s="1"/>
  <c r="AL42" i="270"/>
  <c r="AL43" i="270"/>
  <c r="AL44" i="270"/>
  <c r="AM44" i="270" s="1"/>
  <c r="AL45" i="270"/>
  <c r="AM45" i="270" s="1"/>
  <c r="AL46" i="270"/>
  <c r="AL47" i="270"/>
  <c r="AM47" i="270" s="1"/>
  <c r="AL48" i="270"/>
  <c r="AM48" i="270" s="1"/>
  <c r="AL49" i="270"/>
  <c r="AM49" i="270" s="1"/>
  <c r="AL50" i="270"/>
  <c r="AL51" i="270"/>
  <c r="AM51" i="270" s="1"/>
  <c r="AL52" i="270"/>
  <c r="AM52" i="270" s="1"/>
  <c r="AL53" i="270"/>
  <c r="AM53" i="270" s="1"/>
  <c r="AL54" i="270"/>
  <c r="AL55" i="270"/>
  <c r="AM55" i="270" s="1"/>
  <c r="AL56" i="270"/>
  <c r="AM56" i="270" s="1"/>
  <c r="AN56" i="270" s="1"/>
  <c r="AM38" i="270"/>
  <c r="AM42" i="270"/>
  <c r="AM43" i="270"/>
  <c r="AM46" i="270"/>
  <c r="AM50" i="270"/>
  <c r="AM54" i="270"/>
  <c r="AK57" i="270"/>
  <c r="AK58" i="270"/>
  <c r="AK59" i="270"/>
  <c r="AK6" i="269"/>
  <c r="AK32" i="269"/>
  <c r="AL32" i="269" s="1"/>
  <c r="AK33" i="269"/>
  <c r="AK34" i="269"/>
  <c r="AK35" i="269"/>
  <c r="AK36" i="269"/>
  <c r="AK37" i="269"/>
  <c r="AK38" i="269"/>
  <c r="AL38" i="269" s="1"/>
  <c r="AK39" i="269"/>
  <c r="AK40" i="269"/>
  <c r="AK41" i="269"/>
  <c r="AK42" i="269"/>
  <c r="AK43" i="269"/>
  <c r="AK44" i="269"/>
  <c r="AK45" i="269"/>
  <c r="AK46" i="269"/>
  <c r="AK47" i="269"/>
  <c r="AK48" i="269"/>
  <c r="AK49" i="269"/>
  <c r="AK50" i="269"/>
  <c r="AK51" i="269"/>
  <c r="AK52" i="269"/>
  <c r="AK53" i="269"/>
  <c r="AL37" i="268"/>
  <c r="AL38" i="268"/>
  <c r="AL39" i="268"/>
  <c r="AM39" i="268" s="1"/>
  <c r="AL40" i="268"/>
  <c r="AM40" i="268" s="1"/>
  <c r="AL41" i="268"/>
  <c r="AM41" i="268" s="1"/>
  <c r="AL42" i="268"/>
  <c r="AM42" i="268" s="1"/>
  <c r="AL43" i="268"/>
  <c r="AM43" i="268" s="1"/>
  <c r="AK6" i="268"/>
  <c r="AK33" i="268" s="1"/>
  <c r="AM37" i="268"/>
  <c r="AM38" i="268"/>
  <c r="AK44" i="268"/>
  <c r="AK45" i="268"/>
  <c r="AK46" i="268"/>
  <c r="AK47" i="268"/>
  <c r="AK48" i="268"/>
  <c r="AK49" i="268"/>
  <c r="AK50" i="268"/>
  <c r="AK51" i="268"/>
  <c r="AK52" i="268"/>
  <c r="AK53" i="268"/>
  <c r="AK54" i="268"/>
  <c r="AK55" i="268"/>
  <c r="AK56" i="268"/>
  <c r="AK57" i="268"/>
  <c r="AK58" i="268"/>
  <c r="AK59" i="268"/>
  <c r="AK60" i="268"/>
  <c r="AK61" i="268"/>
  <c r="AK62" i="268"/>
  <c r="AK63" i="268"/>
  <c r="AK64" i="268"/>
  <c r="AK6" i="267"/>
  <c r="AK37" i="267"/>
  <c r="AL37" i="267" s="1"/>
  <c r="AK38" i="267"/>
  <c r="AK39" i="267"/>
  <c r="AL39" i="267" s="1"/>
  <c r="AM38" i="267" s="1"/>
  <c r="AK40" i="267"/>
  <c r="AL40" i="267" s="1"/>
  <c r="AK41" i="267"/>
  <c r="AK42" i="267"/>
  <c r="AK43" i="267"/>
  <c r="AL38" i="267"/>
  <c r="AL42" i="267"/>
  <c r="AK44" i="267"/>
  <c r="AK45" i="267"/>
  <c r="AK46" i="267"/>
  <c r="AK47" i="267"/>
  <c r="AK48" i="267"/>
  <c r="AK49" i="267"/>
  <c r="AK50" i="267"/>
  <c r="AK51" i="267"/>
  <c r="AK52" i="267"/>
  <c r="AK53" i="267"/>
  <c r="AK54" i="267"/>
  <c r="AK55" i="267"/>
  <c r="AK56" i="267"/>
  <c r="AK57" i="267"/>
  <c r="AK58" i="267"/>
  <c r="AK59" i="267"/>
  <c r="AK60" i="267"/>
  <c r="AK61" i="267"/>
  <c r="AK62" i="267"/>
  <c r="AK63" i="267"/>
  <c r="AK6" i="266"/>
  <c r="AK31" i="266" s="1"/>
  <c r="AK35" i="266"/>
  <c r="AL35" i="266" s="1"/>
  <c r="AK36" i="266"/>
  <c r="AL36" i="266" s="1"/>
  <c r="AK37" i="266"/>
  <c r="AK38" i="266"/>
  <c r="AL38" i="266" s="1"/>
  <c r="AK39" i="266"/>
  <c r="AL39" i="266" s="1"/>
  <c r="AM39" i="266" s="1"/>
  <c r="AK40" i="266"/>
  <c r="AL40" i="266" s="1"/>
  <c r="AK41" i="266"/>
  <c r="AL37" i="266"/>
  <c r="AM37" i="266" s="1"/>
  <c r="AL41" i="266"/>
  <c r="AK42" i="266"/>
  <c r="AK43" i="266"/>
  <c r="AK44" i="266"/>
  <c r="AK45" i="266"/>
  <c r="AK46" i="266"/>
  <c r="AK47" i="266"/>
  <c r="AK48" i="266"/>
  <c r="AK49" i="266"/>
  <c r="AK50" i="266"/>
  <c r="AK51" i="266"/>
  <c r="AK52" i="266"/>
  <c r="AK53" i="266"/>
  <c r="AK54" i="266"/>
  <c r="AK55" i="266"/>
  <c r="AK56" i="266"/>
  <c r="AK57" i="266"/>
  <c r="AK58" i="266"/>
  <c r="AK59" i="266"/>
  <c r="AK33" i="265"/>
  <c r="AL39" i="265"/>
  <c r="AM39" i="265" s="1"/>
  <c r="AL40" i="265"/>
  <c r="AM40" i="265" s="1"/>
  <c r="AL41" i="265"/>
  <c r="AM41" i="265" s="1"/>
  <c r="AL42" i="265"/>
  <c r="AM42" i="265" s="1"/>
  <c r="AL43" i="265"/>
  <c r="AK37" i="265"/>
  <c r="AK38" i="265"/>
  <c r="AL38" i="265" s="1"/>
  <c r="AK44" i="265"/>
  <c r="AK45" i="265"/>
  <c r="AK46" i="265"/>
  <c r="AL46" i="265" s="1"/>
  <c r="AK47" i="265"/>
  <c r="AL47" i="265" s="1"/>
  <c r="AK48" i="265"/>
  <c r="AK49" i="265"/>
  <c r="AK50" i="265"/>
  <c r="AL50" i="265" s="1"/>
  <c r="AK51" i="265"/>
  <c r="AL51" i="265" s="1"/>
  <c r="AK52" i="265"/>
  <c r="AK53" i="265"/>
  <c r="AK54" i="265"/>
  <c r="AL54" i="265" s="1"/>
  <c r="AK55" i="265"/>
  <c r="AL55" i="265" s="1"/>
  <c r="AK56" i="265"/>
  <c r="AK57" i="265"/>
  <c r="AK58" i="265"/>
  <c r="AL58" i="265" s="1"/>
  <c r="AK59" i="265"/>
  <c r="AL59" i="265" s="1"/>
  <c r="AK60" i="265"/>
  <c r="AK61" i="265"/>
  <c r="AK62" i="265"/>
  <c r="AL62" i="265" s="1"/>
  <c r="AK63" i="265"/>
  <c r="AL63" i="265" s="1"/>
  <c r="AK33" i="267" l="1"/>
  <c r="AK28" i="269"/>
  <c r="AM41" i="266"/>
  <c r="AN41" i="266" s="1"/>
  <c r="AO41" i="266" s="1"/>
  <c r="AL43" i="267"/>
  <c r="AM42" i="267" s="1"/>
  <c r="AN42" i="267" s="1"/>
  <c r="AO42" i="267" s="1"/>
  <c r="AL41" i="267"/>
  <c r="AM40" i="267" s="1"/>
  <c r="AN37" i="268"/>
  <c r="AO37" i="268" s="1"/>
  <c r="AN55" i="270"/>
  <c r="AN53" i="270"/>
  <c r="AO53" i="270" s="1"/>
  <c r="AN51" i="270"/>
  <c r="AN49" i="270"/>
  <c r="AN47" i="270"/>
  <c r="AO47" i="270" s="1"/>
  <c r="AN45" i="270"/>
  <c r="AO45" i="270" s="1"/>
  <c r="AN43" i="270"/>
  <c r="AN41" i="270"/>
  <c r="AN39" i="270"/>
  <c r="AN37" i="270"/>
  <c r="AO37" i="270" s="1"/>
  <c r="AN54" i="270"/>
  <c r="AO54" i="270" s="1"/>
  <c r="AN52" i="270"/>
  <c r="AO52" i="270" s="1"/>
  <c r="AN50" i="270"/>
  <c r="AN48" i="270"/>
  <c r="AN46" i="270"/>
  <c r="AN44" i="270"/>
  <c r="AO44" i="270" s="1"/>
  <c r="AN42" i="270"/>
  <c r="AO42" i="270" s="1"/>
  <c r="AN40" i="270"/>
  <c r="AO40" i="270" s="1"/>
  <c r="AN38" i="270"/>
  <c r="AN36" i="270"/>
  <c r="AN29" i="273"/>
  <c r="AO29" i="273" s="1"/>
  <c r="AN27" i="273"/>
  <c r="AO27" i="273" s="1"/>
  <c r="AO25" i="273"/>
  <c r="AK30" i="273"/>
  <c r="AN22" i="273"/>
  <c r="AO22" i="273" s="1"/>
  <c r="AM24" i="273"/>
  <c r="AN24" i="273" s="1"/>
  <c r="AN28" i="273"/>
  <c r="AO28" i="273" s="1"/>
  <c r="AO26" i="273"/>
  <c r="AN20" i="273"/>
  <c r="AN23" i="273"/>
  <c r="AO23" i="273" s="1"/>
  <c r="AN21" i="273"/>
  <c r="AO21" i="273" s="1"/>
  <c r="AL60" i="271"/>
  <c r="AL59" i="271"/>
  <c r="AL58" i="271"/>
  <c r="AL57" i="271"/>
  <c r="AM57" i="271" s="1"/>
  <c r="AN57" i="271" s="1"/>
  <c r="AL56" i="271"/>
  <c r="AL55" i="271"/>
  <c r="AL54" i="271"/>
  <c r="AL53" i="271"/>
  <c r="AM53" i="271" s="1"/>
  <c r="AN53" i="271" s="1"/>
  <c r="AL52" i="271"/>
  <c r="AL51" i="271"/>
  <c r="AM51" i="271" s="1"/>
  <c r="AL50" i="271"/>
  <c r="AL49" i="271"/>
  <c r="AL48" i="271"/>
  <c r="AL47" i="271"/>
  <c r="AM47" i="271" s="1"/>
  <c r="AL46" i="271"/>
  <c r="AL45" i="271"/>
  <c r="AM45" i="271" s="1"/>
  <c r="AN45" i="271" s="1"/>
  <c r="AL44" i="271"/>
  <c r="AL43" i="271"/>
  <c r="AL42" i="271"/>
  <c r="AL41" i="271"/>
  <c r="AM41" i="271" s="1"/>
  <c r="AN41" i="271" s="1"/>
  <c r="AL40" i="271"/>
  <c r="AL39" i="271"/>
  <c r="AL38" i="271"/>
  <c r="AL37" i="271"/>
  <c r="AM37" i="271" s="1"/>
  <c r="AN37" i="271" s="1"/>
  <c r="AL36" i="271"/>
  <c r="AL35" i="271"/>
  <c r="AM35" i="271" s="1"/>
  <c r="AL34" i="271"/>
  <c r="AK61" i="271"/>
  <c r="AL33" i="271"/>
  <c r="AL32" i="271"/>
  <c r="AL31" i="271"/>
  <c r="AL30" i="271"/>
  <c r="AL29" i="271"/>
  <c r="AM29" i="271" s="1"/>
  <c r="AN29" i="271" s="1"/>
  <c r="AL28" i="271"/>
  <c r="AL27" i="271"/>
  <c r="AM59" i="271"/>
  <c r="AM55" i="271"/>
  <c r="AM49" i="271"/>
  <c r="AN49" i="271" s="1"/>
  <c r="AM43" i="271"/>
  <c r="AM39" i="271"/>
  <c r="AO56" i="270"/>
  <c r="AL59" i="270"/>
  <c r="AM59" i="270" s="1"/>
  <c r="AL58" i="270"/>
  <c r="AM58" i="270" s="1"/>
  <c r="AL57" i="270"/>
  <c r="AM57" i="270" s="1"/>
  <c r="AO50" i="270"/>
  <c r="AO48" i="270"/>
  <c r="AO46" i="270"/>
  <c r="AO38" i="270"/>
  <c r="AO36" i="270"/>
  <c r="AN57" i="270"/>
  <c r="AN35" i="270"/>
  <c r="AO55" i="270"/>
  <c r="AO51" i="270"/>
  <c r="AO49" i="270"/>
  <c r="AO43" i="270"/>
  <c r="AO41" i="270"/>
  <c r="AO39" i="270"/>
  <c r="AK60" i="270"/>
  <c r="AM32" i="269"/>
  <c r="AN32" i="269" s="1"/>
  <c r="AL53" i="269"/>
  <c r="AL52" i="269"/>
  <c r="AL51" i="269"/>
  <c r="AL50" i="269"/>
  <c r="AL49" i="269"/>
  <c r="AL48" i="269"/>
  <c r="AL47" i="269"/>
  <c r="AL46" i="269"/>
  <c r="AL45" i="269"/>
  <c r="AL44" i="269"/>
  <c r="AL43" i="269"/>
  <c r="AL42" i="269"/>
  <c r="AL41" i="269"/>
  <c r="AL40" i="269"/>
  <c r="AL39" i="269"/>
  <c r="AL37" i="269"/>
  <c r="AM37" i="269" s="1"/>
  <c r="AL36" i="269"/>
  <c r="AL35" i="269"/>
  <c r="AL34" i="269"/>
  <c r="AL33" i="269"/>
  <c r="AM53" i="269"/>
  <c r="AM52" i="269"/>
  <c r="AM51" i="269"/>
  <c r="AM50" i="269"/>
  <c r="AM49" i="269"/>
  <c r="AM48" i="269"/>
  <c r="AN48" i="269" s="1"/>
  <c r="AM47" i="269"/>
  <c r="AM46" i="269"/>
  <c r="AM45" i="269"/>
  <c r="AM44" i="269"/>
  <c r="AN44" i="269" s="1"/>
  <c r="AM43" i="269"/>
  <c r="AM42" i="269"/>
  <c r="AM41" i="269"/>
  <c r="AM40" i="269"/>
  <c r="AM39" i="269"/>
  <c r="AM38" i="269"/>
  <c r="AM35" i="269"/>
  <c r="AK54" i="269"/>
  <c r="AN43" i="268"/>
  <c r="AO43" i="268" s="1"/>
  <c r="AL64" i="268"/>
  <c r="AM64" i="268" s="1"/>
  <c r="AL63" i="268"/>
  <c r="AM63" i="268" s="1"/>
  <c r="AL62" i="268"/>
  <c r="AM62" i="268" s="1"/>
  <c r="AL61" i="268"/>
  <c r="AM61" i="268" s="1"/>
  <c r="AL60" i="268"/>
  <c r="AM60" i="268" s="1"/>
  <c r="AL59" i="268"/>
  <c r="AM59" i="268" s="1"/>
  <c r="AL58" i="268"/>
  <c r="AM58" i="268" s="1"/>
  <c r="AL57" i="268"/>
  <c r="AM57" i="268" s="1"/>
  <c r="AL56" i="268"/>
  <c r="AM56" i="268" s="1"/>
  <c r="AL55" i="268"/>
  <c r="AM55" i="268" s="1"/>
  <c r="AL54" i="268"/>
  <c r="AM54" i="268" s="1"/>
  <c r="AL53" i="268"/>
  <c r="AM53" i="268" s="1"/>
  <c r="AL52" i="268"/>
  <c r="AM52" i="268" s="1"/>
  <c r="AL51" i="268"/>
  <c r="AM51" i="268" s="1"/>
  <c r="AL50" i="268"/>
  <c r="AM50" i="268" s="1"/>
  <c r="AL49" i="268"/>
  <c r="AM49" i="268" s="1"/>
  <c r="AL48" i="268"/>
  <c r="AM48" i="268" s="1"/>
  <c r="AL47" i="268"/>
  <c r="AM47" i="268" s="1"/>
  <c r="AL46" i="268"/>
  <c r="AM46" i="268" s="1"/>
  <c r="AL45" i="268"/>
  <c r="AM45" i="268" s="1"/>
  <c r="AL44" i="268"/>
  <c r="AM44" i="268" s="1"/>
  <c r="AK65" i="268"/>
  <c r="AN42" i="268"/>
  <c r="AO42" i="268" s="1"/>
  <c r="AN41" i="268"/>
  <c r="AO41" i="268" s="1"/>
  <c r="AN40" i="268"/>
  <c r="AO40" i="268" s="1"/>
  <c r="AN39" i="268"/>
  <c r="AO39" i="268" s="1"/>
  <c r="AN38" i="268"/>
  <c r="AO38" i="268" s="1"/>
  <c r="AN59" i="268"/>
  <c r="AN38" i="267"/>
  <c r="AO38" i="267" s="1"/>
  <c r="AL63" i="267"/>
  <c r="AM62" i="267" s="1"/>
  <c r="AL62" i="267"/>
  <c r="AL61" i="267"/>
  <c r="AL60" i="267"/>
  <c r="AL59" i="267"/>
  <c r="AM58" i="267" s="1"/>
  <c r="AL58" i="267"/>
  <c r="AL57" i="267"/>
  <c r="AL56" i="267"/>
  <c r="AL55" i="267"/>
  <c r="AM54" i="267" s="1"/>
  <c r="AL54" i="267"/>
  <c r="AL53" i="267"/>
  <c r="AL52" i="267"/>
  <c r="AL51" i="267"/>
  <c r="AM50" i="267" s="1"/>
  <c r="AL50" i="267"/>
  <c r="AL49" i="267"/>
  <c r="AL48" i="267"/>
  <c r="AL47" i="267"/>
  <c r="AM46" i="267" s="1"/>
  <c r="AL46" i="267"/>
  <c r="AL45" i="267"/>
  <c r="AL44" i="267"/>
  <c r="AM41" i="267"/>
  <c r="AM39" i="267"/>
  <c r="AM37" i="267"/>
  <c r="AN37" i="267" s="1"/>
  <c r="AK64" i="267"/>
  <c r="AM60" i="267"/>
  <c r="AN60" i="267" s="1"/>
  <c r="AM56" i="267"/>
  <c r="AN56" i="267" s="1"/>
  <c r="AM52" i="267"/>
  <c r="AM48" i="267"/>
  <c r="AN48" i="267" s="1"/>
  <c r="AM44" i="267"/>
  <c r="AN44" i="267" s="1"/>
  <c r="AM36" i="267"/>
  <c r="AN39" i="266"/>
  <c r="AO39" i="266" s="1"/>
  <c r="AN37" i="266"/>
  <c r="AO37" i="266" s="1"/>
  <c r="AL59" i="266"/>
  <c r="AL58" i="266"/>
  <c r="AL57" i="266"/>
  <c r="AM57" i="266" s="1"/>
  <c r="AL56" i="266"/>
  <c r="AL55" i="266"/>
  <c r="AL54" i="266"/>
  <c r="AL53" i="266"/>
  <c r="AL52" i="266"/>
  <c r="AL51" i="266"/>
  <c r="AL50" i="266"/>
  <c r="AL49" i="266"/>
  <c r="AM49" i="266" s="1"/>
  <c r="AL48" i="266"/>
  <c r="AL47" i="266"/>
  <c r="AL46" i="266"/>
  <c r="AL45" i="266"/>
  <c r="AL44" i="266"/>
  <c r="AL43" i="266"/>
  <c r="AM43" i="266" s="1"/>
  <c r="AN43" i="266" s="1"/>
  <c r="AL42" i="266"/>
  <c r="AM40" i="266"/>
  <c r="AM38" i="266"/>
  <c r="AN38" i="266" s="1"/>
  <c r="AM36" i="266"/>
  <c r="AK60" i="266"/>
  <c r="AM59" i="266"/>
  <c r="AN59" i="266" s="1"/>
  <c r="AM55" i="266"/>
  <c r="AN55" i="266" s="1"/>
  <c r="AM53" i="266"/>
  <c r="AM51" i="266"/>
  <c r="AN51" i="266" s="1"/>
  <c r="AM47" i="266"/>
  <c r="AN47" i="266" s="1"/>
  <c r="AM45" i="266"/>
  <c r="AM35" i="266"/>
  <c r="AM63" i="265"/>
  <c r="AN63" i="265" s="1"/>
  <c r="AM62" i="265"/>
  <c r="AN62" i="265" s="1"/>
  <c r="AO62" i="265" s="1"/>
  <c r="AM59" i="265"/>
  <c r="AN59" i="265" s="1"/>
  <c r="AO59" i="265" s="1"/>
  <c r="AM58" i="265"/>
  <c r="AN58" i="265" s="1"/>
  <c r="AO58" i="265" s="1"/>
  <c r="AM55" i="265"/>
  <c r="AN55" i="265" s="1"/>
  <c r="AM54" i="265"/>
  <c r="AN54" i="265" s="1"/>
  <c r="AO54" i="265" s="1"/>
  <c r="AM51" i="265"/>
  <c r="AN51" i="265" s="1"/>
  <c r="AO51" i="265" s="1"/>
  <c r="AM50" i="265"/>
  <c r="AN50" i="265" s="1"/>
  <c r="AM47" i="265"/>
  <c r="AN47" i="265" s="1"/>
  <c r="AM46" i="265"/>
  <c r="AN46" i="265" s="1"/>
  <c r="AO46" i="265" s="1"/>
  <c r="AM38" i="265"/>
  <c r="AN38" i="265" s="1"/>
  <c r="AO38" i="265" s="1"/>
  <c r="AK64" i="265"/>
  <c r="AM43" i="265"/>
  <c r="AN43" i="265" s="1"/>
  <c r="AN42" i="265"/>
  <c r="AO42" i="265" s="1"/>
  <c r="AN41" i="265"/>
  <c r="AO41" i="265" s="1"/>
  <c r="AN40" i="265"/>
  <c r="AO40" i="265" s="1"/>
  <c r="AN39" i="265"/>
  <c r="AO39" i="265" s="1"/>
  <c r="AL61" i="265"/>
  <c r="AL60" i="265"/>
  <c r="AL57" i="265"/>
  <c r="AM57" i="265" s="1"/>
  <c r="AL56" i="265"/>
  <c r="AL53" i="265"/>
  <c r="AL52" i="265"/>
  <c r="AL49" i="265"/>
  <c r="AM49" i="265" s="1"/>
  <c r="AL48" i="265"/>
  <c r="AL45" i="265"/>
  <c r="AL44" i="265"/>
  <c r="AL37" i="265"/>
  <c r="AJ73" i="260"/>
  <c r="AJ72" i="260"/>
  <c r="AK72" i="260" s="1"/>
  <c r="AL72" i="260" s="1"/>
  <c r="AJ71" i="260"/>
  <c r="AJ55" i="260"/>
  <c r="AK55" i="260" s="1"/>
  <c r="AL55" i="260" s="1"/>
  <c r="AJ54" i="260"/>
  <c r="AJ53" i="260"/>
  <c r="AK53" i="260" s="1"/>
  <c r="AL53" i="260" s="1"/>
  <c r="AJ52" i="260"/>
  <c r="AJ51" i="260"/>
  <c r="AJ50" i="260"/>
  <c r="AJ49" i="260"/>
  <c r="AJ48" i="260"/>
  <c r="AJ47" i="260"/>
  <c r="AK47" i="260" s="1"/>
  <c r="AL47" i="260" s="1"/>
  <c r="AJ46" i="260"/>
  <c r="AJ45" i="260"/>
  <c r="AK45" i="260" s="1"/>
  <c r="AL45" i="260" s="1"/>
  <c r="AJ44" i="260"/>
  <c r="AJ43" i="260"/>
  <c r="AJ42" i="260"/>
  <c r="AL23" i="260"/>
  <c r="AJ23" i="260"/>
  <c r="AK23" i="260" s="1"/>
  <c r="AL22" i="260"/>
  <c r="AJ22" i="260"/>
  <c r="AL21" i="260"/>
  <c r="AJ21" i="260"/>
  <c r="AK21" i="260" s="1"/>
  <c r="AL20" i="260"/>
  <c r="AJ20" i="260"/>
  <c r="AK20" i="260" s="1"/>
  <c r="AL19" i="260"/>
  <c r="AJ19" i="260"/>
  <c r="AK19" i="260" s="1"/>
  <c r="AL18" i="260"/>
  <c r="AJ18" i="260"/>
  <c r="AK18" i="260" s="1"/>
  <c r="AL17" i="260"/>
  <c r="AJ17" i="260"/>
  <c r="AK17" i="260" s="1"/>
  <c r="AL16" i="260"/>
  <c r="AJ16" i="260"/>
  <c r="AK16" i="260" s="1"/>
  <c r="AL15" i="260"/>
  <c r="AJ15" i="260"/>
  <c r="AK15" i="260" s="1"/>
  <c r="AL14" i="260"/>
  <c r="AJ14" i="260"/>
  <c r="AK14" i="260" s="1"/>
  <c r="AL13" i="260"/>
  <c r="AJ13" i="260"/>
  <c r="AK13" i="260" s="1"/>
  <c r="AL12" i="260"/>
  <c r="AJ12" i="260"/>
  <c r="AK12" i="260" s="1"/>
  <c r="AL11" i="260"/>
  <c r="AJ11" i="260"/>
  <c r="AK11" i="260" s="1"/>
  <c r="AL10" i="260"/>
  <c r="AJ10" i="260"/>
  <c r="AK10" i="260" s="1"/>
  <c r="AL9" i="260"/>
  <c r="AJ9" i="260"/>
  <c r="AK9" i="260" s="1"/>
  <c r="AL8" i="260"/>
  <c r="AJ8" i="260"/>
  <c r="AK8" i="260" s="1"/>
  <c r="AL7" i="260"/>
  <c r="AJ7" i="260"/>
  <c r="AK7" i="260" s="1"/>
  <c r="AL6" i="260"/>
  <c r="AJ6" i="260"/>
  <c r="AK50" i="260"/>
  <c r="AL50" i="260" s="1"/>
  <c r="AK42" i="260"/>
  <c r="AK43" i="260"/>
  <c r="AL43" i="260" s="1"/>
  <c r="AK44" i="260"/>
  <c r="AK46" i="260"/>
  <c r="AK51" i="260"/>
  <c r="AL51" i="260" s="1"/>
  <c r="AK54" i="260"/>
  <c r="AL54" i="260" s="1"/>
  <c r="AK73" i="260"/>
  <c r="AL73" i="260" s="1"/>
  <c r="AL31" i="257"/>
  <c r="AJ31" i="257"/>
  <c r="AL30" i="257"/>
  <c r="AJ30" i="257"/>
  <c r="AK30" i="257" s="1"/>
  <c r="AJ56" i="255"/>
  <c r="AJ55" i="255"/>
  <c r="AK55" i="255" s="1"/>
  <c r="AJ46" i="255"/>
  <c r="AK46" i="255" s="1"/>
  <c r="AJ45" i="255"/>
  <c r="AK45" i="255" s="1"/>
  <c r="AJ44" i="255"/>
  <c r="AK44" i="255" s="1"/>
  <c r="AJ43" i="255"/>
  <c r="AK43" i="255" s="1"/>
  <c r="AJ42" i="255"/>
  <c r="AK42" i="255" s="1"/>
  <c r="AJ41" i="255"/>
  <c r="AK41" i="255" s="1"/>
  <c r="AJ40" i="255"/>
  <c r="AK40" i="255" s="1"/>
  <c r="AJ39" i="255"/>
  <c r="AK39" i="255" s="1"/>
  <c r="AJ38" i="255"/>
  <c r="AK38" i="255" s="1"/>
  <c r="AJ37" i="255"/>
  <c r="AK37" i="255" s="1"/>
  <c r="AJ36" i="255"/>
  <c r="AK36" i="255" s="1"/>
  <c r="AJ35" i="255"/>
  <c r="AK35" i="255" s="1"/>
  <c r="AJ34" i="255"/>
  <c r="AK34" i="255" s="1"/>
  <c r="AJ33" i="255"/>
  <c r="AL16" i="255"/>
  <c r="AJ16" i="255"/>
  <c r="AK16" i="255" s="1"/>
  <c r="AL15" i="255"/>
  <c r="AJ15" i="255"/>
  <c r="AK15" i="255" s="1"/>
  <c r="AL14" i="255"/>
  <c r="AJ14" i="255"/>
  <c r="AK14" i="255" s="1"/>
  <c r="AL13" i="255"/>
  <c r="AJ13" i="255"/>
  <c r="AK13" i="255" s="1"/>
  <c r="AL12" i="255"/>
  <c r="AJ12" i="255"/>
  <c r="AK12" i="255" s="1"/>
  <c r="AL11" i="255"/>
  <c r="AJ11" i="255"/>
  <c r="AK11" i="255" s="1"/>
  <c r="AL10" i="255"/>
  <c r="AJ10" i="255"/>
  <c r="AK10" i="255" s="1"/>
  <c r="AL9" i="255"/>
  <c r="AJ9" i="255"/>
  <c r="AK9" i="255" s="1"/>
  <c r="AL8" i="255"/>
  <c r="AJ8" i="255"/>
  <c r="AK8" i="255" s="1"/>
  <c r="AL7" i="255"/>
  <c r="AJ7" i="255"/>
  <c r="AK7" i="255" s="1"/>
  <c r="AL6" i="255"/>
  <c r="AJ6" i="255"/>
  <c r="AK6" i="255" s="1"/>
  <c r="AJ82" i="250"/>
  <c r="AK82" i="250" s="1"/>
  <c r="AL82" i="250" s="1"/>
  <c r="AJ81" i="250"/>
  <c r="AK81" i="250" s="1"/>
  <c r="AJ76" i="250"/>
  <c r="AJ75" i="250"/>
  <c r="AK75" i="250" s="1"/>
  <c r="AL75" i="250" s="1"/>
  <c r="AM74" i="250" s="1"/>
  <c r="AJ74" i="250"/>
  <c r="AK74" i="250" s="1"/>
  <c r="AL74" i="250" s="1"/>
  <c r="AJ73" i="250"/>
  <c r="AJ72" i="250"/>
  <c r="AK72" i="250" s="1"/>
  <c r="AL72" i="250" s="1"/>
  <c r="AJ71" i="250"/>
  <c r="AJ70" i="250"/>
  <c r="AK70" i="250" s="1"/>
  <c r="AL70" i="250" s="1"/>
  <c r="AJ69" i="250"/>
  <c r="AJ68" i="250"/>
  <c r="AK68" i="250" s="1"/>
  <c r="AJ67" i="250"/>
  <c r="AJ66" i="250"/>
  <c r="AK66" i="250" s="1"/>
  <c r="AJ65" i="250"/>
  <c r="AJ64" i="250"/>
  <c r="AK64" i="250" s="1"/>
  <c r="AJ63" i="250"/>
  <c r="AJ62" i="250"/>
  <c r="AK62" i="250" s="1"/>
  <c r="AJ61" i="250"/>
  <c r="AJ60" i="250"/>
  <c r="AK60" i="250" s="1"/>
  <c r="AJ59" i="250"/>
  <c r="AJ58" i="250"/>
  <c r="AK58" i="250" s="1"/>
  <c r="AJ57" i="250"/>
  <c r="AJ56" i="250"/>
  <c r="AK56" i="250" s="1"/>
  <c r="AJ55" i="250"/>
  <c r="AJ54" i="250"/>
  <c r="AK54" i="250" s="1"/>
  <c r="AJ53" i="250"/>
  <c r="AJ52" i="250"/>
  <c r="AK52" i="250" s="1"/>
  <c r="AJ51" i="250"/>
  <c r="AJ50" i="250"/>
  <c r="AK50" i="250" s="1"/>
  <c r="AL50" i="250" s="1"/>
  <c r="AJ49" i="250"/>
  <c r="AJ48" i="250"/>
  <c r="AK48" i="250" s="1"/>
  <c r="AJ47" i="250"/>
  <c r="AL34" i="250"/>
  <c r="AJ34" i="250"/>
  <c r="AK34" i="250" s="1"/>
  <c r="AL32" i="250"/>
  <c r="AJ32" i="250"/>
  <c r="AK32" i="250" s="1"/>
  <c r="AL31" i="250"/>
  <c r="AJ31" i="250"/>
  <c r="AK31" i="250" s="1"/>
  <c r="AL30" i="250"/>
  <c r="AJ30" i="250"/>
  <c r="AK30" i="250" s="1"/>
  <c r="AL29" i="250"/>
  <c r="AJ29" i="250"/>
  <c r="AK29" i="250" s="1"/>
  <c r="AL28" i="250"/>
  <c r="AJ28" i="250"/>
  <c r="AK28" i="250" s="1"/>
  <c r="AL27" i="250"/>
  <c r="AJ27" i="250"/>
  <c r="AK27" i="250" s="1"/>
  <c r="AL26" i="250"/>
  <c r="AJ26" i="250"/>
  <c r="AK26" i="250" s="1"/>
  <c r="AL25" i="250"/>
  <c r="AJ25" i="250"/>
  <c r="AK25" i="250" s="1"/>
  <c r="AL24" i="250"/>
  <c r="AJ24" i="250"/>
  <c r="AK24" i="250" s="1"/>
  <c r="AL23" i="250"/>
  <c r="AJ23" i="250"/>
  <c r="AK23" i="250" s="1"/>
  <c r="AL22" i="250"/>
  <c r="AJ22" i="250"/>
  <c r="AK22" i="250" s="1"/>
  <c r="AL21" i="250"/>
  <c r="AJ21" i="250"/>
  <c r="AK21" i="250" s="1"/>
  <c r="AL20" i="250"/>
  <c r="AJ20" i="250"/>
  <c r="AK20" i="250" s="1"/>
  <c r="AL19" i="250"/>
  <c r="AJ19" i="250"/>
  <c r="AK19" i="250" s="1"/>
  <c r="AL18" i="250"/>
  <c r="AJ18" i="250"/>
  <c r="AK18" i="250" s="1"/>
  <c r="AL17" i="250"/>
  <c r="AJ17" i="250"/>
  <c r="AK17" i="250" s="1"/>
  <c r="AL16" i="250"/>
  <c r="AJ16" i="250"/>
  <c r="AK16" i="250" s="1"/>
  <c r="AL15" i="250"/>
  <c r="AJ15" i="250"/>
  <c r="AK15" i="250" s="1"/>
  <c r="AL14" i="250"/>
  <c r="AJ14" i="250"/>
  <c r="AK14" i="250" s="1"/>
  <c r="AL13" i="250"/>
  <c r="AJ13" i="250"/>
  <c r="AK13" i="250" s="1"/>
  <c r="AL12" i="250"/>
  <c r="AJ12" i="250"/>
  <c r="AK12" i="250" s="1"/>
  <c r="AL11" i="250"/>
  <c r="AJ11" i="250"/>
  <c r="AK11" i="250" s="1"/>
  <c r="AL10" i="250"/>
  <c r="AJ10" i="250"/>
  <c r="AK10" i="250" s="1"/>
  <c r="AL9" i="250"/>
  <c r="AJ9" i="250"/>
  <c r="AK9" i="250" s="1"/>
  <c r="AL8" i="250"/>
  <c r="AJ8" i="250"/>
  <c r="AK8" i="250" s="1"/>
  <c r="AL7" i="250"/>
  <c r="AJ7" i="250"/>
  <c r="AK7" i="250" s="1"/>
  <c r="AL6" i="250"/>
  <c r="AJ6" i="250"/>
  <c r="AK6" i="250" s="1"/>
  <c r="AJ81" i="249"/>
  <c r="AJ80" i="249"/>
  <c r="AJ79" i="249"/>
  <c r="AK79" i="249" s="1"/>
  <c r="AL79" i="249" s="1"/>
  <c r="AJ66" i="249"/>
  <c r="AJ65" i="249"/>
  <c r="AJ64" i="249"/>
  <c r="AJ63" i="249"/>
  <c r="AK63" i="249" s="1"/>
  <c r="AL63" i="249" s="1"/>
  <c r="AJ62" i="249"/>
  <c r="AJ61" i="249"/>
  <c r="AJ60" i="249"/>
  <c r="AJ59" i="249"/>
  <c r="AK59" i="249" s="1"/>
  <c r="AL59" i="249" s="1"/>
  <c r="AJ58" i="249"/>
  <c r="AJ57" i="249"/>
  <c r="AJ56" i="249"/>
  <c r="AJ55" i="249"/>
  <c r="AK55" i="249" s="1"/>
  <c r="AL55" i="249" s="1"/>
  <c r="AM48" i="249" s="1"/>
  <c r="AJ54" i="249"/>
  <c r="AJ53" i="249"/>
  <c r="AJ52" i="249"/>
  <c r="AJ51" i="249"/>
  <c r="AK51" i="249" s="1"/>
  <c r="AL51" i="249" s="1"/>
  <c r="AJ50" i="249"/>
  <c r="AJ49" i="249"/>
  <c r="AJ48" i="249"/>
  <c r="AJ47" i="249"/>
  <c r="AK47" i="249" s="1"/>
  <c r="AL47" i="249" s="1"/>
  <c r="AJ46" i="249"/>
  <c r="AL40" i="249"/>
  <c r="AJ40" i="249"/>
  <c r="AK40" i="249" s="1"/>
  <c r="AL38" i="249"/>
  <c r="AJ38" i="249"/>
  <c r="AK38" i="249" s="1"/>
  <c r="AL37" i="249"/>
  <c r="AJ37" i="249"/>
  <c r="AK37" i="249" s="1"/>
  <c r="AL36" i="249"/>
  <c r="AJ36" i="249"/>
  <c r="AK36" i="249" s="1"/>
  <c r="AL35" i="249"/>
  <c r="AJ35" i="249"/>
  <c r="AK35" i="249" s="1"/>
  <c r="AL34" i="249"/>
  <c r="AJ34" i="249"/>
  <c r="AK34" i="249" s="1"/>
  <c r="AL28" i="249"/>
  <c r="AJ28" i="249"/>
  <c r="AK28" i="249" s="1"/>
  <c r="AL27" i="249"/>
  <c r="AJ27" i="249"/>
  <c r="AK27" i="249" s="1"/>
  <c r="AL26" i="249"/>
  <c r="AJ26" i="249"/>
  <c r="AK26" i="249" s="1"/>
  <c r="AL24" i="249"/>
  <c r="AJ24" i="249"/>
  <c r="AK24" i="249" s="1"/>
  <c r="AL23" i="249"/>
  <c r="AJ23" i="249"/>
  <c r="AK23" i="249" s="1"/>
  <c r="AL22" i="249"/>
  <c r="AJ22" i="249"/>
  <c r="AK22" i="249" s="1"/>
  <c r="AL21" i="249"/>
  <c r="AJ21" i="249"/>
  <c r="AK21" i="249" s="1"/>
  <c r="AL20" i="249"/>
  <c r="AJ20" i="249"/>
  <c r="AK20" i="249" s="1"/>
  <c r="AL19" i="249"/>
  <c r="AJ19" i="249"/>
  <c r="AK19" i="249" s="1"/>
  <c r="AL18" i="249"/>
  <c r="AK18" i="249"/>
  <c r="AL17" i="249"/>
  <c r="AJ17" i="249"/>
  <c r="AK17" i="249" s="1"/>
  <c r="AL16" i="249"/>
  <c r="AJ16" i="249"/>
  <c r="AK16" i="249" s="1"/>
  <c r="AL15" i="249"/>
  <c r="AJ15" i="249"/>
  <c r="AK15" i="249" s="1"/>
  <c r="AL14" i="249"/>
  <c r="AJ14" i="249"/>
  <c r="AK14" i="249" s="1"/>
  <c r="AL13" i="249"/>
  <c r="AJ13" i="249"/>
  <c r="AK13" i="249" s="1"/>
  <c r="AL12" i="249"/>
  <c r="AJ12" i="249"/>
  <c r="AK12" i="249" s="1"/>
  <c r="AL11" i="249"/>
  <c r="AJ11" i="249"/>
  <c r="AK11" i="249" s="1"/>
  <c r="AL10" i="249"/>
  <c r="AJ10" i="249"/>
  <c r="AK10" i="249" s="1"/>
  <c r="AL9" i="249"/>
  <c r="AJ9" i="249"/>
  <c r="AK9" i="249" s="1"/>
  <c r="AL8" i="249"/>
  <c r="AJ8" i="249"/>
  <c r="AK8" i="249" s="1"/>
  <c r="AL7" i="249"/>
  <c r="AJ7" i="249"/>
  <c r="AK46" i="249"/>
  <c r="AL46" i="249" s="1"/>
  <c r="AK48" i="249"/>
  <c r="AL48" i="249" s="1"/>
  <c r="AK49" i="249"/>
  <c r="AL49" i="249" s="1"/>
  <c r="AK50" i="249"/>
  <c r="AK52" i="249"/>
  <c r="AL52" i="249" s="1"/>
  <c r="AK53" i="249"/>
  <c r="AL53" i="249" s="1"/>
  <c r="AM46" i="249" s="1"/>
  <c r="AK54" i="249"/>
  <c r="AL54" i="249" s="1"/>
  <c r="AK56" i="249"/>
  <c r="AL56" i="249" s="1"/>
  <c r="AM50" i="249" s="1"/>
  <c r="AK57" i="249"/>
  <c r="AK58" i="249"/>
  <c r="AL58" i="249" s="1"/>
  <c r="AK60" i="249"/>
  <c r="AL60" i="249" s="1"/>
  <c r="AK61" i="249"/>
  <c r="AL61" i="249" s="1"/>
  <c r="AK62" i="249"/>
  <c r="AK64" i="249"/>
  <c r="AL64" i="249" s="1"/>
  <c r="AM57" i="249" s="1"/>
  <c r="AK65" i="249"/>
  <c r="AK66" i="249"/>
  <c r="AL66" i="249" s="1"/>
  <c r="AK80" i="249"/>
  <c r="AL80" i="249" s="1"/>
  <c r="AM61" i="249" s="1"/>
  <c r="AK81" i="249"/>
  <c r="AL81" i="249" s="1"/>
  <c r="AM63" i="249"/>
  <c r="AM77" i="249"/>
  <c r="AK47" i="250"/>
  <c r="AL47" i="250" s="1"/>
  <c r="AM46" i="250" s="1"/>
  <c r="AK49" i="250"/>
  <c r="AL49" i="250" s="1"/>
  <c r="AM48" i="250" s="1"/>
  <c r="AK51" i="250"/>
  <c r="AL51" i="250" s="1"/>
  <c r="AK53" i="250"/>
  <c r="AL53" i="250" s="1"/>
  <c r="AK55" i="250"/>
  <c r="AL55" i="250" s="1"/>
  <c r="AK57" i="250"/>
  <c r="AL57" i="250" s="1"/>
  <c r="AK59" i="250"/>
  <c r="AL59" i="250" s="1"/>
  <c r="AM58" i="250" s="1"/>
  <c r="AK61" i="250"/>
  <c r="AL61" i="250" s="1"/>
  <c r="AK63" i="250"/>
  <c r="AL63" i="250" s="1"/>
  <c r="AK65" i="250"/>
  <c r="AL65" i="250" s="1"/>
  <c r="AK67" i="250"/>
  <c r="AL67" i="250" s="1"/>
  <c r="AK69" i="250"/>
  <c r="AL69" i="250" s="1"/>
  <c r="AK71" i="250"/>
  <c r="AL71" i="250" s="1"/>
  <c r="AK73" i="250"/>
  <c r="AL73" i="250" s="1"/>
  <c r="AL68" i="250" l="1"/>
  <c r="AL38" i="260"/>
  <c r="AK6" i="260"/>
  <c r="AJ38" i="260"/>
  <c r="AN52" i="267"/>
  <c r="AO52" i="267" s="1"/>
  <c r="AL64" i="267"/>
  <c r="AK22" i="260"/>
  <c r="AK76" i="250"/>
  <c r="AL76" i="250" s="1"/>
  <c r="AK49" i="260"/>
  <c r="AN49" i="260"/>
  <c r="AO49" i="260"/>
  <c r="AN68" i="260"/>
  <c r="AO64" i="260" s="1"/>
  <c r="AN46" i="260"/>
  <c r="AN50" i="260"/>
  <c r="AO46" i="260" s="1"/>
  <c r="AO50" i="260"/>
  <c r="AN69" i="260"/>
  <c r="AO65" i="260" s="1"/>
  <c r="AO69" i="260"/>
  <c r="AN43" i="260"/>
  <c r="AN47" i="260"/>
  <c r="AO43" i="260" s="1"/>
  <c r="AN51" i="260"/>
  <c r="AO47" i="260" s="1"/>
  <c r="AO51" i="260"/>
  <c r="AK48" i="260"/>
  <c r="AL48" i="260" s="1"/>
  <c r="AN44" i="260" s="1"/>
  <c r="AK52" i="260"/>
  <c r="AL52" i="260" s="1"/>
  <c r="AK71" i="260"/>
  <c r="AN71" i="260"/>
  <c r="AO71" i="260"/>
  <c r="AM44" i="260"/>
  <c r="AN37" i="269"/>
  <c r="AO37" i="269" s="1"/>
  <c r="AM33" i="269"/>
  <c r="AN33" i="269" s="1"/>
  <c r="AL33" i="257"/>
  <c r="AJ33" i="257"/>
  <c r="AK31" i="257"/>
  <c r="AN46" i="249"/>
  <c r="AO46" i="249" s="1"/>
  <c r="AN77" i="249"/>
  <c r="AO77" i="249" s="1"/>
  <c r="AN61" i="249"/>
  <c r="AO61" i="249" s="1"/>
  <c r="AM65" i="249"/>
  <c r="AJ82" i="249"/>
  <c r="AK82" i="249"/>
  <c r="AM67" i="249"/>
  <c r="AM30" i="273"/>
  <c r="AN40" i="269"/>
  <c r="AN52" i="269"/>
  <c r="AO52" i="269" s="1"/>
  <c r="AM65" i="268"/>
  <c r="AL60" i="266"/>
  <c r="AO50" i="265"/>
  <c r="AK56" i="255"/>
  <c r="AO70" i="260"/>
  <c r="AM44" i="249"/>
  <c r="AN44" i="249" s="1"/>
  <c r="AM59" i="249"/>
  <c r="AN59" i="249" s="1"/>
  <c r="AL62" i="249"/>
  <c r="AM55" i="249" s="1"/>
  <c r="AM52" i="249"/>
  <c r="AN52" i="249" s="1"/>
  <c r="AO52" i="249" s="1"/>
  <c r="AM79" i="249"/>
  <c r="AN79" i="249" s="1"/>
  <c r="AO79" i="249" s="1"/>
  <c r="AL81" i="250"/>
  <c r="AM80" i="250" s="1"/>
  <c r="AM50" i="250"/>
  <c r="AN50" i="250" s="1"/>
  <c r="AO50" i="250" s="1"/>
  <c r="AM62" i="249"/>
  <c r="AM54" i="249"/>
  <c r="AN54" i="249" s="1"/>
  <c r="AO54" i="249" s="1"/>
  <c r="AM47" i="249"/>
  <c r="AN47" i="249" s="1"/>
  <c r="AO47" i="249" s="1"/>
  <c r="AJ83" i="250"/>
  <c r="AJ67" i="257"/>
  <c r="AN51" i="268"/>
  <c r="AL60" i="270"/>
  <c r="AM66" i="250"/>
  <c r="AL65" i="249"/>
  <c r="AM58" i="249" s="1"/>
  <c r="AN58" i="249" s="1"/>
  <c r="AO58" i="249" s="1"/>
  <c r="AL57" i="249"/>
  <c r="AM51" i="249" s="1"/>
  <c r="AN51" i="249" s="1"/>
  <c r="AO51" i="249" s="1"/>
  <c r="AL50" i="249"/>
  <c r="AN50" i="249" s="1"/>
  <c r="AO50" i="249" s="1"/>
  <c r="AM64" i="250"/>
  <c r="AM56" i="250"/>
  <c r="AL54" i="250"/>
  <c r="AM53" i="250" s="1"/>
  <c r="AN53" i="250" s="1"/>
  <c r="AL62" i="250"/>
  <c r="AM61" i="250" s="1"/>
  <c r="AN74" i="250"/>
  <c r="AO74" i="250" s="1"/>
  <c r="AM39" i="260"/>
  <c r="AL42" i="249"/>
  <c r="AJ43" i="250"/>
  <c r="AJ57" i="255"/>
  <c r="AM60" i="270"/>
  <c r="AM64" i="249"/>
  <c r="AN64" i="249" s="1"/>
  <c r="AO64" i="249" s="1"/>
  <c r="AM60" i="249"/>
  <c r="AM53" i="249"/>
  <c r="AN53" i="249" s="1"/>
  <c r="AO53" i="249" s="1"/>
  <c r="AM49" i="249"/>
  <c r="AN49" i="249" s="1"/>
  <c r="AO49" i="249" s="1"/>
  <c r="AM45" i="249"/>
  <c r="AN45" i="249" s="1"/>
  <c r="AO45" i="249" s="1"/>
  <c r="AM56" i="249"/>
  <c r="AN56" i="249" s="1"/>
  <c r="AO56" i="249" s="1"/>
  <c r="AM72" i="250"/>
  <c r="AN72" i="250" s="1"/>
  <c r="AM68" i="250"/>
  <c r="AM54" i="250"/>
  <c r="AM62" i="250"/>
  <c r="AN62" i="250" s="1"/>
  <c r="AM70" i="250"/>
  <c r="AN70" i="250" s="1"/>
  <c r="AO70" i="250" s="1"/>
  <c r="AM60" i="250"/>
  <c r="AM52" i="250"/>
  <c r="AM67" i="250"/>
  <c r="AM69" i="250"/>
  <c r="AN69" i="250" s="1"/>
  <c r="AM71" i="250"/>
  <c r="AM73" i="250"/>
  <c r="AN73" i="250" s="1"/>
  <c r="AN46" i="250"/>
  <c r="AM81" i="250"/>
  <c r="AL66" i="250"/>
  <c r="AM65" i="250" s="1"/>
  <c r="AN65" i="250" s="1"/>
  <c r="AL64" i="250"/>
  <c r="AL60" i="250"/>
  <c r="AM59" i="250" s="1"/>
  <c r="AL58" i="250"/>
  <c r="AN58" i="250" s="1"/>
  <c r="AO58" i="250" s="1"/>
  <c r="AL56" i="250"/>
  <c r="AL52" i="250"/>
  <c r="AM49" i="250"/>
  <c r="AL48" i="250"/>
  <c r="AN48" i="250" s="1"/>
  <c r="AJ74" i="260"/>
  <c r="AL44" i="260"/>
  <c r="AL46" i="260"/>
  <c r="AL42" i="260"/>
  <c r="AM38" i="260"/>
  <c r="AM42" i="260"/>
  <c r="AL49" i="260"/>
  <c r="AN45" i="260" s="1"/>
  <c r="AJ29" i="255"/>
  <c r="AL34" i="255"/>
  <c r="AL36" i="255"/>
  <c r="AL38" i="255"/>
  <c r="AL40" i="255"/>
  <c r="AM34" i="255" s="1"/>
  <c r="AL42" i="255"/>
  <c r="AL44" i="255"/>
  <c r="AM38" i="255" s="1"/>
  <c r="AL46" i="255"/>
  <c r="AM40" i="255" s="1"/>
  <c r="AN47" i="255"/>
  <c r="AL35" i="255"/>
  <c r="AL37" i="255"/>
  <c r="AL39" i="255"/>
  <c r="AM33" i="255" s="1"/>
  <c r="AL41" i="255"/>
  <c r="AL43" i="255"/>
  <c r="AM37" i="255" s="1"/>
  <c r="AL45" i="255"/>
  <c r="AM39" i="255" s="1"/>
  <c r="AL55" i="255"/>
  <c r="AM41" i="255" s="1"/>
  <c r="AN46" i="255"/>
  <c r="AK33" i="255"/>
  <c r="AO47" i="265"/>
  <c r="AO55" i="265"/>
  <c r="AO63" i="265"/>
  <c r="AO43" i="265"/>
  <c r="AM42" i="266"/>
  <c r="AM44" i="266"/>
  <c r="AN44" i="266" s="1"/>
  <c r="AM46" i="266"/>
  <c r="AM48" i="266"/>
  <c r="AN48" i="266" s="1"/>
  <c r="AM50" i="266"/>
  <c r="AM52" i="266"/>
  <c r="AN52" i="266" s="1"/>
  <c r="AM54" i="266"/>
  <c r="AM56" i="266"/>
  <c r="AN56" i="266" s="1"/>
  <c r="AM58" i="266"/>
  <c r="AO43" i="266"/>
  <c r="AN45" i="266"/>
  <c r="AO45" i="266" s="1"/>
  <c r="AO47" i="266"/>
  <c r="AN49" i="266"/>
  <c r="AO49" i="266" s="1"/>
  <c r="AO51" i="266"/>
  <c r="AN53" i="266"/>
  <c r="AO53" i="266" s="1"/>
  <c r="AO55" i="266"/>
  <c r="AN57" i="266"/>
  <c r="AO57" i="266" s="1"/>
  <c r="AO59" i="266"/>
  <c r="AN40" i="267"/>
  <c r="AO40" i="267" s="1"/>
  <c r="AM43" i="267"/>
  <c r="AM45" i="267"/>
  <c r="AN45" i="267" s="1"/>
  <c r="AM47" i="267"/>
  <c r="AM49" i="267"/>
  <c r="AN49" i="267" s="1"/>
  <c r="AM51" i="267"/>
  <c r="AM53" i="267"/>
  <c r="AN53" i="267" s="1"/>
  <c r="AM55" i="267"/>
  <c r="AM57" i="267"/>
  <c r="AN57" i="267" s="1"/>
  <c r="AM59" i="267"/>
  <c r="AM61" i="267"/>
  <c r="AN61" i="267" s="1"/>
  <c r="AM63" i="267"/>
  <c r="AO44" i="267"/>
  <c r="AN46" i="267"/>
  <c r="AO46" i="267" s="1"/>
  <c r="AO48" i="267"/>
  <c r="AN50" i="267"/>
  <c r="AO50" i="267" s="1"/>
  <c r="AN54" i="267"/>
  <c r="AO54" i="267" s="1"/>
  <c r="AO56" i="267"/>
  <c r="AN58" i="267"/>
  <c r="AO58" i="267" s="1"/>
  <c r="AO60" i="267"/>
  <c r="AN62" i="267"/>
  <c r="AO62" i="267" s="1"/>
  <c r="AN47" i="268"/>
  <c r="AN55" i="268"/>
  <c r="AO55" i="268" s="1"/>
  <c r="AN63" i="268"/>
  <c r="AN39" i="269"/>
  <c r="AO39" i="269" s="1"/>
  <c r="AN43" i="269"/>
  <c r="AO43" i="269" s="1"/>
  <c r="AN47" i="269"/>
  <c r="AO47" i="269" s="1"/>
  <c r="AN51" i="269"/>
  <c r="AO51" i="269" s="1"/>
  <c r="AM34" i="269"/>
  <c r="AM36" i="269"/>
  <c r="AN36" i="269" s="1"/>
  <c r="AN41" i="269"/>
  <c r="AO41" i="269" s="1"/>
  <c r="AN45" i="269"/>
  <c r="AO45" i="269" s="1"/>
  <c r="AN49" i="269"/>
  <c r="AO49" i="269" s="1"/>
  <c r="AN53" i="269"/>
  <c r="AO53" i="269" s="1"/>
  <c r="AN35" i="269"/>
  <c r="AO35" i="269" s="1"/>
  <c r="AO40" i="269"/>
  <c r="AN42" i="269"/>
  <c r="AO42" i="269" s="1"/>
  <c r="AO44" i="269"/>
  <c r="AN46" i="269"/>
  <c r="AO46" i="269" s="1"/>
  <c r="AO48" i="269"/>
  <c r="AN50" i="269"/>
  <c r="AO50" i="269" s="1"/>
  <c r="AM33" i="271"/>
  <c r="AN33" i="271" s="1"/>
  <c r="AM34" i="271"/>
  <c r="AM36" i="271"/>
  <c r="AN36" i="271" s="1"/>
  <c r="AM38" i="271"/>
  <c r="AM40" i="271"/>
  <c r="AN40" i="271" s="1"/>
  <c r="AM42" i="271"/>
  <c r="AM44" i="271"/>
  <c r="AN44" i="271" s="1"/>
  <c r="AM46" i="271"/>
  <c r="AM48" i="271"/>
  <c r="AN48" i="271" s="1"/>
  <c r="AM50" i="271"/>
  <c r="AM52" i="271"/>
  <c r="AN52" i="271" s="1"/>
  <c r="AM54" i="271"/>
  <c r="AM56" i="271"/>
  <c r="AN56" i="271" s="1"/>
  <c r="AM58" i="271"/>
  <c r="AM60" i="271"/>
  <c r="AN60" i="271" s="1"/>
  <c r="AN35" i="271"/>
  <c r="AO35" i="271" s="1"/>
  <c r="AO37" i="271"/>
  <c r="AN39" i="271"/>
  <c r="AO39" i="271" s="1"/>
  <c r="AO41" i="271"/>
  <c r="AN43" i="271"/>
  <c r="AO43" i="271" s="1"/>
  <c r="AO45" i="271"/>
  <c r="AN47" i="271"/>
  <c r="AO47" i="271" s="1"/>
  <c r="AO49" i="271"/>
  <c r="AN51" i="271"/>
  <c r="AO51" i="271" s="1"/>
  <c r="AO53" i="271"/>
  <c r="AN55" i="271"/>
  <c r="AO55" i="271" s="1"/>
  <c r="AO57" i="271"/>
  <c r="AN59" i="271"/>
  <c r="AO59" i="271" s="1"/>
  <c r="AL29" i="255"/>
  <c r="AL30" i="273"/>
  <c r="AO24" i="273"/>
  <c r="AO20" i="273"/>
  <c r="AL61" i="271"/>
  <c r="AM27" i="271"/>
  <c r="AM28" i="271"/>
  <c r="AN28" i="271" s="1"/>
  <c r="AO28" i="271" s="1"/>
  <c r="AM30" i="271"/>
  <c r="AN30" i="271" s="1"/>
  <c r="AM32" i="271"/>
  <c r="AN32" i="271" s="1"/>
  <c r="AO32" i="271" s="1"/>
  <c r="AO29" i="271"/>
  <c r="AM31" i="271"/>
  <c r="AO35" i="270"/>
  <c r="AN58" i="270"/>
  <c r="AO58" i="270" s="1"/>
  <c r="AO57" i="270"/>
  <c r="AN59" i="270"/>
  <c r="AO59" i="270" s="1"/>
  <c r="AN38" i="269"/>
  <c r="AO38" i="269" s="1"/>
  <c r="AL54" i="269"/>
  <c r="AO32" i="269"/>
  <c r="AL65" i="268"/>
  <c r="AN46" i="268"/>
  <c r="AO46" i="268" s="1"/>
  <c r="AN50" i="268"/>
  <c r="AN54" i="268"/>
  <c r="AO54" i="268" s="1"/>
  <c r="AN58" i="268"/>
  <c r="AO58" i="268" s="1"/>
  <c r="AN62" i="268"/>
  <c r="AO62" i="268" s="1"/>
  <c r="AN44" i="268"/>
  <c r="AO44" i="268" s="1"/>
  <c r="AN48" i="268"/>
  <c r="AO48" i="268" s="1"/>
  <c r="AN52" i="268"/>
  <c r="AO52" i="268" s="1"/>
  <c r="AN56" i="268"/>
  <c r="AO56" i="268" s="1"/>
  <c r="AN60" i="268"/>
  <c r="AO60" i="268" s="1"/>
  <c r="AN64" i="268"/>
  <c r="AO64" i="268" s="1"/>
  <c r="AN45" i="268"/>
  <c r="AO45" i="268" s="1"/>
  <c r="AN49" i="268"/>
  <c r="AO49" i="268" s="1"/>
  <c r="AN53" i="268"/>
  <c r="AO53" i="268" s="1"/>
  <c r="AN57" i="268"/>
  <c r="AO57" i="268" s="1"/>
  <c r="AN61" i="268"/>
  <c r="AO61" i="268" s="1"/>
  <c r="AO50" i="268"/>
  <c r="AO47" i="268"/>
  <c r="AO51" i="268"/>
  <c r="AO59" i="268"/>
  <c r="AO63" i="268"/>
  <c r="AN36" i="267"/>
  <c r="AO36" i="267" s="1"/>
  <c r="AN39" i="267"/>
  <c r="AO39" i="267" s="1"/>
  <c r="AO37" i="267"/>
  <c r="AN41" i="267"/>
  <c r="AO41" i="267" s="1"/>
  <c r="AN36" i="266"/>
  <c r="AO36" i="266" s="1"/>
  <c r="AN40" i="266"/>
  <c r="AO40" i="266" s="1"/>
  <c r="AO38" i="266"/>
  <c r="AN35" i="266"/>
  <c r="AL64" i="265"/>
  <c r="AM37" i="265"/>
  <c r="AN37" i="265" s="1"/>
  <c r="AN49" i="265"/>
  <c r="AO49" i="265" s="1"/>
  <c r="AN57" i="265"/>
  <c r="AO57" i="265" s="1"/>
  <c r="AM44" i="265"/>
  <c r="AM48" i="265"/>
  <c r="AN48" i="265" s="1"/>
  <c r="AO48" i="265" s="1"/>
  <c r="AM52" i="265"/>
  <c r="AN52" i="265" s="1"/>
  <c r="AO52" i="265" s="1"/>
  <c r="AM56" i="265"/>
  <c r="AN56" i="265" s="1"/>
  <c r="AO56" i="265" s="1"/>
  <c r="AM60" i="265"/>
  <c r="AN60" i="265" s="1"/>
  <c r="AO60" i="265" s="1"/>
  <c r="AN44" i="265"/>
  <c r="AO44" i="265" s="1"/>
  <c r="AM45" i="265"/>
  <c r="AN45" i="265" s="1"/>
  <c r="AO45" i="265" s="1"/>
  <c r="AM53" i="265"/>
  <c r="AN53" i="265" s="1"/>
  <c r="AO53" i="265" s="1"/>
  <c r="AM61" i="265"/>
  <c r="AN61" i="265" s="1"/>
  <c r="AO61" i="265" s="1"/>
  <c r="AJ42" i="249"/>
  <c r="AK7" i="249"/>
  <c r="AK42" i="249" s="1"/>
  <c r="AK29" i="255"/>
  <c r="AL43" i="250"/>
  <c r="AK43" i="250"/>
  <c r="AN68" i="250" l="1"/>
  <c r="AO53" i="250"/>
  <c r="AK38" i="260"/>
  <c r="AN81" i="250"/>
  <c r="AO81" i="250" s="1"/>
  <c r="AN62" i="249"/>
  <c r="AO62" i="249" s="1"/>
  <c r="AN56" i="250"/>
  <c r="AO56" i="250" s="1"/>
  <c r="AO48" i="260"/>
  <c r="AN52" i="250"/>
  <c r="AK83" i="250"/>
  <c r="AN60" i="250"/>
  <c r="AO60" i="250" s="1"/>
  <c r="AM75" i="250"/>
  <c r="AN75" i="250" s="1"/>
  <c r="AN76" i="250"/>
  <c r="AO76" i="250" s="1"/>
  <c r="AO48" i="250"/>
  <c r="AN66" i="250"/>
  <c r="AO66" i="250" s="1"/>
  <c r="AN64" i="250"/>
  <c r="AO64" i="250" s="1"/>
  <c r="AN57" i="249"/>
  <c r="AO57" i="249" s="1"/>
  <c r="AO45" i="260"/>
  <c r="AN70" i="260"/>
  <c r="AO66" i="260" s="1"/>
  <c r="AK74" i="260"/>
  <c r="AL71" i="260"/>
  <c r="AO67" i="260" s="1"/>
  <c r="AM43" i="260"/>
  <c r="AO39" i="260" s="1"/>
  <c r="AN48" i="260"/>
  <c r="AO44" i="260" s="1"/>
  <c r="AM54" i="269"/>
  <c r="AO33" i="269"/>
  <c r="AK33" i="257"/>
  <c r="AO47" i="255"/>
  <c r="AM78" i="249"/>
  <c r="AN78" i="249" s="1"/>
  <c r="AO78" i="249" s="1"/>
  <c r="AN67" i="249"/>
  <c r="AO67" i="249" s="1"/>
  <c r="AN65" i="249"/>
  <c r="AO65" i="249" s="1"/>
  <c r="AM60" i="266"/>
  <c r="AO46" i="255"/>
  <c r="AL56" i="255"/>
  <c r="AM42" i="255" s="1"/>
  <c r="AN39" i="255" s="1"/>
  <c r="AN39" i="260"/>
  <c r="AK67" i="257"/>
  <c r="AN60" i="249"/>
  <c r="AO60" i="249" s="1"/>
  <c r="AN48" i="249"/>
  <c r="AO48" i="249" s="1"/>
  <c r="AO59" i="249"/>
  <c r="AN63" i="249"/>
  <c r="AO63" i="249" s="1"/>
  <c r="AO44" i="249"/>
  <c r="AN55" i="249"/>
  <c r="AO55" i="249" s="1"/>
  <c r="AN80" i="250"/>
  <c r="AO80" i="250" s="1"/>
  <c r="AO69" i="250"/>
  <c r="AO52" i="250"/>
  <c r="AO56" i="271"/>
  <c r="AO48" i="271"/>
  <c r="AO40" i="271"/>
  <c r="AO57" i="267"/>
  <c r="AO49" i="267"/>
  <c r="AO60" i="271"/>
  <c r="AO52" i="271"/>
  <c r="AO44" i="271"/>
  <c r="AO36" i="271"/>
  <c r="AO61" i="267"/>
  <c r="AO53" i="267"/>
  <c r="AO45" i="267"/>
  <c r="AM43" i="255"/>
  <c r="AN43" i="255" s="1"/>
  <c r="AO73" i="250"/>
  <c r="AN59" i="250"/>
  <c r="AO59" i="250" s="1"/>
  <c r="AN61" i="250"/>
  <c r="AO61" i="250" s="1"/>
  <c r="AL83" i="250"/>
  <c r="AM47" i="250"/>
  <c r="AN47" i="250" s="1"/>
  <c r="AO47" i="250" s="1"/>
  <c r="AN71" i="250"/>
  <c r="AO71" i="250" s="1"/>
  <c r="AO46" i="250"/>
  <c r="AM51" i="250"/>
  <c r="AO65" i="250"/>
  <c r="AN49" i="250"/>
  <c r="AO49" i="250" s="1"/>
  <c r="AM57" i="250"/>
  <c r="AN57" i="250" s="1"/>
  <c r="AO62" i="250"/>
  <c r="AM63" i="250"/>
  <c r="AN63" i="250" s="1"/>
  <c r="AM55" i="250"/>
  <c r="AN55" i="250" s="1"/>
  <c r="AN54" i="250"/>
  <c r="AO54" i="250" s="1"/>
  <c r="AO68" i="250"/>
  <c r="AO72" i="250"/>
  <c r="AN67" i="250"/>
  <c r="AO67" i="250" s="1"/>
  <c r="AN38" i="260"/>
  <c r="AN42" i="260"/>
  <c r="AN34" i="255"/>
  <c r="AM35" i="255"/>
  <c r="AN35" i="255" s="1"/>
  <c r="AM44" i="255"/>
  <c r="AN44" i="255" s="1"/>
  <c r="AN38" i="255"/>
  <c r="AM36" i="255"/>
  <c r="AN36" i="255" s="1"/>
  <c r="AK57" i="255"/>
  <c r="AL33" i="255"/>
  <c r="AN37" i="255"/>
  <c r="AL67" i="257"/>
  <c r="AO37" i="265"/>
  <c r="AO64" i="265" s="1"/>
  <c r="AO56" i="266"/>
  <c r="AO52" i="266"/>
  <c r="AO48" i="266"/>
  <c r="AO44" i="266"/>
  <c r="AN58" i="266"/>
  <c r="AO58" i="266" s="1"/>
  <c r="AN54" i="266"/>
  <c r="AO54" i="266" s="1"/>
  <c r="AN50" i="266"/>
  <c r="AO50" i="266" s="1"/>
  <c r="AN46" i="266"/>
  <c r="AO46" i="266" s="1"/>
  <c r="AN42" i="266"/>
  <c r="AO42" i="266" s="1"/>
  <c r="AN63" i="267"/>
  <c r="AO63" i="267" s="1"/>
  <c r="AN59" i="267"/>
  <c r="AO59" i="267" s="1"/>
  <c r="AN55" i="267"/>
  <c r="AO55" i="267" s="1"/>
  <c r="AN51" i="267"/>
  <c r="AO51" i="267" s="1"/>
  <c r="AN47" i="267"/>
  <c r="AO47" i="267" s="1"/>
  <c r="AN43" i="267"/>
  <c r="AO43" i="267" s="1"/>
  <c r="AO36" i="269"/>
  <c r="AN34" i="269"/>
  <c r="AO34" i="269" s="1"/>
  <c r="AO33" i="271"/>
  <c r="AN58" i="271"/>
  <c r="AO58" i="271" s="1"/>
  <c r="AN54" i="271"/>
  <c r="AO54" i="271" s="1"/>
  <c r="AN50" i="271"/>
  <c r="AO50" i="271" s="1"/>
  <c r="AN46" i="271"/>
  <c r="AO46" i="271" s="1"/>
  <c r="AN42" i="271"/>
  <c r="AO42" i="271" s="1"/>
  <c r="AN38" i="271"/>
  <c r="AO38" i="271" s="1"/>
  <c r="AN34" i="271"/>
  <c r="AO34" i="271" s="1"/>
  <c r="AN30" i="273"/>
  <c r="AO30" i="273"/>
  <c r="AM61" i="271"/>
  <c r="AN27" i="271"/>
  <c r="AN31" i="271"/>
  <c r="AO31" i="271" s="1"/>
  <c r="AO30" i="271"/>
  <c r="AO60" i="270"/>
  <c r="AN60" i="270"/>
  <c r="AO65" i="268"/>
  <c r="AN65" i="268"/>
  <c r="AO35" i="266"/>
  <c r="AN64" i="265"/>
  <c r="AM64" i="265"/>
  <c r="AO75" i="250" l="1"/>
  <c r="AN67" i="260"/>
  <c r="AO63" i="260" s="1"/>
  <c r="AL74" i="260"/>
  <c r="AL57" i="255"/>
  <c r="AO48" i="255" s="1"/>
  <c r="AO45" i="255"/>
  <c r="AL82" i="249"/>
  <c r="AM68" i="249" s="1"/>
  <c r="AM66" i="249"/>
  <c r="AN41" i="255"/>
  <c r="AO38" i="255" s="1"/>
  <c r="AN45" i="255"/>
  <c r="AN40" i="255"/>
  <c r="AO40" i="255" s="1"/>
  <c r="AO41" i="255"/>
  <c r="AO36" i="255"/>
  <c r="AO43" i="255"/>
  <c r="AN33" i="255"/>
  <c r="AO33" i="255" s="1"/>
  <c r="AO34" i="255"/>
  <c r="AO35" i="255"/>
  <c r="AO38" i="260"/>
  <c r="AO42" i="260"/>
  <c r="AN54" i="269"/>
  <c r="AO54" i="269"/>
  <c r="AO55" i="250"/>
  <c r="AO57" i="250"/>
  <c r="AO63" i="250"/>
  <c r="AN51" i="250"/>
  <c r="AO51" i="250" s="1"/>
  <c r="AM82" i="250"/>
  <c r="AN60" i="266"/>
  <c r="AO60" i="266"/>
  <c r="AN61" i="271"/>
  <c r="AO27" i="271"/>
  <c r="AO61" i="271" s="1"/>
  <c r="AO82" i="250" l="1"/>
  <c r="AN72" i="260"/>
  <c r="AO68" i="260" s="1"/>
  <c r="AM45" i="260"/>
  <c r="AO72" i="260"/>
  <c r="AN48" i="255"/>
  <c r="AM45" i="255"/>
  <c r="AN42" i="255" s="1"/>
  <c r="AO39" i="255" s="1"/>
  <c r="AN66" i="249"/>
  <c r="AO66" i="249" s="1"/>
  <c r="AO37" i="255"/>
  <c r="AN68" i="249"/>
  <c r="AO68" i="249" s="1"/>
  <c r="AN82" i="250"/>
  <c r="AO42" i="255" l="1"/>
  <c r="AO44" i="255"/>
</calcChain>
</file>

<file path=xl/comments1.xml><?xml version="1.0" encoding="utf-8"?>
<comments xmlns="http://schemas.openxmlformats.org/spreadsheetml/2006/main">
  <authors>
    <author>t</author>
  </authors>
  <commentList>
    <comment ref="AC5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CHIEU V;0</t>
        </r>
      </text>
    </comment>
  </commentList>
</comments>
</file>

<file path=xl/comments2.xml><?xml version="1.0" encoding="utf-8"?>
<comments xmlns="http://schemas.openxmlformats.org/spreadsheetml/2006/main">
  <authors>
    <author>LSTC</author>
  </authors>
  <commentList>
    <comment ref="AG5" authorId="0">
      <text>
        <r>
          <rPr>
            <b/>
            <sz val="9"/>
            <color indexed="81"/>
            <rFont val="Tahoma"/>
            <charset val="1"/>
          </rPr>
          <t>LSTC:</t>
        </r>
        <r>
          <rPr>
            <sz val="9"/>
            <color indexed="81"/>
            <rFont val="Tahoma"/>
            <charset val="1"/>
          </rPr>
          <t xml:space="preserve">
V:0</t>
        </r>
      </text>
    </comment>
  </commentList>
</comments>
</file>

<file path=xl/comments3.xml><?xml version="1.0" encoding="utf-8"?>
<comments xmlns="http://schemas.openxmlformats.org/spreadsheetml/2006/main">
  <authors>
    <author>t</author>
  </authors>
  <commentList>
    <comment ref="AB5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CHIỀU V;0</t>
        </r>
      </text>
    </comment>
    <comment ref="AG5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SÁNG V;0</t>
        </r>
      </text>
    </comment>
  </commentList>
</comments>
</file>

<file path=xl/comments4.xml><?xml version="1.0" encoding="utf-8"?>
<comments xmlns="http://schemas.openxmlformats.org/spreadsheetml/2006/main">
  <authors>
    <author>t</author>
  </authors>
  <commentList>
    <comment ref="AC5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CHIEU V;0</t>
        </r>
      </text>
    </comment>
  </commentList>
</comments>
</file>

<file path=xl/comments5.xml><?xml version="1.0" encoding="utf-8"?>
<comments xmlns="http://schemas.openxmlformats.org/spreadsheetml/2006/main">
  <authors>
    <author>win7</author>
    <author>t</author>
  </authors>
  <commentList>
    <comment ref="E14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1-3</t>
        </r>
      </text>
    </comment>
    <comment ref="AG14" authorId="1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VẮNG 2 TIẾT CUỐI</t>
        </r>
      </text>
    </comment>
  </commentList>
</comments>
</file>

<file path=xl/sharedStrings.xml><?xml version="1.0" encoding="utf-8"?>
<sst xmlns="http://schemas.openxmlformats.org/spreadsheetml/2006/main" count="3766" uniqueCount="966">
  <si>
    <t>TRƯỜNG TRUNG CẤP KINH TẾ - KỸ THUẬT NGUYỄN HỮU CẢNH</t>
  </si>
  <si>
    <t>CỘNG HÒA XÃ HỘI CHỦ NGHĨA VIỆT NAM</t>
  </si>
  <si>
    <t>Độc lập - Tự do - Hạnh phúc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</si>
  <si>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</si>
  <si>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</si>
  <si>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</si>
  <si>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</si>
  <si>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</si>
  <si>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</si>
  <si>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</si>
  <si>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</si>
  <si>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</si>
  <si>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</si>
  <si>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</si>
  <si>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</si>
  <si>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</si>
  <si>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</si>
  <si>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</si>
  <si>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</si>
  <si>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</si>
  <si>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</si>
  <si>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</si>
  <si>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</si>
  <si>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</si>
  <si>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</si>
  <si>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</si>
  <si>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</si>
  <si>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</si>
  <si>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Trần Minh</t>
  </si>
  <si>
    <t>Cường</t>
  </si>
  <si>
    <t>Long</t>
  </si>
  <si>
    <t>Phú</t>
  </si>
  <si>
    <t>Thành</t>
  </si>
  <si>
    <t>Trường</t>
  </si>
  <si>
    <t>Nguyễn Quốc</t>
  </si>
  <si>
    <t>Trần Tấn</t>
  </si>
  <si>
    <t>Nhật</t>
  </si>
  <si>
    <t>Giang</t>
  </si>
  <si>
    <t>Nhân</t>
  </si>
  <si>
    <t>Đức</t>
  </si>
  <si>
    <t>Hưng</t>
  </si>
  <si>
    <t>Trần Quốc</t>
  </si>
  <si>
    <t>Mai</t>
  </si>
  <si>
    <t>Khánh</t>
  </si>
  <si>
    <t>Bùi Minh</t>
  </si>
  <si>
    <t>Nguyễn Hoài</t>
  </si>
  <si>
    <t>Nguyễn Nhựt</t>
  </si>
  <si>
    <t>An</t>
  </si>
  <si>
    <t>Bảo</t>
  </si>
  <si>
    <t>Nguyễn Thành</t>
  </si>
  <si>
    <t>Đạt</t>
  </si>
  <si>
    <t>Duy</t>
  </si>
  <si>
    <t>Khang</t>
  </si>
  <si>
    <t>Nghĩa</t>
  </si>
  <si>
    <t>Quân</t>
  </si>
  <si>
    <t>Tâm</t>
  </si>
  <si>
    <t>Thanh</t>
  </si>
  <si>
    <t>Thịnh</t>
  </si>
  <si>
    <t>Ân</t>
  </si>
  <si>
    <t>Hào</t>
  </si>
  <si>
    <t>Hậu</t>
  </si>
  <si>
    <t>Hiếu</t>
  </si>
  <si>
    <t>Trần Quang</t>
  </si>
  <si>
    <t>Minh</t>
  </si>
  <si>
    <t>Nam</t>
  </si>
  <si>
    <t>Trần Văn</t>
  </si>
  <si>
    <t>Phát</t>
  </si>
  <si>
    <t>Phi</t>
  </si>
  <si>
    <t>Nguyễn Thanh</t>
  </si>
  <si>
    <t>Thái</t>
  </si>
  <si>
    <t>Tú</t>
  </si>
  <si>
    <t>Vũ</t>
  </si>
  <si>
    <t>Anh</t>
  </si>
  <si>
    <t>Kiệt</t>
  </si>
  <si>
    <t>Sơn</t>
  </si>
  <si>
    <t>Nguyễn Tấn</t>
  </si>
  <si>
    <t>Nguyễn Hữu</t>
  </si>
  <si>
    <t>Tín</t>
  </si>
  <si>
    <t>Toàn</t>
  </si>
  <si>
    <t>Tuấn</t>
  </si>
  <si>
    <t>Nguyễn Tuấn</t>
  </si>
  <si>
    <t>Hiền</t>
  </si>
  <si>
    <t>Phạm Trung</t>
  </si>
  <si>
    <t>Trung</t>
  </si>
  <si>
    <t>Tường</t>
  </si>
  <si>
    <t>Nguyễn Trọng</t>
  </si>
  <si>
    <t>Hoàng</t>
  </si>
  <si>
    <t>Nguyễn Anh</t>
  </si>
  <si>
    <t xml:space="preserve">Nguyễn Hữu </t>
  </si>
  <si>
    <t>Phúc</t>
  </si>
  <si>
    <t>Phương</t>
  </si>
  <si>
    <t>Nguyễn Minh</t>
  </si>
  <si>
    <t>Trí</t>
  </si>
  <si>
    <t>Bình</t>
  </si>
  <si>
    <t>Dũng</t>
  </si>
  <si>
    <t>Thuận</t>
  </si>
  <si>
    <t>Ngân</t>
  </si>
  <si>
    <t>Ngọc</t>
  </si>
  <si>
    <t>Như</t>
  </si>
  <si>
    <t>Nguyễn Hồng</t>
  </si>
  <si>
    <t>Vy</t>
  </si>
  <si>
    <t>Yến</t>
  </si>
  <si>
    <t>Trần Đức</t>
  </si>
  <si>
    <t>Khoa</t>
  </si>
  <si>
    <t xml:space="preserve">Nguyễn Quốc </t>
  </si>
  <si>
    <t>Lộc</t>
  </si>
  <si>
    <t>Nguyễn Ngọc</t>
  </si>
  <si>
    <t>Phạm Hoàng</t>
  </si>
  <si>
    <t>Võ Minh</t>
  </si>
  <si>
    <t>Sang</t>
  </si>
  <si>
    <t>Thiện</t>
  </si>
  <si>
    <t>Vinh</t>
  </si>
  <si>
    <t>Phạm Minh</t>
  </si>
  <si>
    <t>Nguyễn Thị Thanh</t>
  </si>
  <si>
    <t>Nhi</t>
  </si>
  <si>
    <t>Tùng</t>
  </si>
  <si>
    <t>Vân</t>
  </si>
  <si>
    <t>Nguyên</t>
  </si>
  <si>
    <t>Trúc</t>
  </si>
  <si>
    <t>Kim</t>
  </si>
  <si>
    <t>Thi</t>
  </si>
  <si>
    <t>Nguyễn Thị Thúy</t>
  </si>
  <si>
    <t xml:space="preserve">Nguyễn Trọng </t>
  </si>
  <si>
    <t>Thắng</t>
  </si>
  <si>
    <t>Danh</t>
  </si>
  <si>
    <t>Khanh</t>
  </si>
  <si>
    <t>Phan Duy</t>
  </si>
  <si>
    <t>Phượng</t>
  </si>
  <si>
    <t>Hân</t>
  </si>
  <si>
    <t>Trần Anh</t>
  </si>
  <si>
    <t xml:space="preserve">Trần Đình </t>
  </si>
  <si>
    <t>Tấn</t>
  </si>
  <si>
    <t>Nguyễn Gia</t>
  </si>
  <si>
    <t>My</t>
  </si>
  <si>
    <t>Nguyễn Hoàng Minh</t>
  </si>
  <si>
    <t>Nguyễn Viết</t>
  </si>
  <si>
    <t>Việt</t>
  </si>
  <si>
    <t>Khương</t>
  </si>
  <si>
    <t>Nguyễn Xuân Tuấn</t>
  </si>
  <si>
    <t>Lê Trung</t>
  </si>
  <si>
    <t>1810140005</t>
  </si>
  <si>
    <t>Mai Phúc</t>
  </si>
  <si>
    <t>1810140002</t>
  </si>
  <si>
    <t>Hồ Trí</t>
  </si>
  <si>
    <t>1810140004</t>
  </si>
  <si>
    <t>1810140006</t>
  </si>
  <si>
    <t>1810140007</t>
  </si>
  <si>
    <t>1810140026</t>
  </si>
  <si>
    <t xml:space="preserve">Lê Hoàng </t>
  </si>
  <si>
    <t>1810080063</t>
  </si>
  <si>
    <t xml:space="preserve">Trương Hồng </t>
  </si>
  <si>
    <t xml:space="preserve">Võ Thanh </t>
  </si>
  <si>
    <t>1810160008</t>
  </si>
  <si>
    <t xml:space="preserve">Ngô Trung </t>
  </si>
  <si>
    <t>Hoàng Tuấn</t>
  </si>
  <si>
    <t>1910110019</t>
  </si>
  <si>
    <t>Trần Thanh</t>
  </si>
  <si>
    <t>Duyên</t>
  </si>
  <si>
    <t>1910110005</t>
  </si>
  <si>
    <t>Hải</t>
  </si>
  <si>
    <t>1910180004</t>
  </si>
  <si>
    <t>Lê Ngọc Thu</t>
  </si>
  <si>
    <t>1910110016</t>
  </si>
  <si>
    <t xml:space="preserve">Trần Minh </t>
  </si>
  <si>
    <t>1910110006</t>
  </si>
  <si>
    <t>Đào Quang</t>
  </si>
  <si>
    <t>1910110017</t>
  </si>
  <si>
    <t>Huỳnh Trần Gia</t>
  </si>
  <si>
    <t>1910110022</t>
  </si>
  <si>
    <t>Nguyễn Vũ Minh</t>
  </si>
  <si>
    <t>1910110025</t>
  </si>
  <si>
    <t xml:space="preserve">Nguyễn Đăng </t>
  </si>
  <si>
    <t>1910110026</t>
  </si>
  <si>
    <t>Kiên</t>
  </si>
  <si>
    <t>1910120070</t>
  </si>
  <si>
    <t>Nguyễn Phạm Bảo</t>
  </si>
  <si>
    <t>1910110020</t>
  </si>
  <si>
    <t xml:space="preserve">Lê Văn </t>
  </si>
  <si>
    <t>1910110024</t>
  </si>
  <si>
    <t>Nguyễn Ngọc Cẩm</t>
  </si>
  <si>
    <t>1910110001</t>
  </si>
  <si>
    <t>Huỳnh Nguyễn Kim</t>
  </si>
  <si>
    <t>1910110029</t>
  </si>
  <si>
    <t>Trương Trọng</t>
  </si>
  <si>
    <t>1910110086</t>
  </si>
  <si>
    <t>Phan Thị Tuyết</t>
  </si>
  <si>
    <t>1910110015</t>
  </si>
  <si>
    <t>Lại Thị Kim Mỹ</t>
  </si>
  <si>
    <t>1910110018</t>
  </si>
  <si>
    <t xml:space="preserve">Đào Văn </t>
  </si>
  <si>
    <t>Nhỉ</t>
  </si>
  <si>
    <t>1910110013</t>
  </si>
  <si>
    <t>Lê Huỳnh Minh</t>
  </si>
  <si>
    <t>Nhựt</t>
  </si>
  <si>
    <t>1910110014</t>
  </si>
  <si>
    <t>1910110010</t>
  </si>
  <si>
    <t>Nguyễn Bằng</t>
  </si>
  <si>
    <t>1910110007</t>
  </si>
  <si>
    <t>Nguyễn Lê</t>
  </si>
  <si>
    <t>1910110087</t>
  </si>
  <si>
    <t>1910110096</t>
  </si>
  <si>
    <t>Đào Trọng</t>
  </si>
  <si>
    <t>1910110021</t>
  </si>
  <si>
    <t>Thảo</t>
  </si>
  <si>
    <t>1910110028</t>
  </si>
  <si>
    <t>Đào Quốc</t>
  </si>
  <si>
    <t>1910110012</t>
  </si>
  <si>
    <t xml:space="preserve">Vương Lương </t>
  </si>
  <si>
    <t>Trưởng</t>
  </si>
  <si>
    <t>1910110011</t>
  </si>
  <si>
    <t xml:space="preserve">Ngô Anh </t>
  </si>
  <si>
    <t>1910110009</t>
  </si>
  <si>
    <t xml:space="preserve">Phương Thế </t>
  </si>
  <si>
    <t>1910110046</t>
  </si>
  <si>
    <t>Đỗ Đặng Nhật</t>
  </si>
  <si>
    <t>1910110040</t>
  </si>
  <si>
    <t xml:space="preserve">Phạm Tuấn </t>
  </si>
  <si>
    <t>1910110057</t>
  </si>
  <si>
    <t>1910110064</t>
  </si>
  <si>
    <t>Nguyễn Hoàng Ngọc</t>
  </si>
  <si>
    <t>1910110031</t>
  </si>
  <si>
    <t>Võ Hồ Thành</t>
  </si>
  <si>
    <t>1910110077</t>
  </si>
  <si>
    <t>1910110027</t>
  </si>
  <si>
    <t>1910180002</t>
  </si>
  <si>
    <t>Trần Nguyễn Bảo</t>
  </si>
  <si>
    <t>1910110047</t>
  </si>
  <si>
    <t>Phạm Thị Kim</t>
  </si>
  <si>
    <t>1910110049</t>
  </si>
  <si>
    <t>Trà Đào Nhật</t>
  </si>
  <si>
    <t>Nguyễn Đăng</t>
  </si>
  <si>
    <t>1910110050</t>
  </si>
  <si>
    <t xml:space="preserve">Đổ Trần Đăng </t>
  </si>
  <si>
    <t>1910110093</t>
  </si>
  <si>
    <t>Nguyễn Đình</t>
  </si>
  <si>
    <t>Khôi</t>
  </si>
  <si>
    <t>1910110042</t>
  </si>
  <si>
    <t>Lê Tuấn</t>
  </si>
  <si>
    <t>1910110036</t>
  </si>
  <si>
    <t>Lư Chí Lan</t>
  </si>
  <si>
    <t>1910180005</t>
  </si>
  <si>
    <t>Ngô Quỳnh</t>
  </si>
  <si>
    <t>1910110060</t>
  </si>
  <si>
    <t>Lê Lâm Hữu</t>
  </si>
  <si>
    <t>1910110054</t>
  </si>
  <si>
    <t>Dương Trần Hồng</t>
  </si>
  <si>
    <t>1910110044</t>
  </si>
  <si>
    <t xml:space="preserve">Nguyễn Hoàng </t>
  </si>
  <si>
    <t>1910110052</t>
  </si>
  <si>
    <t xml:space="preserve">Vương Hoàng </t>
  </si>
  <si>
    <t>1910110032</t>
  </si>
  <si>
    <t>Nguyễn Bùi Trung</t>
  </si>
  <si>
    <t xml:space="preserve">Phúc </t>
  </si>
  <si>
    <t>1910110039</t>
  </si>
  <si>
    <t>Nguyễn Trần Ngọc</t>
  </si>
  <si>
    <t>1910110045</t>
  </si>
  <si>
    <t xml:space="preserve">Nguyễn Minh </t>
  </si>
  <si>
    <t xml:space="preserve">Thiện </t>
  </si>
  <si>
    <t>1910110055</t>
  </si>
  <si>
    <t xml:space="preserve">Nguyễn Văn </t>
  </si>
  <si>
    <t>1910110056</t>
  </si>
  <si>
    <t xml:space="preserve">Phạm Hữu </t>
  </si>
  <si>
    <t>1910110058</t>
  </si>
  <si>
    <t>Trần Thịnh</t>
  </si>
  <si>
    <t>Vượng</t>
  </si>
  <si>
    <t>1910110061</t>
  </si>
  <si>
    <t>1910110084</t>
  </si>
  <si>
    <t>Lê Dương Tuấn</t>
  </si>
  <si>
    <t>1910110063</t>
  </si>
  <si>
    <t>Huỳnh Vinh</t>
  </si>
  <si>
    <t>Cao</t>
  </si>
  <si>
    <t>1910110090</t>
  </si>
  <si>
    <t xml:space="preserve">Trần Văn </t>
  </si>
  <si>
    <t>Chung</t>
  </si>
  <si>
    <t xml:space="preserve">Nguyễn Thành </t>
  </si>
  <si>
    <t>1910110062</t>
  </si>
  <si>
    <t>Võ Lê</t>
  </si>
  <si>
    <t>1910110082</t>
  </si>
  <si>
    <t>Trần Lê Gia</t>
  </si>
  <si>
    <t>1910110074</t>
  </si>
  <si>
    <t>1910110041</t>
  </si>
  <si>
    <t>1910110076</t>
  </si>
  <si>
    <t>1910110066</t>
  </si>
  <si>
    <t xml:space="preserve">Phạm Minh </t>
  </si>
  <si>
    <t>1910110075</t>
  </si>
  <si>
    <t>1910110069</t>
  </si>
  <si>
    <t>Phạm Thành</t>
  </si>
  <si>
    <t>1910060039</t>
  </si>
  <si>
    <t>Trần Trúc</t>
  </si>
  <si>
    <t>1910110030</t>
  </si>
  <si>
    <t>Nguyễn Hoàng Bích</t>
  </si>
  <si>
    <t>1910110070</t>
  </si>
  <si>
    <t>Nguyệt</t>
  </si>
  <si>
    <t>1910110065</t>
  </si>
  <si>
    <t>Nguyễn Châu Thiện</t>
  </si>
  <si>
    <t>1910110059</t>
  </si>
  <si>
    <t>Lê An</t>
  </si>
  <si>
    <t>Nhiên</t>
  </si>
  <si>
    <t>1910110083</t>
  </si>
  <si>
    <t xml:space="preserve">Nguyễn Hữu Xuân </t>
  </si>
  <si>
    <t>1910110053</t>
  </si>
  <si>
    <t>Mạch Thị</t>
  </si>
  <si>
    <t>1910110072</t>
  </si>
  <si>
    <t xml:space="preserve">Phan Anh </t>
  </si>
  <si>
    <t>Quý</t>
  </si>
  <si>
    <t>1910110068</t>
  </si>
  <si>
    <t>1910110085</t>
  </si>
  <si>
    <t>Lâm Phương</t>
  </si>
  <si>
    <t>Thủy</t>
  </si>
  <si>
    <t>1910110095</t>
  </si>
  <si>
    <t>Nguyễn Duy</t>
  </si>
  <si>
    <t>1910110073</t>
  </si>
  <si>
    <t>1910120011</t>
  </si>
  <si>
    <t>Nguyễn Ngọc Phương</t>
  </si>
  <si>
    <t>Chi</t>
  </si>
  <si>
    <t>1910120004</t>
  </si>
  <si>
    <t>1910120005</t>
  </si>
  <si>
    <t>Đặng Thị Mỹ</t>
  </si>
  <si>
    <t>1910120028</t>
  </si>
  <si>
    <t>Lê Hồng</t>
  </si>
  <si>
    <t xml:space="preserve">Trần Quốc </t>
  </si>
  <si>
    <t>1910120007</t>
  </si>
  <si>
    <t xml:space="preserve">Nguyễn Trịnh Hoàng </t>
  </si>
  <si>
    <t xml:space="preserve">Huy </t>
  </si>
  <si>
    <t>1910120030</t>
  </si>
  <si>
    <t xml:space="preserve">Giảng Ngọc </t>
  </si>
  <si>
    <t>1910120066</t>
  </si>
  <si>
    <t>1910120020</t>
  </si>
  <si>
    <t>1910120067</t>
  </si>
  <si>
    <t>1910120013</t>
  </si>
  <si>
    <t xml:space="preserve">Phạm Tấn </t>
  </si>
  <si>
    <t>1910120010</t>
  </si>
  <si>
    <t>Khuất Đức</t>
  </si>
  <si>
    <t>1910120012</t>
  </si>
  <si>
    <t>Trần Nhật</t>
  </si>
  <si>
    <t>1910120021</t>
  </si>
  <si>
    <t>Trần Trọng</t>
  </si>
  <si>
    <t>1910120023</t>
  </si>
  <si>
    <t xml:space="preserve">Huỳnh Kim </t>
  </si>
  <si>
    <t>1910120026</t>
  </si>
  <si>
    <t>1910120027</t>
  </si>
  <si>
    <t xml:space="preserve">Phạm Kim </t>
  </si>
  <si>
    <t>1910120022</t>
  </si>
  <si>
    <t xml:space="preserve">Phạm Hoàng </t>
  </si>
  <si>
    <t>Tân</t>
  </si>
  <si>
    <t>1910120018</t>
  </si>
  <si>
    <t>Trương Hồ Giác</t>
  </si>
  <si>
    <t>Tánh</t>
  </si>
  <si>
    <t>1910120025</t>
  </si>
  <si>
    <t>Hoàng Bá</t>
  </si>
  <si>
    <t>1910120009</t>
  </si>
  <si>
    <t>Thông</t>
  </si>
  <si>
    <t>1910120001</t>
  </si>
  <si>
    <t>Nguyễn Thị Phương</t>
  </si>
  <si>
    <t>1910120017</t>
  </si>
  <si>
    <t>1910120016</t>
  </si>
  <si>
    <t>Nguyễn Huỳnh Thanh</t>
  </si>
  <si>
    <t>1910120015</t>
  </si>
  <si>
    <t>Phạm Nguyễn Cẩm</t>
  </si>
  <si>
    <t>Lê Minh</t>
  </si>
  <si>
    <t>1910120059</t>
  </si>
  <si>
    <t>1910180001</t>
  </si>
  <si>
    <t>1910120014</t>
  </si>
  <si>
    <t>1910120057</t>
  </si>
  <si>
    <t>Binl</t>
  </si>
  <si>
    <t>1910120045</t>
  </si>
  <si>
    <t>1910120043</t>
  </si>
  <si>
    <t xml:space="preserve">Lê Thị Thu </t>
  </si>
  <si>
    <t>Hằng</t>
  </si>
  <si>
    <t>1910120035</t>
  </si>
  <si>
    <t xml:space="preserve">Nguyễn Phúc Huy </t>
  </si>
  <si>
    <t xml:space="preserve">Hoàng </t>
  </si>
  <si>
    <t>1910120042</t>
  </si>
  <si>
    <t>Lê Văn</t>
  </si>
  <si>
    <t>1910040016</t>
  </si>
  <si>
    <t>Trang Hồ Phúc</t>
  </si>
  <si>
    <t>1910120051</t>
  </si>
  <si>
    <t>1910120036</t>
  </si>
  <si>
    <t>Nguyễn Hoàng Tuyết</t>
  </si>
  <si>
    <t>1910120032</t>
  </si>
  <si>
    <t>Phan Thị Quỳnh</t>
  </si>
  <si>
    <t>1910120044</t>
  </si>
  <si>
    <t xml:space="preserve">Lương Tấn </t>
  </si>
  <si>
    <t>1910120049</t>
  </si>
  <si>
    <t xml:space="preserve">Nguyễn Phạm Hoàng </t>
  </si>
  <si>
    <t>1910120068</t>
  </si>
  <si>
    <t xml:space="preserve">Võ Hoàng </t>
  </si>
  <si>
    <t>Phong</t>
  </si>
  <si>
    <t>1910120053</t>
  </si>
  <si>
    <t xml:space="preserve">Nguyễn Thanh </t>
  </si>
  <si>
    <t>1910120041</t>
  </si>
  <si>
    <t>Hoàng Văn</t>
  </si>
  <si>
    <t>Nguyễn Nhật</t>
  </si>
  <si>
    <t>1910120047</t>
  </si>
  <si>
    <t>Đồng Phương</t>
  </si>
  <si>
    <t>1910120039</t>
  </si>
  <si>
    <t>Hồ Lê Minh</t>
  </si>
  <si>
    <t>1910120055</t>
  </si>
  <si>
    <t>Nguyễn Thị Kim</t>
  </si>
  <si>
    <t>Thu</t>
  </si>
  <si>
    <t>1910120034</t>
  </si>
  <si>
    <t xml:space="preserve">Đặng Nguyễn Bảo </t>
  </si>
  <si>
    <t>Trân</t>
  </si>
  <si>
    <t>1910120031</t>
  </si>
  <si>
    <t xml:space="preserve">Lê Tấn </t>
  </si>
  <si>
    <t>Triển</t>
  </si>
  <si>
    <t>1910120063</t>
  </si>
  <si>
    <t>Mạch Thùy</t>
  </si>
  <si>
    <t>1910130010</t>
  </si>
  <si>
    <t>Võ Thế</t>
  </si>
  <si>
    <t>1910130014</t>
  </si>
  <si>
    <t>1910110051</t>
  </si>
  <si>
    <t>Công</t>
  </si>
  <si>
    <t>1910130023</t>
  </si>
  <si>
    <t>Nguyễn Huỳnh Duy</t>
  </si>
  <si>
    <t>1910130003</t>
  </si>
  <si>
    <t>Nguyễn Dương Thành</t>
  </si>
  <si>
    <t>1910130022</t>
  </si>
  <si>
    <t>1910130024</t>
  </si>
  <si>
    <t xml:space="preserve">Phan Trung </t>
  </si>
  <si>
    <t>Kha</t>
  </si>
  <si>
    <t>1910130004</t>
  </si>
  <si>
    <t>Trương Võ Anh</t>
  </si>
  <si>
    <t>1910080001</t>
  </si>
  <si>
    <t>Khởi</t>
  </si>
  <si>
    <t>1910130007</t>
  </si>
  <si>
    <t>1910130005</t>
  </si>
  <si>
    <t xml:space="preserve">Nguyễn Huỳnh Phú </t>
  </si>
  <si>
    <t>1910130001</t>
  </si>
  <si>
    <t>1910130028</t>
  </si>
  <si>
    <t xml:space="preserve">Phạm Vĩnh </t>
  </si>
  <si>
    <t>1910130018</t>
  </si>
  <si>
    <t xml:space="preserve">Phan Minh </t>
  </si>
  <si>
    <t>1910130009</t>
  </si>
  <si>
    <t>Nguyễn Võ Thành</t>
  </si>
  <si>
    <t>1910130025</t>
  </si>
  <si>
    <t>1910130017</t>
  </si>
  <si>
    <t>Phạm Nguyễn Huy</t>
  </si>
  <si>
    <t>1910130013</t>
  </si>
  <si>
    <t>Vũ Đức</t>
  </si>
  <si>
    <t>1910130008</t>
  </si>
  <si>
    <t>1910130002</t>
  </si>
  <si>
    <t>1910130021</t>
  </si>
  <si>
    <t>Trần Thế Anh</t>
  </si>
  <si>
    <t>1910130020</t>
  </si>
  <si>
    <t>1910130012</t>
  </si>
  <si>
    <t>1910150009</t>
  </si>
  <si>
    <t xml:space="preserve">Đỗ Thành </t>
  </si>
  <si>
    <t>1910150014</t>
  </si>
  <si>
    <t>1910150016</t>
  </si>
  <si>
    <t>1910150001</t>
  </si>
  <si>
    <t>1910150006</t>
  </si>
  <si>
    <t xml:space="preserve">Nguyễn Trường </t>
  </si>
  <si>
    <t>1910150005</t>
  </si>
  <si>
    <t>1910150012</t>
  </si>
  <si>
    <t>1910150013</t>
  </si>
  <si>
    <t>Lê Trần Minh</t>
  </si>
  <si>
    <t>1910150018</t>
  </si>
  <si>
    <t>1910150015</t>
  </si>
  <si>
    <t>1910150003</t>
  </si>
  <si>
    <t>Phạm Đăng</t>
  </si>
  <si>
    <t>1910150004</t>
  </si>
  <si>
    <t>1910150010</t>
  </si>
  <si>
    <t xml:space="preserve">Đặng Hoàng </t>
  </si>
  <si>
    <t>1910150007</t>
  </si>
  <si>
    <t>Nguyễn Thế</t>
  </si>
  <si>
    <t>1910150011</t>
  </si>
  <si>
    <t xml:space="preserve">Phạm Quốc </t>
  </si>
  <si>
    <t>1910150019</t>
  </si>
  <si>
    <t xml:space="preserve">Nguyễn Huy </t>
  </si>
  <si>
    <t>1910150017</t>
  </si>
  <si>
    <t>Tuyên</t>
  </si>
  <si>
    <t>1910140008</t>
  </si>
  <si>
    <t>Lê Quốc</t>
  </si>
  <si>
    <t>1910140002</t>
  </si>
  <si>
    <t>Tôn</t>
  </si>
  <si>
    <t>1910140001</t>
  </si>
  <si>
    <t xml:space="preserve">Đặng Minh </t>
  </si>
  <si>
    <t>1910140003</t>
  </si>
  <si>
    <t xml:space="preserve">Trương Tấn </t>
  </si>
  <si>
    <t>Trọng</t>
  </si>
  <si>
    <t>1910160002</t>
  </si>
  <si>
    <t xml:space="preserve">Nguyễn Phạm Thiên </t>
  </si>
  <si>
    <t>1910160009</t>
  </si>
  <si>
    <t>Võ Hòa</t>
  </si>
  <si>
    <t>1910160006</t>
  </si>
  <si>
    <t>Huỳnh Thanh</t>
  </si>
  <si>
    <t>1910160005</t>
  </si>
  <si>
    <t>Trương Lê Minh</t>
  </si>
  <si>
    <t>1910160004</t>
  </si>
  <si>
    <t xml:space="preserve">Nguyễn Anh </t>
  </si>
  <si>
    <t>Pháp</t>
  </si>
  <si>
    <t>1910160001</t>
  </si>
  <si>
    <t xml:space="preserve">Lữ Minh </t>
  </si>
  <si>
    <t>1910110098</t>
  </si>
  <si>
    <t>Trực</t>
  </si>
  <si>
    <t>Cống Công</t>
  </si>
  <si>
    <t>Trần Võ Ngọc</t>
  </si>
  <si>
    <t>Trần Nguyễn Trí</t>
  </si>
  <si>
    <t>1910120073</t>
  </si>
  <si>
    <t xml:space="preserve">Lê Nguyên </t>
  </si>
  <si>
    <t>Lê Vũ Nhật</t>
  </si>
  <si>
    <t>1910130026</t>
  </si>
  <si>
    <t>Hồ Bảo</t>
  </si>
  <si>
    <t>Nguyễn Trương Quốc</t>
  </si>
  <si>
    <t>Vũ Trần Lê Quốc</t>
  </si>
  <si>
    <t>Vương</t>
  </si>
  <si>
    <t xml:space="preserve">Nguyễn Phương </t>
  </si>
  <si>
    <t xml:space="preserve">Nguyễn Tấn </t>
  </si>
  <si>
    <t>1810140018</t>
  </si>
  <si>
    <t>Nguyễn Phạm Khánh</t>
  </si>
  <si>
    <t>1910130029</t>
  </si>
  <si>
    <t>2010110028</t>
  </si>
  <si>
    <t>2010110060</t>
  </si>
  <si>
    <t>2010210003</t>
  </si>
  <si>
    <t>2010110006</t>
  </si>
  <si>
    <t>2010110077</t>
  </si>
  <si>
    <t>Lê Trọng</t>
  </si>
  <si>
    <t>2010110068</t>
  </si>
  <si>
    <t>Nguyễn Lương</t>
  </si>
  <si>
    <t>2010110027</t>
  </si>
  <si>
    <t>2010110081</t>
  </si>
  <si>
    <t>Nguyễn Huy</t>
  </si>
  <si>
    <t>2010110044</t>
  </si>
  <si>
    <t>Bùi Quang</t>
  </si>
  <si>
    <t>2010110067</t>
  </si>
  <si>
    <t>2010110070</t>
  </si>
  <si>
    <t>Nguyễn Huỳnh</t>
  </si>
  <si>
    <t>2010110048</t>
  </si>
  <si>
    <t>2010110058</t>
  </si>
  <si>
    <t>2010240044</t>
  </si>
  <si>
    <t>2010110030</t>
  </si>
  <si>
    <t>Trần Đăng Anh</t>
  </si>
  <si>
    <t>2010110032</t>
  </si>
  <si>
    <t>2010110010</t>
  </si>
  <si>
    <t>Dương Thái</t>
  </si>
  <si>
    <t>2010110062</t>
  </si>
  <si>
    <t>Lê Hoàng</t>
  </si>
  <si>
    <t>2010110074</t>
  </si>
  <si>
    <t>2010110031</t>
  </si>
  <si>
    <t>Lê Nguyễn</t>
  </si>
  <si>
    <t>2010110082</t>
  </si>
  <si>
    <t>2010210006</t>
  </si>
  <si>
    <t>Trần Thiện</t>
  </si>
  <si>
    <t>2010090015</t>
  </si>
  <si>
    <t>2010110011</t>
  </si>
  <si>
    <t>Phạm Thiên</t>
  </si>
  <si>
    <t>2010110056</t>
  </si>
  <si>
    <t>Nguyễn Mạnh Minh</t>
  </si>
  <si>
    <t>2010110026</t>
  </si>
  <si>
    <t>Dương Thanh</t>
  </si>
  <si>
    <t>2010110021</t>
  </si>
  <si>
    <t>2010110012</t>
  </si>
  <si>
    <t>Chu Nguyễn Mạnh</t>
  </si>
  <si>
    <t>2010110073</t>
  </si>
  <si>
    <t>Võ Văn</t>
  </si>
  <si>
    <t>Thêm</t>
  </si>
  <si>
    <t>2010110008</t>
  </si>
  <si>
    <t>Huỳnh Võ Trí</t>
  </si>
  <si>
    <t>2010110009</t>
  </si>
  <si>
    <t>Đỗ Chí</t>
  </si>
  <si>
    <t>2010110024</t>
  </si>
  <si>
    <t>2010110052</t>
  </si>
  <si>
    <t>Võ Thanh</t>
  </si>
  <si>
    <t>2010110043</t>
  </si>
  <si>
    <t>Phạm Huỳnh Yến</t>
  </si>
  <si>
    <t>2010110063</t>
  </si>
  <si>
    <t>Võ Ngọc Thảo</t>
  </si>
  <si>
    <t>2010110083</t>
  </si>
  <si>
    <t>Trần Ngọc Gia</t>
  </si>
  <si>
    <t>2010110053</t>
  </si>
  <si>
    <t>Kiều Kiên</t>
  </si>
  <si>
    <t>2010110080</t>
  </si>
  <si>
    <t>Lê Duy</t>
  </si>
  <si>
    <t>2010110020</t>
  </si>
  <si>
    <t>Ngô Văn</t>
  </si>
  <si>
    <t>2010110054</t>
  </si>
  <si>
    <t>Nguyễn Đỗ</t>
  </si>
  <si>
    <t>2010110042</t>
  </si>
  <si>
    <t>Nguyễn Hoàng Tiến</t>
  </si>
  <si>
    <t>2010110025</t>
  </si>
  <si>
    <t>Nguyễn Trường</t>
  </si>
  <si>
    <t>2010110057</t>
  </si>
  <si>
    <t>Cao Anh</t>
  </si>
  <si>
    <t>2010110005</t>
  </si>
  <si>
    <t>Lê Ngọc</t>
  </si>
  <si>
    <t>2010110076</t>
  </si>
  <si>
    <t xml:space="preserve">Trịnh Phúc </t>
  </si>
  <si>
    <t>2010110014</t>
  </si>
  <si>
    <t>Phạm Quốc</t>
  </si>
  <si>
    <t>2010110045</t>
  </si>
  <si>
    <t>Trần Phú</t>
  </si>
  <si>
    <t>2010110051</t>
  </si>
  <si>
    <t>2010110066</t>
  </si>
  <si>
    <t>Khuất Trương Tài</t>
  </si>
  <si>
    <t>2010110035</t>
  </si>
  <si>
    <t>Luận</t>
  </si>
  <si>
    <t>2010110069</t>
  </si>
  <si>
    <t>Diệp Quang</t>
  </si>
  <si>
    <t>2010110015</t>
  </si>
  <si>
    <t>Vương Hoài</t>
  </si>
  <si>
    <t>2010110022</t>
  </si>
  <si>
    <t>Đặng Phạm Minh</t>
  </si>
  <si>
    <t>2010110050</t>
  </si>
  <si>
    <t>Mai Anh</t>
  </si>
  <si>
    <t>2010110013</t>
  </si>
  <si>
    <t>Nguyễn Xuân</t>
  </si>
  <si>
    <t>2010110029</t>
  </si>
  <si>
    <t>2010110059</t>
  </si>
  <si>
    <t>2010110075</t>
  </si>
  <si>
    <t>2010110046</t>
  </si>
  <si>
    <t>Hoàng Nguyên</t>
  </si>
  <si>
    <t>2010110033</t>
  </si>
  <si>
    <t>Phan Minh</t>
  </si>
  <si>
    <t>2010110036</t>
  </si>
  <si>
    <t>Mai Trần Thế</t>
  </si>
  <si>
    <t>2010110065</t>
  </si>
  <si>
    <t>Huỳnh Quang</t>
  </si>
  <si>
    <t>2010110071</t>
  </si>
  <si>
    <t>2010110023</t>
  </si>
  <si>
    <t>Trần Nguyễn Việt</t>
  </si>
  <si>
    <t>2010110061</t>
  </si>
  <si>
    <t>Nguyễn Khoa</t>
  </si>
  <si>
    <t>2010110049</t>
  </si>
  <si>
    <t>Trần Ngọc Duy</t>
  </si>
  <si>
    <t>2010110047</t>
  </si>
  <si>
    <t>Phan Quốc</t>
  </si>
  <si>
    <t>2010180001</t>
  </si>
  <si>
    <t>Đoàn Nhựt</t>
  </si>
  <si>
    <t>2010110055</t>
  </si>
  <si>
    <t>2010230013</t>
  </si>
  <si>
    <t>Nguyễn Ngọc Trâm</t>
  </si>
  <si>
    <t>2010210008</t>
  </si>
  <si>
    <t>Phan Huy Bảo</t>
  </si>
  <si>
    <t>2010230035</t>
  </si>
  <si>
    <t>Trần Nguyễn Tuấn</t>
  </si>
  <si>
    <t>2010230015</t>
  </si>
  <si>
    <t>Cương</t>
  </si>
  <si>
    <t>2010230036</t>
  </si>
  <si>
    <t>Kim Khánh</t>
  </si>
  <si>
    <t>2010230041</t>
  </si>
  <si>
    <t>Tôn Ngọc</t>
  </si>
  <si>
    <t>2010230016</t>
  </si>
  <si>
    <t>Ngô Minh</t>
  </si>
  <si>
    <t>2010230005</t>
  </si>
  <si>
    <t>Nguyễn Huỳnh Gia</t>
  </si>
  <si>
    <t>2010230008</t>
  </si>
  <si>
    <t>Võ Quốc</t>
  </si>
  <si>
    <t>2010230014</t>
  </si>
  <si>
    <t>Sarly</t>
  </si>
  <si>
    <t>Jenny</t>
  </si>
  <si>
    <t>2010230052</t>
  </si>
  <si>
    <t>2010230026</t>
  </si>
  <si>
    <t>2010230018</t>
  </si>
  <si>
    <t>Trần Trí Anh</t>
  </si>
  <si>
    <t>2010230003</t>
  </si>
  <si>
    <t>Trần Tuấn</t>
  </si>
  <si>
    <t>2010230004</t>
  </si>
  <si>
    <t>Nguyễn Phi</t>
  </si>
  <si>
    <t>2010230011</t>
  </si>
  <si>
    <t>Võ Thụy Tuyết</t>
  </si>
  <si>
    <t>2010230022</t>
  </si>
  <si>
    <t>Nguyễn Thị Kiều</t>
  </si>
  <si>
    <t>2010210005</t>
  </si>
  <si>
    <t>Nguyễn Ngọc Thanh</t>
  </si>
  <si>
    <t>2010230033</t>
  </si>
  <si>
    <t>Nghiêu Thanh</t>
  </si>
  <si>
    <t>2010230048</t>
  </si>
  <si>
    <t>2010230020</t>
  </si>
  <si>
    <t>Trịnh Phúc</t>
  </si>
  <si>
    <t>Thọ</t>
  </si>
  <si>
    <t>2010230031</t>
  </si>
  <si>
    <t>Lê Thanh</t>
  </si>
  <si>
    <t>2010230032</t>
  </si>
  <si>
    <t>Ngô Anh</t>
  </si>
  <si>
    <t>2010230049</t>
  </si>
  <si>
    <t>2010230021</t>
  </si>
  <si>
    <t>Huỳnh Thị Ngọc</t>
  </si>
  <si>
    <t>2010230047</t>
  </si>
  <si>
    <t>Diệp Văn</t>
  </si>
  <si>
    <t>Chu</t>
  </si>
  <si>
    <t>2010230009</t>
  </si>
  <si>
    <t>Lê Kim</t>
  </si>
  <si>
    <t>Đồng</t>
  </si>
  <si>
    <t>2010230001</t>
  </si>
  <si>
    <t>Nguyễn Kim</t>
  </si>
  <si>
    <t>2010230072</t>
  </si>
  <si>
    <t>2010230039</t>
  </si>
  <si>
    <t>Lê Huỳnh Huy</t>
  </si>
  <si>
    <t>2010230010</t>
  </si>
  <si>
    <t>2010230040</t>
  </si>
  <si>
    <t>Phạm Gia</t>
  </si>
  <si>
    <t>2010230045</t>
  </si>
  <si>
    <t>2010230012</t>
  </si>
  <si>
    <t>Đinh Minh</t>
  </si>
  <si>
    <t>2010230006</t>
  </si>
  <si>
    <t>2010230069</t>
  </si>
  <si>
    <t xml:space="preserve">Phạm Thiện </t>
  </si>
  <si>
    <t>2010230060</t>
  </si>
  <si>
    <t>Nga</t>
  </si>
  <si>
    <t>2010230030</t>
  </si>
  <si>
    <t>Phạm Hoàn Kim</t>
  </si>
  <si>
    <t>2010230038</t>
  </si>
  <si>
    <t>Nguyễn Trung</t>
  </si>
  <si>
    <t>2010230050</t>
  </si>
  <si>
    <t>2010060024</t>
  </si>
  <si>
    <t>Lê Thành</t>
  </si>
  <si>
    <t>2010230027</t>
  </si>
  <si>
    <t>Nguyễn Văn Tấn</t>
  </si>
  <si>
    <t>2010230023</t>
  </si>
  <si>
    <t>Đặng Thành</t>
  </si>
  <si>
    <t>2010230065</t>
  </si>
  <si>
    <t>2010230062</t>
  </si>
  <si>
    <t>Đậu Quang</t>
  </si>
  <si>
    <t>Sáng</t>
  </si>
  <si>
    <t>2010230051</t>
  </si>
  <si>
    <t>2010230046</t>
  </si>
  <si>
    <t>2010210014</t>
  </si>
  <si>
    <t>2010230043</t>
  </si>
  <si>
    <t>Lê Hoàng Minh</t>
  </si>
  <si>
    <t>2010230028</t>
  </si>
  <si>
    <t>2010230042</t>
  </si>
  <si>
    <t>2010210001</t>
  </si>
  <si>
    <t>2010230037</t>
  </si>
  <si>
    <t>2010230057</t>
  </si>
  <si>
    <t>Nguyễn Phạm Ngọc</t>
  </si>
  <si>
    <t>Thạnh</t>
  </si>
  <si>
    <t>2010230058</t>
  </si>
  <si>
    <t>2010230044</t>
  </si>
  <si>
    <t>2010230002</t>
  </si>
  <si>
    <t>Bùi Diểm</t>
  </si>
  <si>
    <t>Thy</t>
  </si>
  <si>
    <t>2010230034</t>
  </si>
  <si>
    <t>Thái Hoàng Cẩm</t>
  </si>
  <si>
    <t>Tiên</t>
  </si>
  <si>
    <t>2010230029</t>
  </si>
  <si>
    <t>Dương Đức</t>
  </si>
  <si>
    <t>2010230061</t>
  </si>
  <si>
    <t>2010230070</t>
  </si>
  <si>
    <t>Mai Hoàng Anh</t>
  </si>
  <si>
    <t>2010230017</t>
  </si>
  <si>
    <t>2010210009</t>
  </si>
  <si>
    <t>2010210010</t>
  </si>
  <si>
    <t>Trần Lê Nhật</t>
  </si>
  <si>
    <t>2010230025</t>
  </si>
  <si>
    <t>2010120033</t>
  </si>
  <si>
    <t>Hoàng Đức</t>
  </si>
  <si>
    <t>2010120012</t>
  </si>
  <si>
    <t>Cao Giang Ngọc</t>
  </si>
  <si>
    <t>Bích</t>
  </si>
  <si>
    <t>2010120024</t>
  </si>
  <si>
    <t>Bùi Huy</t>
  </si>
  <si>
    <t>2010120011</t>
  </si>
  <si>
    <t>Đặng Ngọc Thanh</t>
  </si>
  <si>
    <t>2010120028</t>
  </si>
  <si>
    <t>Nguyễn Trần Anh</t>
  </si>
  <si>
    <t>2010120016</t>
  </si>
  <si>
    <t>Trần Hoàng</t>
  </si>
  <si>
    <t>2010120007</t>
  </si>
  <si>
    <t>Phạm Thị Thuý</t>
  </si>
  <si>
    <t>2010120031</t>
  </si>
  <si>
    <t>2010120021</t>
  </si>
  <si>
    <t>2010120005</t>
  </si>
  <si>
    <t>Vũ Minh</t>
  </si>
  <si>
    <t>2010120002</t>
  </si>
  <si>
    <t>Nguyễn Nhơn</t>
  </si>
  <si>
    <t>Hoàn</t>
  </si>
  <si>
    <t>2010120025</t>
  </si>
  <si>
    <t>Bùi Sỹ</t>
  </si>
  <si>
    <t>2010120022</t>
  </si>
  <si>
    <t>Danh Quốc</t>
  </si>
  <si>
    <t>Mẫu</t>
  </si>
  <si>
    <t>2010120017</t>
  </si>
  <si>
    <t>Nguyễn Văn Nhật</t>
  </si>
  <si>
    <t>2010120010</t>
  </si>
  <si>
    <t>Mai Nguyễn Minh</t>
  </si>
  <si>
    <t>2010120032</t>
  </si>
  <si>
    <t>2010120020</t>
  </si>
  <si>
    <t>Lý</t>
  </si>
  <si>
    <t>Quang</t>
  </si>
  <si>
    <t>2010120018</t>
  </si>
  <si>
    <t>2010120008</t>
  </si>
  <si>
    <t>Đoàn Minh</t>
  </si>
  <si>
    <t>2010120001</t>
  </si>
  <si>
    <t>Phạm Nguyễn Ngọc</t>
  </si>
  <si>
    <t>2010120014</t>
  </si>
  <si>
    <t>2010120030</t>
  </si>
  <si>
    <t>Huỳnh Nguyễn Duy</t>
  </si>
  <si>
    <t>Thức</t>
  </si>
  <si>
    <t>2010120003</t>
  </si>
  <si>
    <t>2010120023</t>
  </si>
  <si>
    <t xml:space="preserve">Châu Văn </t>
  </si>
  <si>
    <t>2010120009</t>
  </si>
  <si>
    <t>Trần Lê Thanh</t>
  </si>
  <si>
    <t>Trương</t>
  </si>
  <si>
    <t>2010120015</t>
  </si>
  <si>
    <t>Phạm Trần Anh</t>
  </si>
  <si>
    <t>2010120019</t>
  </si>
  <si>
    <t>Đinh Khánh</t>
  </si>
  <si>
    <t>2010120029</t>
  </si>
  <si>
    <t>Phạm Bùi Anh</t>
  </si>
  <si>
    <t>2010120006</t>
  </si>
  <si>
    <t>Phạm Ngọc Minh</t>
  </si>
  <si>
    <t>2010130025</t>
  </si>
  <si>
    <t xml:space="preserve">Phạm Thanh </t>
  </si>
  <si>
    <t>2010130011</t>
  </si>
  <si>
    <t>Lê Thế</t>
  </si>
  <si>
    <t>2010130023</t>
  </si>
  <si>
    <t>Trần Kim</t>
  </si>
  <si>
    <t>2010130019</t>
  </si>
  <si>
    <t>Nguyễn Mai Hoài</t>
  </si>
  <si>
    <t>2010130014</t>
  </si>
  <si>
    <t>2010130004</t>
  </si>
  <si>
    <t>2010130015</t>
  </si>
  <si>
    <t>Lê Song</t>
  </si>
  <si>
    <t>Dinh</t>
  </si>
  <si>
    <t>2010230019</t>
  </si>
  <si>
    <t>2010130005</t>
  </si>
  <si>
    <t>Võ Thành</t>
  </si>
  <si>
    <t>2010130016</t>
  </si>
  <si>
    <t>2010130024</t>
  </si>
  <si>
    <t>2010130013</t>
  </si>
  <si>
    <t>2010130020</t>
  </si>
  <si>
    <t>2010130002</t>
  </si>
  <si>
    <t>2010130006</t>
  </si>
  <si>
    <t>2010130009</t>
  </si>
  <si>
    <t>2010130022</t>
  </si>
  <si>
    <t>2010130012</t>
  </si>
  <si>
    <t>Phạm Lê Hồng</t>
  </si>
  <si>
    <t>2010130008</t>
  </si>
  <si>
    <t>2010130001</t>
  </si>
  <si>
    <t>2010130007</t>
  </si>
  <si>
    <t>Ngô Trường</t>
  </si>
  <si>
    <t>2010130021</t>
  </si>
  <si>
    <t>2010130018</t>
  </si>
  <si>
    <t>La Quốc</t>
  </si>
  <si>
    <t>2010130003</t>
  </si>
  <si>
    <t>Nguyễn Khánh</t>
  </si>
  <si>
    <t>2010130017</t>
  </si>
  <si>
    <t>Trần Lê Anh</t>
  </si>
  <si>
    <t>Nguyễn Văn</t>
  </si>
  <si>
    <t>2010140003</t>
  </si>
  <si>
    <t>Ái</t>
  </si>
  <si>
    <t>2010150004</t>
  </si>
  <si>
    <t>Trương Hoàng Đức</t>
  </si>
  <si>
    <t>2010190001</t>
  </si>
  <si>
    <t>Nghiêm Thái</t>
  </si>
  <si>
    <t>2010150002</t>
  </si>
  <si>
    <t>2010150001</t>
  </si>
  <si>
    <t xml:space="preserve">Nguyễn Kỳ </t>
  </si>
  <si>
    <t xml:space="preserve">Bửu </t>
  </si>
  <si>
    <t>2010140001</t>
  </si>
  <si>
    <t>2010150006</t>
  </si>
  <si>
    <t>Phan Lê Trung</t>
  </si>
  <si>
    <t>2010150010</t>
  </si>
  <si>
    <t xml:space="preserve">Lê Thanh </t>
  </si>
  <si>
    <t>2010080008</t>
  </si>
  <si>
    <t>Huỳnh Tấn</t>
  </si>
  <si>
    <t>2010140005</t>
  </si>
  <si>
    <t>Huỳnh Đăng</t>
  </si>
  <si>
    <t>2010210012</t>
  </si>
  <si>
    <t>Trần Lê Hải</t>
  </si>
  <si>
    <t>2010060021</t>
  </si>
  <si>
    <t>Trương Thành</t>
  </si>
  <si>
    <t>2010140004</t>
  </si>
  <si>
    <t>2010190003</t>
  </si>
  <si>
    <t>Nguyễn Trần Nhật</t>
  </si>
  <si>
    <t>2010150009</t>
  </si>
  <si>
    <t>Nguyễn Da</t>
  </si>
  <si>
    <t>Thoại</t>
  </si>
  <si>
    <t>2010150007</t>
  </si>
  <si>
    <t>2010150005</t>
  </si>
  <si>
    <t>2010140006</t>
  </si>
  <si>
    <t>Lâm Trương Thanh</t>
  </si>
  <si>
    <t>2010140007</t>
  </si>
  <si>
    <t>Hạ Minh</t>
  </si>
  <si>
    <t>2010150003</t>
  </si>
  <si>
    <t>2010150008</t>
  </si>
  <si>
    <t>Tuệ</t>
  </si>
  <si>
    <t>Nhung</t>
  </si>
  <si>
    <t>Tạ Hoàng</t>
  </si>
  <si>
    <t>2010090022</t>
  </si>
  <si>
    <t xml:space="preserve">Nguyễn Thái </t>
  </si>
  <si>
    <t>2010210002</t>
  </si>
  <si>
    <t>Đào Huỳnh Sao</t>
  </si>
  <si>
    <t>2010020032</t>
  </si>
  <si>
    <t>Dương Võ Hoàng</t>
  </si>
  <si>
    <t>2010020089</t>
  </si>
  <si>
    <t>Lê Đức</t>
  </si>
  <si>
    <t>Triệu</t>
  </si>
  <si>
    <t>2010020058</t>
  </si>
  <si>
    <t>Lưu Quốc</t>
  </si>
  <si>
    <t xml:space="preserve">Lữ Đức </t>
  </si>
  <si>
    <t>2010090058</t>
  </si>
  <si>
    <t>Lê Tô Thanh</t>
  </si>
  <si>
    <t xml:space="preserve">Bùi Hoàng </t>
  </si>
  <si>
    <t>2010230066</t>
  </si>
  <si>
    <t>2010230067</t>
  </si>
  <si>
    <t>Phan Trung</t>
  </si>
  <si>
    <t>Chí</t>
  </si>
  <si>
    <t>2010230068</t>
  </si>
  <si>
    <t>Cao Lê Minh</t>
  </si>
  <si>
    <t>2010230071</t>
  </si>
  <si>
    <t xml:space="preserve">Phạm La Hoàng </t>
  </si>
  <si>
    <t>2010230076</t>
  </si>
  <si>
    <t>Nguyễn Ngọc Minh</t>
  </si>
  <si>
    <t>2010210011</t>
  </si>
  <si>
    <t>Nguyễn Hồ Ngọc</t>
  </si>
  <si>
    <t>2010230075</t>
  </si>
  <si>
    <t>Nguyễn Bảo</t>
  </si>
  <si>
    <t>2010230073</t>
  </si>
  <si>
    <t>Lê Phước</t>
  </si>
  <si>
    <t>2010230053</t>
  </si>
  <si>
    <t>Võ Hồ Mẫn</t>
  </si>
  <si>
    <t>2010230074</t>
  </si>
  <si>
    <t>Trần Ngọc Phương</t>
  </si>
  <si>
    <t>2010230059</t>
  </si>
  <si>
    <t>Nguyễn Hồ Khánh</t>
  </si>
  <si>
    <t>2010110072</t>
  </si>
  <si>
    <t>2010230054</t>
  </si>
  <si>
    <t>Thắm</t>
  </si>
  <si>
    <t>2010230064</t>
  </si>
  <si>
    <t>Hồ Thị Ngọc</t>
  </si>
  <si>
    <t>2010210013</t>
  </si>
  <si>
    <t>Nguyễn Huỳnh Nhã</t>
  </si>
  <si>
    <t>2010230056</t>
  </si>
  <si>
    <t>Đặng Kỳ</t>
  </si>
  <si>
    <t>2010230063</t>
  </si>
  <si>
    <t>Nguyễn Lộc</t>
  </si>
  <si>
    <t>2010230055</t>
  </si>
  <si>
    <t>Phạm Anh</t>
  </si>
  <si>
    <t xml:space="preserve">Lê Gia </t>
  </si>
  <si>
    <t>Hồ Bửu Thanh</t>
  </si>
  <si>
    <t>Thiên</t>
  </si>
  <si>
    <t xml:space="preserve">Trần Ái Nhĩ </t>
  </si>
  <si>
    <t>Lan</t>
  </si>
  <si>
    <t xml:space="preserve">Huỳnh Công </t>
  </si>
  <si>
    <t>Võ Hồ Mẩn</t>
  </si>
  <si>
    <t>Hảo</t>
  </si>
  <si>
    <t xml:space="preserve">Đỗ Đức </t>
  </si>
  <si>
    <t xml:space="preserve">Trương Thành </t>
  </si>
  <si>
    <t>KK</t>
  </si>
  <si>
    <t>V:0</t>
  </si>
  <si>
    <t>2K</t>
  </si>
  <si>
    <t>2T</t>
  </si>
  <si>
    <t>Nguyễn Đức</t>
  </si>
  <si>
    <t>Phòng Tuyển sinh - Công tác học sinh</t>
  </si>
  <si>
    <t>Tháng 12  Năm học 2020  -  2021</t>
  </si>
  <si>
    <r>
      <t xml:space="preserve">BẢNG ĐIỂM DANH LỚP </t>
    </r>
    <r>
      <rPr>
        <b/>
        <sz val="18"/>
        <color rgb="FFFF0000"/>
        <rFont val="Times New Roman"/>
        <family val="1"/>
      </rPr>
      <t>THUD20.2</t>
    </r>
    <r>
      <rPr>
        <b/>
        <sz val="14"/>
        <color rgb="FFFF0000"/>
        <rFont val="Times New Roman"/>
        <family val="1"/>
      </rPr>
      <t xml:space="preserve"> </t>
    </r>
    <r>
      <rPr>
        <b/>
        <sz val="14"/>
        <rFont val="Times New Roman"/>
        <family val="1"/>
      </rPr>
      <t>HÀNG NGÀY</t>
    </r>
  </si>
  <si>
    <t xml:space="preserve">Nguyễn Đức </t>
  </si>
  <si>
    <r>
      <t xml:space="preserve">BẢNG ĐIỂM DANH LỚP </t>
    </r>
    <r>
      <rPr>
        <b/>
        <sz val="18"/>
        <color rgb="FFFF0000"/>
        <rFont val="Times New Roman"/>
        <family val="1"/>
      </rPr>
      <t>THUD20.3</t>
    </r>
    <r>
      <rPr>
        <b/>
        <sz val="14"/>
        <color rgb="FFFF0000"/>
        <rFont val="Times New Roman"/>
        <family val="1"/>
      </rPr>
      <t xml:space="preserve"> </t>
    </r>
    <r>
      <rPr>
        <b/>
        <sz val="14"/>
        <rFont val="Times New Roman"/>
        <family val="1"/>
      </rPr>
      <t>HÀNG NGÀY</t>
    </r>
  </si>
  <si>
    <r>
      <t xml:space="preserve">BẢNG ĐIỂM DANH LỚP </t>
    </r>
    <r>
      <rPr>
        <b/>
        <sz val="18"/>
        <color rgb="FFFF0000"/>
        <rFont val="Times New Roman"/>
        <family val="1"/>
      </rPr>
      <t>TQW20</t>
    </r>
    <r>
      <rPr>
        <b/>
        <sz val="14"/>
        <color rgb="FFFF0000"/>
        <rFont val="Times New Roman"/>
        <family val="1"/>
      </rPr>
      <t xml:space="preserve"> </t>
    </r>
    <r>
      <rPr>
        <b/>
        <sz val="14"/>
        <rFont val="Times New Roman"/>
        <family val="1"/>
      </rPr>
      <t>HÀNG NGÀY</t>
    </r>
  </si>
  <si>
    <r>
      <t xml:space="preserve">BẢNG ĐIỂM DANH LỚP </t>
    </r>
    <r>
      <rPr>
        <b/>
        <sz val="18"/>
        <color rgb="FFFF0000"/>
        <rFont val="Times New Roman"/>
        <family val="1"/>
      </rPr>
      <t>CĐT20</t>
    </r>
    <r>
      <rPr>
        <b/>
        <sz val="14"/>
        <color rgb="FFFF0000"/>
        <rFont val="Times New Roman"/>
        <family val="1"/>
      </rPr>
      <t xml:space="preserve"> </t>
    </r>
    <r>
      <rPr>
        <b/>
        <sz val="14"/>
        <rFont val="Times New Roman"/>
        <family val="1"/>
      </rPr>
      <t>HÀNG NGÀY</t>
    </r>
  </si>
  <si>
    <r>
      <t xml:space="preserve">BẢNG ĐIỂM DANH LỚP </t>
    </r>
    <r>
      <rPr>
        <b/>
        <sz val="18"/>
        <color rgb="FFFF0000"/>
        <rFont val="Times New Roman"/>
        <family val="1"/>
      </rPr>
      <t>PCMT20</t>
    </r>
    <r>
      <rPr>
        <b/>
        <sz val="14"/>
        <color rgb="FFFF0000"/>
        <rFont val="Times New Roman"/>
        <family val="1"/>
      </rPr>
      <t xml:space="preserve"> </t>
    </r>
    <r>
      <rPr>
        <b/>
        <sz val="14"/>
        <rFont val="Times New Roman"/>
        <family val="1"/>
      </rPr>
      <t>HÀNG NGÀY</t>
    </r>
  </si>
  <si>
    <r>
      <t xml:space="preserve">BẢNG ĐIỂM DANH LỚP </t>
    </r>
    <r>
      <rPr>
        <b/>
        <sz val="18"/>
        <color rgb="FFFF0000"/>
        <rFont val="Times New Roman"/>
        <family val="1"/>
      </rPr>
      <t>TKĐH20.1</t>
    </r>
    <r>
      <rPr>
        <b/>
        <sz val="14"/>
        <color rgb="FFFF0000"/>
        <rFont val="Times New Roman"/>
        <family val="1"/>
      </rPr>
      <t xml:space="preserve"> </t>
    </r>
    <r>
      <rPr>
        <b/>
        <sz val="14"/>
        <rFont val="Times New Roman"/>
        <family val="1"/>
      </rPr>
      <t>HÀNG NGÀY</t>
    </r>
  </si>
  <si>
    <r>
      <t xml:space="preserve">BẢNG ĐIỂM DANH LỚP </t>
    </r>
    <r>
      <rPr>
        <b/>
        <sz val="18"/>
        <color rgb="FFFF0000"/>
        <rFont val="Times New Roman"/>
        <family val="1"/>
      </rPr>
      <t>TKĐH20.2</t>
    </r>
    <r>
      <rPr>
        <b/>
        <sz val="14"/>
        <color rgb="FFFF0000"/>
        <rFont val="Times New Roman"/>
        <family val="1"/>
      </rPr>
      <t xml:space="preserve"> </t>
    </r>
    <r>
      <rPr>
        <b/>
        <sz val="14"/>
        <rFont val="Times New Roman"/>
        <family val="1"/>
      </rPr>
      <t>HÀNG NGÀY</t>
    </r>
  </si>
  <si>
    <r>
      <t xml:space="preserve">BẢNG ĐIỂM DANH LỚP </t>
    </r>
    <r>
      <rPr>
        <b/>
        <sz val="18"/>
        <color rgb="FFFF0000"/>
        <rFont val="Times New Roman"/>
        <family val="1"/>
      </rPr>
      <t>TKĐH20.3</t>
    </r>
    <r>
      <rPr>
        <b/>
        <sz val="14"/>
        <color rgb="FFFF0000"/>
        <rFont val="Times New Roman"/>
        <family val="1"/>
      </rPr>
      <t xml:space="preserve"> </t>
    </r>
    <r>
      <rPr>
        <b/>
        <sz val="14"/>
        <rFont val="Times New Roman"/>
        <family val="1"/>
      </rPr>
      <t>HÀNG NGÀY</t>
    </r>
  </si>
  <si>
    <r>
      <t xml:space="preserve">BẢNG ĐIỂM DANH LỚP </t>
    </r>
    <r>
      <rPr>
        <b/>
        <sz val="18"/>
        <color rgb="FFFF0000"/>
        <rFont val="Times New Roman"/>
        <family val="1"/>
      </rPr>
      <t>THUD19.1</t>
    </r>
    <r>
      <rPr>
        <b/>
        <sz val="14"/>
        <color rgb="FFFF0000"/>
        <rFont val="Times New Roman"/>
        <family val="1"/>
      </rPr>
      <t xml:space="preserve"> </t>
    </r>
    <r>
      <rPr>
        <b/>
        <sz val="14"/>
        <rFont val="Times New Roman"/>
        <family val="1"/>
      </rPr>
      <t>HÀNG NGÀY</t>
    </r>
  </si>
  <si>
    <r>
      <t xml:space="preserve">BẢNG ĐIỂM DANH LỚP </t>
    </r>
    <r>
      <rPr>
        <b/>
        <sz val="18"/>
        <color rgb="FFFF0000"/>
        <rFont val="Times New Roman"/>
        <family val="1"/>
      </rPr>
      <t>THUD19.2</t>
    </r>
    <r>
      <rPr>
        <b/>
        <sz val="14"/>
        <color rgb="FFFF0000"/>
        <rFont val="Times New Roman"/>
        <family val="1"/>
      </rPr>
      <t xml:space="preserve"> </t>
    </r>
    <r>
      <rPr>
        <b/>
        <sz val="14"/>
        <rFont val="Times New Roman"/>
        <family val="1"/>
      </rPr>
      <t>HÀNG NGÀY</t>
    </r>
  </si>
  <si>
    <r>
      <t xml:space="preserve">BẢNG ĐIỂM DANH LỚP </t>
    </r>
    <r>
      <rPr>
        <b/>
        <sz val="18"/>
        <color rgb="FFFF0000"/>
        <rFont val="Times New Roman"/>
        <family val="1"/>
      </rPr>
      <t>THUD19.3</t>
    </r>
    <r>
      <rPr>
        <b/>
        <sz val="14"/>
        <color rgb="FFFF0000"/>
        <rFont val="Times New Roman"/>
        <family val="1"/>
      </rPr>
      <t xml:space="preserve"> </t>
    </r>
    <r>
      <rPr>
        <b/>
        <sz val="14"/>
        <rFont val="Times New Roman"/>
        <family val="1"/>
      </rPr>
      <t>HÀNG NGÀY</t>
    </r>
  </si>
  <si>
    <r>
      <t xml:space="preserve">BẢNG ĐIỂM DANH LỚP </t>
    </r>
    <r>
      <rPr>
        <b/>
        <sz val="18"/>
        <color rgb="FFFF0000"/>
        <rFont val="Times New Roman"/>
        <family val="1"/>
      </rPr>
      <t>TQW19.1</t>
    </r>
    <r>
      <rPr>
        <b/>
        <sz val="14"/>
        <color rgb="FFFF0000"/>
        <rFont val="Times New Roman"/>
        <family val="1"/>
      </rPr>
      <t xml:space="preserve"> </t>
    </r>
    <r>
      <rPr>
        <b/>
        <sz val="14"/>
        <rFont val="Times New Roman"/>
        <family val="1"/>
      </rPr>
      <t>HÀNG NGÀY</t>
    </r>
  </si>
  <si>
    <r>
      <t xml:space="preserve">BẢNG ĐIỂM DANH LỚP </t>
    </r>
    <r>
      <rPr>
        <b/>
        <sz val="18"/>
        <color rgb="FFFF0000"/>
        <rFont val="Times New Roman"/>
        <family val="1"/>
      </rPr>
      <t>TQW19.2</t>
    </r>
    <r>
      <rPr>
        <b/>
        <sz val="14"/>
        <color rgb="FFFF0000"/>
        <rFont val="Times New Roman"/>
        <family val="1"/>
      </rPr>
      <t xml:space="preserve"> </t>
    </r>
    <r>
      <rPr>
        <b/>
        <sz val="14"/>
        <rFont val="Times New Roman"/>
        <family val="1"/>
      </rPr>
      <t>HÀNG NGÀY</t>
    </r>
  </si>
  <si>
    <r>
      <t xml:space="preserve">BẢNG ĐIỂM DANH LỚP </t>
    </r>
    <r>
      <rPr>
        <b/>
        <sz val="18"/>
        <color rgb="FFFF0000"/>
        <rFont val="Times New Roman"/>
        <family val="1"/>
      </rPr>
      <t>PCMT19</t>
    </r>
    <r>
      <rPr>
        <b/>
        <sz val="14"/>
        <color rgb="FFFF0000"/>
        <rFont val="Times New Roman"/>
        <family val="1"/>
      </rPr>
      <t xml:space="preserve"> </t>
    </r>
    <r>
      <rPr>
        <b/>
        <sz val="14"/>
        <rFont val="Times New Roman"/>
        <family val="1"/>
      </rPr>
      <t>HÀNG NGÀY</t>
    </r>
  </si>
  <si>
    <r>
      <t xml:space="preserve">BẢNG ĐIỂM DANH LỚP </t>
    </r>
    <r>
      <rPr>
        <b/>
        <sz val="18"/>
        <color rgb="FFFF0000"/>
        <rFont val="Times New Roman"/>
        <family val="1"/>
      </rPr>
      <t>CĐT19</t>
    </r>
    <r>
      <rPr>
        <b/>
        <sz val="14"/>
        <color rgb="FFFF0000"/>
        <rFont val="Times New Roman"/>
        <family val="1"/>
      </rPr>
      <t xml:space="preserve"> </t>
    </r>
    <r>
      <rPr>
        <b/>
        <sz val="14"/>
        <rFont val="Times New Roman"/>
        <family val="1"/>
      </rPr>
      <t>HÀNG NGÀY</t>
    </r>
  </si>
  <si>
    <r>
      <t xml:space="preserve">BẢNG ĐIỂM DANH LỚP </t>
    </r>
    <r>
      <rPr>
        <b/>
        <sz val="18"/>
        <color rgb="FFFF0000"/>
        <rFont val="Times New Roman"/>
        <family val="1"/>
      </rPr>
      <t>ĐTCN19</t>
    </r>
    <r>
      <rPr>
        <b/>
        <sz val="14"/>
        <color rgb="FFFF0000"/>
        <rFont val="Times New Roman"/>
        <family val="1"/>
      </rPr>
      <t xml:space="preserve"> </t>
    </r>
    <r>
      <rPr>
        <b/>
        <sz val="14"/>
        <rFont val="Times New Roman"/>
        <family val="1"/>
      </rPr>
      <t>HÀNG NGÀY</t>
    </r>
  </si>
  <si>
    <t>NGHỈ HỌC LUÔN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</si>
</sst>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80">
    <font>
      <b/>
      <sz val="10"/>
      <name val="VNI-Times"/>
      <charset val="134"/>
    </font>
    <font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sz val="12"/>
      <color theme="1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sz val="14"/>
      <color theme="2" tint="-0.499984740745262"/>
      <name val="Times New Roman"/>
      <family val="1"/>
    </font>
    <font>
      <sz val="12"/>
      <color theme="2" tint="-0.499984740745262"/>
      <name val="Times New Roman"/>
      <family val="1"/>
    </font>
    <font>
      <b/>
      <sz val="12"/>
      <color theme="2" tint="-0.499984740745262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b/>
      <sz val="10"/>
      <color rgb="FFFF0000"/>
      <name val="VNI-Times"/>
    </font>
    <font>
      <sz val="14"/>
      <color rgb="FFFF0000"/>
      <name val="Times New Roman"/>
      <family val="1"/>
    </font>
    <font>
      <b/>
      <sz val="12"/>
      <color theme="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color theme="1"/>
      <name val="Times New Roman"/>
      <family val="1"/>
    </font>
    <font>
      <b/>
      <sz val="14"/>
      <name val="Times New Roman"/>
      <family val="1"/>
    </font>
    <font>
      <b/>
      <sz val="18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2" tint="-0.499984740745262"/>
      <name val="Times New Roman"/>
      <family val="1"/>
    </font>
    <font>
      <sz val="10"/>
      <color rgb="FFFF0000"/>
      <name val="Times New Roman"/>
      <family val="1"/>
    </font>
    <font>
      <b/>
      <sz val="10"/>
      <color theme="2" tint="-0.499984740745262"/>
      <name val="VNI-Times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03">
    <xf numFmtId="0" fontId="0" fillId="0" borderId="0"/>
    <xf numFmtId="0" fontId="14" fillId="3" borderId="8" applyNumberFormat="0" applyAlignment="0" applyProtection="0"/>
    <xf numFmtId="0" fontId="16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24" fillId="0" borderId="0"/>
    <xf numFmtId="0" fontId="25" fillId="0" borderId="0"/>
    <xf numFmtId="0" fontId="26" fillId="5" borderId="0" applyNumberFormat="0" applyBorder="0" applyAlignment="0" applyProtection="0"/>
    <xf numFmtId="0" fontId="27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25" fillId="0" borderId="0"/>
    <xf numFmtId="0" fontId="25" fillId="0" borderId="0"/>
    <xf numFmtId="0" fontId="16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14" borderId="0" applyNumberFormat="0" applyBorder="0" applyAlignment="0" applyProtection="0"/>
    <xf numFmtId="0" fontId="16" fillId="18" borderId="0" applyNumberFormat="0" applyBorder="0" applyAlignment="0" applyProtection="0"/>
    <xf numFmtId="0" fontId="23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9" fillId="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23" fillId="0" borderId="11" applyNumberFormat="0" applyFill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20" borderId="0" applyNumberFormat="0" applyBorder="0" applyAlignment="0" applyProtection="0"/>
    <xf numFmtId="0" fontId="15" fillId="13" borderId="0" applyNumberFormat="0" applyBorder="0" applyAlignment="0" applyProtection="0"/>
    <xf numFmtId="0" fontId="21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29" fillId="13" borderId="0" applyNumberFormat="0" applyBorder="0" applyAlignment="0" applyProtection="0"/>
    <xf numFmtId="0" fontId="15" fillId="8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25" fillId="0" borderId="0"/>
    <xf numFmtId="0" fontId="25" fillId="0" borderId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15" fillId="3" borderId="0" applyNumberFormat="0" applyBorder="0" applyAlignment="0" applyProtection="0"/>
    <xf numFmtId="0" fontId="25" fillId="0" borderId="0"/>
    <xf numFmtId="0" fontId="15" fillId="8" borderId="0" applyNumberFormat="0" applyBorder="0" applyAlignment="0" applyProtection="0"/>
    <xf numFmtId="0" fontId="27" fillId="13" borderId="0" applyNumberFormat="0" applyBorder="0" applyAlignment="0" applyProtection="0"/>
    <xf numFmtId="0" fontId="15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18" borderId="0" applyNumberFormat="0" applyBorder="0" applyAlignment="0" applyProtection="0"/>
    <xf numFmtId="0" fontId="15" fillId="8" borderId="0" applyNumberFormat="0" applyBorder="0" applyAlignment="0" applyProtection="0"/>
    <xf numFmtId="0" fontId="31" fillId="21" borderId="12" applyNumberFormat="0" applyAlignment="0" applyProtection="0"/>
    <xf numFmtId="0" fontId="15" fillId="10" borderId="0" applyNumberFormat="0" applyBorder="0" applyAlignment="0" applyProtection="0"/>
    <xf numFmtId="0" fontId="15" fillId="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7" fillId="13" borderId="0" applyNumberFormat="0" applyBorder="0" applyAlignment="0" applyProtection="0"/>
    <xf numFmtId="0" fontId="15" fillId="10" borderId="0" applyNumberFormat="0" applyBorder="0" applyAlignment="0" applyProtection="0"/>
    <xf numFmtId="0" fontId="16" fillId="7" borderId="0" applyNumberFormat="0" applyBorder="0" applyAlignment="0" applyProtection="0"/>
    <xf numFmtId="0" fontId="15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8" borderId="0" applyNumberFormat="0" applyBorder="0" applyAlignment="0" applyProtection="0"/>
    <xf numFmtId="0" fontId="32" fillId="23" borderId="13" applyNumberFormat="0" applyAlignment="0" applyProtection="0"/>
    <xf numFmtId="0" fontId="15" fillId="15" borderId="0" applyNumberFormat="0" applyBorder="0" applyAlignment="0" applyProtection="0"/>
    <xf numFmtId="0" fontId="16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8" fillId="0" borderId="9" applyNumberFormat="0" applyFill="0" applyAlignment="0" applyProtection="0"/>
    <xf numFmtId="0" fontId="15" fillId="4" borderId="0" applyNumberFormat="0" applyBorder="0" applyAlignment="0" applyProtection="0"/>
    <xf numFmtId="0" fontId="15" fillId="1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5" fillId="4" borderId="0" applyNumberFormat="0" applyBorder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6" borderId="0" applyNumberFormat="0" applyBorder="0" applyAlignment="0" applyProtection="0"/>
    <xf numFmtId="0" fontId="15" fillId="4" borderId="0" applyNumberFormat="0" applyBorder="0" applyAlignment="0" applyProtection="0"/>
    <xf numFmtId="0" fontId="15" fillId="1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1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23" fillId="0" borderId="11" applyNumberFormat="0" applyFill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2" fillId="0" borderId="10" applyNumberFormat="0" applyFill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9" fillId="1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4" borderId="0" applyNumberFormat="0" applyBorder="0" applyAlignment="0" applyProtection="0"/>
    <xf numFmtId="0" fontId="15" fillId="4" borderId="0" applyNumberFormat="0" applyBorder="0" applyAlignment="0" applyProtection="0"/>
    <xf numFmtId="0" fontId="15" fillId="14" borderId="0" applyNumberFormat="0" applyBorder="0" applyAlignment="0" applyProtection="0"/>
    <xf numFmtId="0" fontId="27" fillId="13" borderId="0" applyNumberFormat="0" applyBorder="0" applyAlignment="0" applyProtection="0"/>
    <xf numFmtId="0" fontId="15" fillId="4" borderId="0" applyNumberFormat="0" applyBorder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15" fillId="14" borderId="0" applyNumberFormat="0" applyBorder="0" applyAlignment="0" applyProtection="0"/>
    <xf numFmtId="0" fontId="15" fillId="4" borderId="0" applyNumberFormat="0" applyBorder="0" applyAlignment="0" applyProtection="0"/>
    <xf numFmtId="0" fontId="15" fillId="14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14" borderId="0" applyNumberFormat="0" applyBorder="0" applyAlignment="0" applyProtection="0"/>
    <xf numFmtId="0" fontId="15" fillId="4" borderId="0" applyNumberFormat="0" applyBorder="0" applyAlignment="0" applyProtection="0"/>
    <xf numFmtId="0" fontId="15" fillId="14" borderId="0" applyNumberFormat="0" applyBorder="0" applyAlignment="0" applyProtection="0"/>
    <xf numFmtId="0" fontId="19" fillId="15" borderId="0" applyNumberFormat="0" applyBorder="0" applyAlignment="0" applyProtection="0"/>
    <xf numFmtId="0" fontId="15" fillId="4" borderId="0" applyNumberFormat="0" applyBorder="0" applyAlignment="0" applyProtection="0"/>
    <xf numFmtId="0" fontId="15" fillId="14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32" fillId="23" borderId="13" applyNumberFormat="0" applyAlignment="0" applyProtection="0"/>
    <xf numFmtId="0" fontId="15" fillId="6" borderId="0" applyNumberFormat="0" applyBorder="0" applyAlignment="0" applyProtection="0"/>
    <xf numFmtId="0" fontId="15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22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9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6" borderId="0" applyNumberFormat="0" applyBorder="0" applyAlignment="0" applyProtection="0"/>
    <xf numFmtId="0" fontId="15" fillId="6" borderId="0" applyNumberFormat="0" applyBorder="0" applyAlignment="0" applyProtection="0"/>
    <xf numFmtId="0" fontId="32" fillId="23" borderId="13" applyNumberFormat="0" applyAlignment="0" applyProtection="0"/>
    <xf numFmtId="0" fontId="15" fillId="6" borderId="0" applyNumberFormat="0" applyBorder="0" applyAlignment="0" applyProtection="0"/>
    <xf numFmtId="0" fontId="15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31" fillId="21" borderId="12" applyNumberFormat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31" fillId="21" borderId="12" applyNumberFormat="0" applyAlignment="0" applyProtection="0"/>
    <xf numFmtId="0" fontId="15" fillId="8" borderId="0" applyNumberFormat="0" applyBorder="0" applyAlignment="0" applyProtection="0"/>
    <xf numFmtId="0" fontId="15" fillId="22" borderId="0" applyNumberFormat="0" applyBorder="0" applyAlignment="0" applyProtection="0"/>
    <xf numFmtId="0" fontId="15" fillId="6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9" fillId="13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25" fillId="24" borderId="14" applyNumberFormat="0" applyFont="0" applyAlignment="0" applyProtection="0"/>
    <xf numFmtId="0" fontId="25" fillId="24" borderId="14" applyNumberFormat="0" applyFont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5" fillId="10" borderId="0" applyNumberFormat="0" applyBorder="0" applyAlignment="0" applyProtection="0"/>
    <xf numFmtId="0" fontId="16" fillId="19" borderId="0" applyNumberFormat="0" applyBorder="0" applyAlignment="0" applyProtection="0"/>
    <xf numFmtId="0" fontId="15" fillId="13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5" fillId="22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6" fillId="5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5" fillId="8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5" fillId="8" borderId="0" applyNumberFormat="0" applyBorder="0" applyAlignment="0" applyProtection="0"/>
    <xf numFmtId="0" fontId="25" fillId="0" borderId="0"/>
    <xf numFmtId="0" fontId="25" fillId="0" borderId="0"/>
    <xf numFmtId="0" fontId="15" fillId="8" borderId="0" applyNumberFormat="0" applyBorder="0" applyAlignment="0" applyProtection="0"/>
    <xf numFmtId="0" fontId="25" fillId="24" borderId="14" applyNumberFormat="0" applyFont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8" borderId="0" applyNumberFormat="0" applyBorder="0" applyAlignment="0" applyProtection="0"/>
    <xf numFmtId="0" fontId="32" fillId="23" borderId="13" applyNumberFormat="0" applyAlignment="0" applyProtection="0"/>
    <xf numFmtId="0" fontId="15" fillId="1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9" fillId="8" borderId="0" applyNumberFormat="0" applyBorder="0" applyAlignment="0" applyProtection="0"/>
    <xf numFmtId="0" fontId="15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19" borderId="0" applyNumberFormat="0" applyBorder="0" applyAlignment="0" applyProtection="0"/>
    <xf numFmtId="0" fontId="15" fillId="8" borderId="0" applyNumberFormat="0" applyBorder="0" applyAlignment="0" applyProtection="0"/>
    <xf numFmtId="0" fontId="16" fillId="1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6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" borderId="8" applyNumberFormat="0" applyAlignment="0" applyProtection="0"/>
    <xf numFmtId="0" fontId="15" fillId="10" borderId="0" applyNumberFormat="0" applyBorder="0" applyAlignment="0" applyProtection="0"/>
    <xf numFmtId="0" fontId="19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6" fillId="19" borderId="0" applyNumberFormat="0" applyBorder="0" applyAlignment="0" applyProtection="0"/>
    <xf numFmtId="0" fontId="15" fillId="10" borderId="0" applyNumberFormat="0" applyBorder="0" applyAlignment="0" applyProtection="0"/>
    <xf numFmtId="0" fontId="16" fillId="18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19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34" fillId="0" borderId="15" applyNumberFormat="0" applyFill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9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19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8" borderId="0" applyNumberFormat="0" applyBorder="0" applyAlignment="0" applyProtection="0"/>
    <xf numFmtId="0" fontId="31" fillId="21" borderId="12" applyNumberFormat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25" fillId="24" borderId="14" applyNumberFormat="0" applyFont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6" fillId="11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6" fillId="7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32" fillId="23" borderId="13" applyNumberFormat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32" fillId="23" borderId="13" applyNumberFormat="0" applyAlignment="0" applyProtection="0"/>
    <xf numFmtId="0" fontId="15" fillId="15" borderId="0" applyNumberFormat="0" applyBorder="0" applyAlignment="0" applyProtection="0"/>
    <xf numFmtId="0" fontId="32" fillId="23" borderId="13" applyNumberFormat="0" applyAlignment="0" applyProtection="0"/>
    <xf numFmtId="0" fontId="15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32" fillId="23" borderId="13" applyNumberFormat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15" borderId="0" applyNumberFormat="0" applyBorder="0" applyAlignment="0" applyProtection="0"/>
    <xf numFmtId="0" fontId="32" fillId="23" borderId="13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15" borderId="0" applyNumberFormat="0" applyBorder="0" applyAlignment="0" applyProtection="0"/>
    <xf numFmtId="0" fontId="32" fillId="23" borderId="13" applyNumberFormat="0" applyAlignment="0" applyProtection="0"/>
    <xf numFmtId="0" fontId="15" fillId="15" borderId="0" applyNumberFormat="0" applyBorder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9" fillId="14" borderId="0" applyNumberFormat="0" applyBorder="0" applyAlignment="0" applyProtection="0"/>
    <xf numFmtId="0" fontId="28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35" fillId="0" borderId="16" applyNumberFormat="0" applyFill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34" fillId="0" borderId="15" applyNumberFormat="0" applyFill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9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6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6" fillId="9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37" fillId="23" borderId="8" applyNumberFormat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4" fillId="3" borderId="8" applyNumberFormat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25" fillId="0" borderId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8" fillId="0" borderId="9" applyNumberFormat="0" applyFill="0" applyAlignment="0" applyProtection="0"/>
    <xf numFmtId="0" fontId="15" fillId="22" borderId="0" applyNumberFormat="0" applyBorder="0" applyAlignment="0" applyProtection="0"/>
    <xf numFmtId="0" fontId="25" fillId="0" borderId="0"/>
    <xf numFmtId="0" fontId="15" fillId="22" borderId="0" applyNumberFormat="0" applyBorder="0" applyAlignment="0" applyProtection="0"/>
    <xf numFmtId="0" fontId="16" fillId="9" borderId="0" applyNumberFormat="0" applyBorder="0" applyAlignment="0" applyProtection="0"/>
    <xf numFmtId="0" fontId="15" fillId="22" borderId="0" applyNumberFormat="0" applyBorder="0" applyAlignment="0" applyProtection="0"/>
    <xf numFmtId="0" fontId="25" fillId="0" borderId="0"/>
    <xf numFmtId="0" fontId="15" fillId="22" borderId="0" applyNumberFormat="0" applyBorder="0" applyAlignment="0" applyProtection="0"/>
    <xf numFmtId="0" fontId="25" fillId="0" borderId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7" fillId="23" borderId="8" applyNumberFormat="0" applyAlignment="0" applyProtection="0"/>
    <xf numFmtId="0" fontId="37" fillId="23" borderId="8" applyNumberFormat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9" fillId="22" borderId="0" applyNumberFormat="0" applyBorder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15" fillId="22" borderId="0" applyNumberFormat="0" applyBorder="0" applyAlignment="0" applyProtection="0"/>
    <xf numFmtId="0" fontId="21" fillId="6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4" fillId="0" borderId="15" applyNumberFormat="0" applyFill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23" fillId="0" borderId="11" applyNumberFormat="0" applyFill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9" borderId="0" applyNumberFormat="0" applyBorder="0" applyAlignment="0" applyProtection="0"/>
    <xf numFmtId="0" fontId="2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37" fillId="23" borderId="8" applyNumberFormat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31" fillId="21" borderId="12" applyNumberFormat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2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2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23" borderId="13" applyNumberFormat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7" fillId="13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2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9" applyNumberFormat="0" applyFill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7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1" fillId="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/>
    <xf numFmtId="0" fontId="24" fillId="0" borderId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7" fillId="13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4" fillId="0" borderId="0"/>
    <xf numFmtId="0" fontId="24" fillId="0" borderId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8" fillId="0" borderId="9" applyNumberFormat="0" applyFill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5" fillId="0" borderId="0"/>
    <xf numFmtId="0" fontId="24" fillId="0" borderId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7" fillId="1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0" borderId="0"/>
    <xf numFmtId="0" fontId="25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0" borderId="0"/>
    <xf numFmtId="0" fontId="25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7" fillId="13" borderId="0" applyNumberFormat="0" applyBorder="0" applyAlignment="0" applyProtection="0"/>
    <xf numFmtId="0" fontId="16" fillId="9" borderId="0" applyNumberFormat="0" applyBorder="0" applyAlignment="0" applyProtection="0"/>
    <xf numFmtId="0" fontId="2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2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3" fillId="0" borderId="11" applyNumberFormat="0" applyFill="0" applyAlignment="0" applyProtection="0"/>
    <xf numFmtId="0" fontId="16" fillId="20" borderId="0" applyNumberFormat="0" applyBorder="0" applyAlignment="0" applyProtection="0"/>
    <xf numFmtId="0" fontId="26" fillId="20" borderId="0" applyNumberFormat="0" applyBorder="0" applyAlignment="0" applyProtection="0"/>
    <xf numFmtId="0" fontId="16" fillId="20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0" borderId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4" fillId="0" borderId="0"/>
    <xf numFmtId="0" fontId="14" fillId="3" borderId="8" applyNumberFormat="0" applyAlignment="0" applyProtection="0"/>
    <xf numFmtId="0" fontId="21" fillId="6" borderId="0" applyNumberFormat="0" applyBorder="0" applyAlignment="0" applyProtection="0"/>
    <xf numFmtId="0" fontId="14" fillId="3" borderId="8" applyNumberFormat="0" applyAlignment="0" applyProtection="0"/>
    <xf numFmtId="0" fontId="21" fillId="6" borderId="0" applyNumberFormat="0" applyBorder="0" applyAlignment="0" applyProtection="0"/>
    <xf numFmtId="0" fontId="14" fillId="3" borderId="8" applyNumberFormat="0" applyAlignment="0" applyProtection="0"/>
    <xf numFmtId="0" fontId="21" fillId="6" borderId="0" applyNumberFormat="0" applyBorder="0" applyAlignment="0" applyProtection="0"/>
    <xf numFmtId="0" fontId="14" fillId="3" borderId="8" applyNumberFormat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4" fillId="3" borderId="8" applyNumberFormat="0" applyAlignment="0" applyProtection="0"/>
    <xf numFmtId="0" fontId="14" fillId="3" borderId="8" applyNumberFormat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5" fillId="0" borderId="0"/>
    <xf numFmtId="0" fontId="21" fillId="6" borderId="0" applyNumberFormat="0" applyBorder="0" applyAlignment="0" applyProtection="0"/>
    <xf numFmtId="0" fontId="37" fillId="23" borderId="8" applyNumberFormat="0" applyAlignment="0" applyProtection="0"/>
    <xf numFmtId="0" fontId="37" fillId="23" borderId="8" applyNumberFormat="0" applyAlignment="0" applyProtection="0"/>
    <xf numFmtId="0" fontId="37" fillId="23" borderId="8" applyNumberFormat="0" applyAlignment="0" applyProtection="0"/>
    <xf numFmtId="0" fontId="37" fillId="23" borderId="8" applyNumberFormat="0" applyAlignment="0" applyProtection="0"/>
    <xf numFmtId="0" fontId="37" fillId="23" borderId="8" applyNumberFormat="0" applyAlignment="0" applyProtection="0"/>
    <xf numFmtId="0" fontId="37" fillId="23" borderId="8" applyNumberFormat="0" applyAlignment="0" applyProtection="0"/>
    <xf numFmtId="0" fontId="37" fillId="23" borderId="8" applyNumberFormat="0" applyAlignment="0" applyProtection="0"/>
    <xf numFmtId="0" fontId="37" fillId="23" borderId="8" applyNumberFormat="0" applyAlignment="0" applyProtection="0"/>
    <xf numFmtId="0" fontId="37" fillId="23" borderId="8" applyNumberFormat="0" applyAlignment="0" applyProtection="0"/>
    <xf numFmtId="0" fontId="37" fillId="23" borderId="8" applyNumberFormat="0" applyAlignment="0" applyProtection="0"/>
    <xf numFmtId="0" fontId="37" fillId="23" borderId="8" applyNumberFormat="0" applyAlignment="0" applyProtection="0"/>
    <xf numFmtId="0" fontId="37" fillId="23" borderId="8" applyNumberFormat="0" applyAlignment="0" applyProtection="0"/>
    <xf numFmtId="0" fontId="37" fillId="23" borderId="8" applyNumberFormat="0" applyAlignment="0" applyProtection="0"/>
    <xf numFmtId="0" fontId="37" fillId="23" borderId="8" applyNumberFormat="0" applyAlignment="0" applyProtection="0"/>
    <xf numFmtId="0" fontId="37" fillId="23" borderId="8" applyNumberFormat="0" applyAlignment="0" applyProtection="0"/>
    <xf numFmtId="0" fontId="37" fillId="23" borderId="8" applyNumberFormat="0" applyAlignment="0" applyProtection="0"/>
    <xf numFmtId="0" fontId="37" fillId="23" borderId="8" applyNumberFormat="0" applyAlignment="0" applyProtection="0"/>
    <xf numFmtId="0" fontId="37" fillId="23" borderId="8" applyNumberFormat="0" applyAlignment="0" applyProtection="0"/>
    <xf numFmtId="0" fontId="37" fillId="23" borderId="8" applyNumberFormat="0" applyAlignment="0" applyProtection="0"/>
    <xf numFmtId="0" fontId="37" fillId="23" borderId="8" applyNumberFormat="0" applyAlignment="0" applyProtection="0"/>
    <xf numFmtId="0" fontId="37" fillId="23" borderId="8" applyNumberFormat="0" applyAlignment="0" applyProtection="0"/>
    <xf numFmtId="0" fontId="37" fillId="23" borderId="8" applyNumberFormat="0" applyAlignment="0" applyProtection="0"/>
    <xf numFmtId="0" fontId="37" fillId="23" borderId="8" applyNumberFormat="0" applyAlignment="0" applyProtection="0"/>
    <xf numFmtId="0" fontId="37" fillId="23" borderId="8" applyNumberFormat="0" applyAlignment="0" applyProtection="0"/>
    <xf numFmtId="0" fontId="37" fillId="23" borderId="8" applyNumberFormat="0" applyAlignment="0" applyProtection="0"/>
    <xf numFmtId="0" fontId="37" fillId="23" borderId="8" applyNumberFormat="0" applyAlignment="0" applyProtection="0"/>
    <xf numFmtId="0" fontId="37" fillId="23" borderId="8" applyNumberFormat="0" applyAlignment="0" applyProtection="0"/>
    <xf numFmtId="0" fontId="37" fillId="23" borderId="8" applyNumberFormat="0" applyAlignment="0" applyProtection="0"/>
    <xf numFmtId="0" fontId="37" fillId="23" borderId="8" applyNumberFormat="0" applyAlignment="0" applyProtection="0"/>
    <xf numFmtId="0" fontId="41" fillId="23" borderId="8" applyNumberFormat="0" applyAlignment="0" applyProtection="0"/>
    <xf numFmtId="0" fontId="37" fillId="23" borderId="8" applyNumberFormat="0" applyAlignment="0" applyProtection="0"/>
    <xf numFmtId="0" fontId="37" fillId="23" borderId="8" applyNumberFormat="0" applyAlignment="0" applyProtection="0"/>
    <xf numFmtId="0" fontId="37" fillId="23" borderId="8" applyNumberFormat="0" applyAlignment="0" applyProtection="0"/>
    <xf numFmtId="0" fontId="37" fillId="23" borderId="8" applyNumberFormat="0" applyAlignment="0" applyProtection="0"/>
    <xf numFmtId="0" fontId="37" fillId="23" borderId="8" applyNumberFormat="0" applyAlignment="0" applyProtection="0"/>
    <xf numFmtId="0" fontId="37" fillId="23" borderId="8" applyNumberFormat="0" applyAlignment="0" applyProtection="0"/>
    <xf numFmtId="0" fontId="37" fillId="23" borderId="8" applyNumberFormat="0" applyAlignment="0" applyProtection="0"/>
    <xf numFmtId="0" fontId="37" fillId="23" borderId="8" applyNumberFormat="0" applyAlignment="0" applyProtection="0"/>
    <xf numFmtId="0" fontId="37" fillId="23" borderId="8" applyNumberFormat="0" applyAlignment="0" applyProtection="0"/>
    <xf numFmtId="0" fontId="24" fillId="0" borderId="0"/>
    <xf numFmtId="0" fontId="25" fillId="0" borderId="0"/>
    <xf numFmtId="0" fontId="23" fillId="0" borderId="0" applyNumberFormat="0" applyFill="0" applyBorder="0" applyAlignment="0" applyProtection="0"/>
    <xf numFmtId="0" fontId="37" fillId="23" borderId="8" applyNumberFormat="0" applyAlignment="0" applyProtection="0"/>
    <xf numFmtId="0" fontId="37" fillId="23" borderId="8" applyNumberFormat="0" applyAlignment="0" applyProtection="0"/>
    <xf numFmtId="0" fontId="37" fillId="23" borderId="8" applyNumberFormat="0" applyAlignment="0" applyProtection="0"/>
    <xf numFmtId="0" fontId="37" fillId="23" borderId="8" applyNumberFormat="0" applyAlignment="0" applyProtection="0"/>
    <xf numFmtId="0" fontId="31" fillId="21" borderId="12" applyNumberFormat="0" applyAlignment="0" applyProtection="0"/>
    <xf numFmtId="0" fontId="31" fillId="21" borderId="12" applyNumberFormat="0" applyAlignment="0" applyProtection="0"/>
    <xf numFmtId="0" fontId="31" fillId="21" borderId="12" applyNumberFormat="0" applyAlignment="0" applyProtection="0"/>
    <xf numFmtId="0" fontId="31" fillId="21" borderId="12" applyNumberFormat="0" applyAlignment="0" applyProtection="0"/>
    <xf numFmtId="0" fontId="31" fillId="21" borderId="12" applyNumberFormat="0" applyAlignment="0" applyProtection="0"/>
    <xf numFmtId="0" fontId="31" fillId="21" borderId="12" applyNumberFormat="0" applyAlignment="0" applyProtection="0"/>
    <xf numFmtId="0" fontId="31" fillId="21" borderId="12" applyNumberFormat="0" applyAlignment="0" applyProtection="0"/>
    <xf numFmtId="0" fontId="31" fillId="21" borderId="12" applyNumberFormat="0" applyAlignment="0" applyProtection="0"/>
    <xf numFmtId="0" fontId="31" fillId="21" borderId="12" applyNumberFormat="0" applyAlignment="0" applyProtection="0"/>
    <xf numFmtId="0" fontId="31" fillId="21" borderId="12" applyNumberFormat="0" applyAlignment="0" applyProtection="0"/>
    <xf numFmtId="0" fontId="25" fillId="0" borderId="0"/>
    <xf numFmtId="0" fontId="31" fillId="21" borderId="12" applyNumberFormat="0" applyAlignment="0" applyProtection="0"/>
    <xf numFmtId="0" fontId="31" fillId="21" borderId="12" applyNumberFormat="0" applyAlignment="0" applyProtection="0"/>
    <xf numFmtId="0" fontId="31" fillId="21" borderId="12" applyNumberFormat="0" applyAlignment="0" applyProtection="0"/>
    <xf numFmtId="0" fontId="31" fillId="21" borderId="12" applyNumberFormat="0" applyAlignment="0" applyProtection="0"/>
    <xf numFmtId="0" fontId="25" fillId="0" borderId="0"/>
    <xf numFmtId="0" fontId="31" fillId="21" borderId="12" applyNumberFormat="0" applyAlignment="0" applyProtection="0"/>
    <xf numFmtId="0" fontId="31" fillId="21" borderId="12" applyNumberFormat="0" applyAlignment="0" applyProtection="0"/>
    <xf numFmtId="0" fontId="31" fillId="21" borderId="12" applyNumberFormat="0" applyAlignment="0" applyProtection="0"/>
    <xf numFmtId="0" fontId="31" fillId="21" borderId="12" applyNumberFormat="0" applyAlignment="0" applyProtection="0"/>
    <xf numFmtId="0" fontId="25" fillId="0" borderId="0"/>
    <xf numFmtId="0" fontId="31" fillId="21" borderId="12" applyNumberFormat="0" applyAlignment="0" applyProtection="0"/>
    <xf numFmtId="0" fontId="31" fillId="21" borderId="12" applyNumberFormat="0" applyAlignment="0" applyProtection="0"/>
    <xf numFmtId="0" fontId="31" fillId="21" borderId="12" applyNumberFormat="0" applyAlignment="0" applyProtection="0"/>
    <xf numFmtId="0" fontId="31" fillId="21" borderId="12" applyNumberFormat="0" applyAlignment="0" applyProtection="0"/>
    <xf numFmtId="0" fontId="25" fillId="0" borderId="0"/>
    <xf numFmtId="0" fontId="31" fillId="21" borderId="12" applyNumberFormat="0" applyAlignment="0" applyProtection="0"/>
    <xf numFmtId="0" fontId="31" fillId="21" borderId="12" applyNumberFormat="0" applyAlignment="0" applyProtection="0"/>
    <xf numFmtId="0" fontId="31" fillId="21" borderId="12" applyNumberFormat="0" applyAlignment="0" applyProtection="0"/>
    <xf numFmtId="0" fontId="31" fillId="21" borderId="12" applyNumberFormat="0" applyAlignment="0" applyProtection="0"/>
    <xf numFmtId="0" fontId="31" fillId="21" borderId="12" applyNumberFormat="0" applyAlignment="0" applyProtection="0"/>
    <xf numFmtId="0" fontId="25" fillId="0" borderId="0"/>
    <xf numFmtId="0" fontId="31" fillId="21" borderId="12" applyNumberFormat="0" applyAlignment="0" applyProtection="0"/>
    <xf numFmtId="0" fontId="25" fillId="0" borderId="0"/>
    <xf numFmtId="0" fontId="42" fillId="21" borderId="12" applyNumberFormat="0" applyAlignment="0" applyProtection="0"/>
    <xf numFmtId="0" fontId="31" fillId="21" borderId="12" applyNumberFormat="0" applyAlignment="0" applyProtection="0"/>
    <xf numFmtId="0" fontId="31" fillId="21" borderId="12" applyNumberFormat="0" applyAlignment="0" applyProtection="0"/>
    <xf numFmtId="0" fontId="31" fillId="21" borderId="12" applyNumberFormat="0" applyAlignment="0" applyProtection="0"/>
    <xf numFmtId="0" fontId="31" fillId="21" borderId="12" applyNumberFormat="0" applyAlignment="0" applyProtection="0"/>
    <xf numFmtId="0" fontId="31" fillId="21" borderId="12" applyNumberFormat="0" applyAlignment="0" applyProtection="0"/>
    <xf numFmtId="0" fontId="31" fillId="21" borderId="12" applyNumberFormat="0" applyAlignment="0" applyProtection="0"/>
    <xf numFmtId="0" fontId="31" fillId="21" borderId="12" applyNumberFormat="0" applyAlignment="0" applyProtection="0"/>
    <xf numFmtId="0" fontId="31" fillId="21" borderId="12" applyNumberFormat="0" applyAlignment="0" applyProtection="0"/>
    <xf numFmtId="0" fontId="31" fillId="21" borderId="12" applyNumberFormat="0" applyAlignment="0" applyProtection="0"/>
    <xf numFmtId="0" fontId="31" fillId="21" borderId="12" applyNumberFormat="0" applyAlignment="0" applyProtection="0"/>
    <xf numFmtId="0" fontId="31" fillId="21" borderId="12" applyNumberFormat="0" applyAlignment="0" applyProtection="0"/>
    <xf numFmtId="0" fontId="31" fillId="21" borderId="12" applyNumberFormat="0" applyAlignment="0" applyProtection="0"/>
    <xf numFmtId="0" fontId="31" fillId="21" borderId="12" applyNumberFormat="0" applyAlignment="0" applyProtection="0"/>
    <xf numFmtId="0" fontId="23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5" fillId="0" borderId="0"/>
    <xf numFmtId="0" fontId="25" fillId="0" borderId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4" fillId="0" borderId="0"/>
    <xf numFmtId="0" fontId="24" fillId="0" borderId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14" fillId="3" borderId="8" applyNumberFormat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14" fillId="3" borderId="8" applyNumberFormat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14" fillId="3" borderId="8" applyNumberFormat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14" fillId="3" borderId="8" applyNumberFormat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25" fillId="0" borderId="0"/>
    <xf numFmtId="0" fontId="25" fillId="0" borderId="0"/>
    <xf numFmtId="0" fontId="35" fillId="0" borderId="16" applyNumberFormat="0" applyFill="0" applyAlignment="0" applyProtection="0"/>
    <xf numFmtId="0" fontId="14" fillId="3" borderId="8" applyNumberFormat="0" applyAlignment="0" applyProtection="0"/>
    <xf numFmtId="0" fontId="43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23" fillId="0" borderId="11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4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0" fillId="12" borderId="0" applyNumberFormat="0" applyBorder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38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5" fillId="0" borderId="0"/>
    <xf numFmtId="0" fontId="25" fillId="0" borderId="0"/>
    <xf numFmtId="0" fontId="23" fillId="0" borderId="0" applyNumberFormat="0" applyFill="0" applyBorder="0" applyAlignment="0" applyProtection="0"/>
    <xf numFmtId="0" fontId="25" fillId="0" borderId="0"/>
    <xf numFmtId="0" fontId="25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/>
    <xf numFmtId="0" fontId="25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25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25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24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24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24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24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3" borderId="8" applyNumberFormat="0" applyAlignment="0" applyProtection="0"/>
    <xf numFmtId="0" fontId="14" fillId="3" borderId="8" applyNumberFormat="0" applyAlignment="0" applyProtection="0"/>
    <xf numFmtId="0" fontId="14" fillId="3" borderId="8" applyNumberFormat="0" applyAlignment="0" applyProtection="0"/>
    <xf numFmtId="0" fontId="14" fillId="3" borderId="8" applyNumberFormat="0" applyAlignment="0" applyProtection="0"/>
    <xf numFmtId="0" fontId="14" fillId="3" borderId="8" applyNumberFormat="0" applyAlignment="0" applyProtection="0"/>
    <xf numFmtId="0" fontId="14" fillId="3" borderId="8" applyNumberFormat="0" applyAlignment="0" applyProtection="0"/>
    <xf numFmtId="0" fontId="14" fillId="3" borderId="8" applyNumberFormat="0" applyAlignment="0" applyProtection="0"/>
    <xf numFmtId="0" fontId="14" fillId="3" borderId="8" applyNumberFormat="0" applyAlignment="0" applyProtection="0"/>
    <xf numFmtId="0" fontId="14" fillId="3" borderId="8" applyNumberFormat="0" applyAlignment="0" applyProtection="0"/>
    <xf numFmtId="0" fontId="14" fillId="3" borderId="8" applyNumberFormat="0" applyAlignment="0" applyProtection="0"/>
    <xf numFmtId="0" fontId="14" fillId="3" borderId="8" applyNumberFormat="0" applyAlignment="0" applyProtection="0"/>
    <xf numFmtId="0" fontId="14" fillId="3" borderId="8" applyNumberFormat="0" applyAlignment="0" applyProtection="0"/>
    <xf numFmtId="0" fontId="17" fillId="0" borderId="0" applyNumberFormat="0" applyFill="0" applyBorder="0" applyAlignment="0" applyProtection="0"/>
    <xf numFmtId="0" fontId="14" fillId="3" borderId="8" applyNumberFormat="0" applyAlignment="0" applyProtection="0"/>
    <xf numFmtId="0" fontId="14" fillId="3" borderId="8" applyNumberFormat="0" applyAlignment="0" applyProtection="0"/>
    <xf numFmtId="0" fontId="14" fillId="3" borderId="8" applyNumberFormat="0" applyAlignment="0" applyProtection="0"/>
    <xf numFmtId="0" fontId="14" fillId="3" borderId="8" applyNumberFormat="0" applyAlignment="0" applyProtection="0"/>
    <xf numFmtId="0" fontId="14" fillId="3" borderId="8" applyNumberFormat="0" applyAlignment="0" applyProtection="0"/>
    <xf numFmtId="0" fontId="14" fillId="3" borderId="8" applyNumberFormat="0" applyAlignment="0" applyProtection="0"/>
    <xf numFmtId="0" fontId="14" fillId="3" borderId="8" applyNumberFormat="0" applyAlignment="0" applyProtection="0"/>
    <xf numFmtId="0" fontId="14" fillId="3" borderId="8" applyNumberFormat="0" applyAlignment="0" applyProtection="0"/>
    <xf numFmtId="0" fontId="14" fillId="3" borderId="8" applyNumberFormat="0" applyAlignment="0" applyProtection="0"/>
    <xf numFmtId="0" fontId="14" fillId="3" borderId="8" applyNumberFormat="0" applyAlignment="0" applyProtection="0"/>
    <xf numFmtId="0" fontId="14" fillId="3" borderId="8" applyNumberFormat="0" applyAlignment="0" applyProtection="0"/>
    <xf numFmtId="0" fontId="14" fillId="3" borderId="8" applyNumberFormat="0" applyAlignment="0" applyProtection="0"/>
    <xf numFmtId="0" fontId="14" fillId="3" borderId="8" applyNumberFormat="0" applyAlignment="0" applyProtection="0"/>
    <xf numFmtId="0" fontId="14" fillId="3" borderId="8" applyNumberFormat="0" applyAlignment="0" applyProtection="0"/>
    <xf numFmtId="0" fontId="45" fillId="3" borderId="8" applyNumberFormat="0" applyAlignment="0" applyProtection="0"/>
    <xf numFmtId="0" fontId="14" fillId="3" borderId="8" applyNumberFormat="0" applyAlignment="0" applyProtection="0"/>
    <xf numFmtId="0" fontId="14" fillId="3" borderId="8" applyNumberFormat="0" applyAlignment="0" applyProtection="0"/>
    <xf numFmtId="0" fontId="14" fillId="3" borderId="8" applyNumberFormat="0" applyAlignment="0" applyProtection="0"/>
    <xf numFmtId="0" fontId="14" fillId="3" borderId="8" applyNumberFormat="0" applyAlignment="0" applyProtection="0"/>
    <xf numFmtId="0" fontId="14" fillId="3" borderId="8" applyNumberFormat="0" applyAlignment="0" applyProtection="0"/>
    <xf numFmtId="0" fontId="14" fillId="3" borderId="8" applyNumberFormat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40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46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17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4" borderId="14" applyNumberFormat="0" applyFont="0" applyAlignment="0" applyProtection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9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4" borderId="14" applyNumberFormat="0" applyFont="0" applyAlignment="0" applyProtection="0"/>
    <xf numFmtId="0" fontId="25" fillId="24" borderId="14" applyNumberFormat="0" applyFont="0" applyAlignment="0" applyProtection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4" borderId="14" applyNumberFormat="0" applyFont="0" applyAlignment="0" applyProtection="0"/>
    <xf numFmtId="0" fontId="25" fillId="24" borderId="14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4" borderId="14" applyNumberFormat="0" applyFont="0" applyAlignment="0" applyProtection="0"/>
    <xf numFmtId="0" fontId="25" fillId="24" borderId="14" applyNumberFormat="0" applyFont="0" applyAlignment="0" applyProtection="0"/>
    <xf numFmtId="0" fontId="25" fillId="0" borderId="0"/>
    <xf numFmtId="0" fontId="24" fillId="0" borderId="0"/>
    <xf numFmtId="0" fontId="24" fillId="0" borderId="0"/>
    <xf numFmtId="0" fontId="25" fillId="24" borderId="14" applyNumberFormat="0" applyFont="0" applyAlignment="0" applyProtection="0"/>
    <xf numFmtId="0" fontId="25" fillId="24" borderId="14" applyNumberFormat="0" applyFont="0" applyAlignment="0" applyProtection="0"/>
    <xf numFmtId="0" fontId="25" fillId="24" borderId="14" applyNumberFormat="0" applyFont="0" applyAlignment="0" applyProtection="0"/>
    <xf numFmtId="0" fontId="25" fillId="24" borderId="14" applyNumberFormat="0" applyFont="0" applyAlignment="0" applyProtection="0"/>
    <xf numFmtId="0" fontId="25" fillId="24" borderId="14" applyNumberFormat="0" applyFont="0" applyAlignment="0" applyProtection="0"/>
    <xf numFmtId="0" fontId="25" fillId="24" borderId="14" applyNumberFormat="0" applyFont="0" applyAlignment="0" applyProtection="0"/>
    <xf numFmtId="0" fontId="25" fillId="24" borderId="14" applyNumberFormat="0" applyFont="0" applyAlignment="0" applyProtection="0"/>
    <xf numFmtId="0" fontId="25" fillId="24" borderId="14" applyNumberFormat="0" applyFont="0" applyAlignment="0" applyProtection="0"/>
    <xf numFmtId="0" fontId="25" fillId="24" borderId="14" applyNumberFormat="0" applyFont="0" applyAlignment="0" applyProtection="0"/>
    <xf numFmtId="0" fontId="25" fillId="24" borderId="14" applyNumberFormat="0" applyFont="0" applyAlignment="0" applyProtection="0"/>
    <xf numFmtId="0" fontId="25" fillId="24" borderId="14" applyNumberFormat="0" applyFont="0" applyAlignment="0" applyProtection="0"/>
    <xf numFmtId="0" fontId="25" fillId="24" borderId="14" applyNumberFormat="0" applyFont="0" applyAlignment="0" applyProtection="0"/>
    <xf numFmtId="0" fontId="25" fillId="24" borderId="14" applyNumberFormat="0" applyFont="0" applyAlignment="0" applyProtection="0"/>
    <xf numFmtId="0" fontId="25" fillId="24" borderId="14" applyNumberFormat="0" applyFont="0" applyAlignment="0" applyProtection="0"/>
    <xf numFmtId="0" fontId="25" fillId="24" borderId="14" applyNumberFormat="0" applyFont="0" applyAlignment="0" applyProtection="0"/>
    <xf numFmtId="0" fontId="25" fillId="24" borderId="14" applyNumberFormat="0" applyFont="0" applyAlignment="0" applyProtection="0"/>
    <xf numFmtId="0" fontId="25" fillId="24" borderId="14" applyNumberFormat="0" applyFont="0" applyAlignment="0" applyProtection="0"/>
    <xf numFmtId="0" fontId="25" fillId="24" borderId="14" applyNumberFormat="0" applyFont="0" applyAlignment="0" applyProtection="0"/>
    <xf numFmtId="0" fontId="25" fillId="24" borderId="14" applyNumberFormat="0" applyFont="0" applyAlignment="0" applyProtection="0"/>
    <xf numFmtId="0" fontId="25" fillId="24" borderId="14" applyNumberFormat="0" applyFont="0" applyAlignment="0" applyProtection="0"/>
    <xf numFmtId="0" fontId="25" fillId="24" borderId="14" applyNumberFormat="0" applyFont="0" applyAlignment="0" applyProtection="0"/>
    <xf numFmtId="0" fontId="25" fillId="24" borderId="14" applyNumberFormat="0" applyFont="0" applyAlignment="0" applyProtection="0"/>
    <xf numFmtId="0" fontId="49" fillId="24" borderId="14" applyNumberFormat="0" applyFont="0" applyAlignment="0" applyProtection="0"/>
    <xf numFmtId="0" fontId="25" fillId="24" borderId="14" applyNumberFormat="0" applyFont="0" applyAlignment="0" applyProtection="0"/>
    <xf numFmtId="0" fontId="25" fillId="24" borderId="14" applyNumberFormat="0" applyFont="0" applyAlignment="0" applyProtection="0"/>
    <xf numFmtId="0" fontId="25" fillId="24" borderId="14" applyNumberFormat="0" applyFont="0" applyAlignment="0" applyProtection="0"/>
    <xf numFmtId="0" fontId="25" fillId="24" borderId="14" applyNumberFormat="0" applyFont="0" applyAlignment="0" applyProtection="0"/>
    <xf numFmtId="0" fontId="25" fillId="24" borderId="14" applyNumberFormat="0" applyFont="0" applyAlignment="0" applyProtection="0"/>
    <xf numFmtId="0" fontId="25" fillId="24" borderId="14" applyNumberFormat="0" applyFont="0" applyAlignment="0" applyProtection="0"/>
    <xf numFmtId="0" fontId="25" fillId="24" borderId="14" applyNumberFormat="0" applyFont="0" applyAlignment="0" applyProtection="0"/>
    <xf numFmtId="0" fontId="25" fillId="24" borderId="14" applyNumberFormat="0" applyFont="0" applyAlignment="0" applyProtection="0"/>
    <xf numFmtId="0" fontId="25" fillId="24" borderId="14" applyNumberFormat="0" applyFont="0" applyAlignment="0" applyProtection="0"/>
    <xf numFmtId="0" fontId="25" fillId="24" borderId="14" applyNumberFormat="0" applyFont="0" applyAlignment="0" applyProtection="0"/>
    <xf numFmtId="0" fontId="25" fillId="24" borderId="14" applyNumberFormat="0" applyFont="0" applyAlignment="0" applyProtection="0"/>
    <xf numFmtId="0" fontId="25" fillId="24" borderId="14" applyNumberFormat="0" applyFont="0" applyAlignment="0" applyProtection="0"/>
    <xf numFmtId="0" fontId="25" fillId="24" borderId="14" applyNumberFormat="0" applyFont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28" fillId="0" borderId="0" applyNumberFormat="0" applyFill="0" applyBorder="0" applyAlignment="0" applyProtection="0"/>
    <xf numFmtId="0" fontId="32" fillId="23" borderId="13" applyNumberFormat="0" applyAlignment="0" applyProtection="0"/>
    <xf numFmtId="0" fontId="28" fillId="0" borderId="0" applyNumberFormat="0" applyFill="0" applyBorder="0" applyAlignment="0" applyProtection="0"/>
    <xf numFmtId="0" fontId="32" fillId="23" borderId="13" applyNumberFormat="0" applyAlignment="0" applyProtection="0"/>
    <xf numFmtId="0" fontId="47" fillId="23" borderId="13" applyNumberFormat="0" applyAlignment="0" applyProtection="0"/>
    <xf numFmtId="0" fontId="28" fillId="0" borderId="0" applyNumberFormat="0" applyFill="0" applyBorder="0" applyAlignment="0" applyProtection="0"/>
    <xf numFmtId="0" fontId="32" fillId="23" borderId="13" applyNumberFormat="0" applyAlignment="0" applyProtection="0"/>
    <xf numFmtId="0" fontId="28" fillId="0" borderId="0" applyNumberFormat="0" applyFill="0" applyBorder="0" applyAlignment="0" applyProtection="0"/>
    <xf numFmtId="0" fontId="32" fillId="23" borderId="13" applyNumberFormat="0" applyAlignment="0" applyProtection="0"/>
    <xf numFmtId="0" fontId="28" fillId="0" borderId="0" applyNumberFormat="0" applyFill="0" applyBorder="0" applyAlignment="0" applyProtection="0"/>
    <xf numFmtId="0" fontId="32" fillId="23" borderId="13" applyNumberFormat="0" applyAlignment="0" applyProtection="0"/>
    <xf numFmtId="0" fontId="28" fillId="0" borderId="0" applyNumberFormat="0" applyFill="0" applyBorder="0" applyAlignment="0" applyProtection="0"/>
    <xf numFmtId="0" fontId="32" fillId="23" borderId="13" applyNumberFormat="0" applyAlignment="0" applyProtection="0"/>
    <xf numFmtId="0" fontId="28" fillId="0" borderId="0" applyNumberFormat="0" applyFill="0" applyBorder="0" applyAlignment="0" applyProtection="0"/>
    <xf numFmtId="0" fontId="32" fillId="23" borderId="13" applyNumberFormat="0" applyAlignment="0" applyProtection="0"/>
    <xf numFmtId="0" fontId="28" fillId="0" borderId="0" applyNumberFormat="0" applyFill="0" applyBorder="0" applyAlignment="0" applyProtection="0"/>
    <xf numFmtId="0" fontId="32" fillId="23" borderId="13" applyNumberFormat="0" applyAlignment="0" applyProtection="0"/>
    <xf numFmtId="0" fontId="28" fillId="0" borderId="0" applyNumberFormat="0" applyFill="0" applyBorder="0" applyAlignment="0" applyProtection="0"/>
    <xf numFmtId="0" fontId="32" fillId="23" borderId="13" applyNumberFormat="0" applyAlignment="0" applyProtection="0"/>
    <xf numFmtId="0" fontId="28" fillId="0" borderId="0" applyNumberFormat="0" applyFill="0" applyBorder="0" applyAlignment="0" applyProtection="0"/>
    <xf numFmtId="0" fontId="32" fillId="23" borderId="13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23" borderId="13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23" borderId="13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23" borderId="13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23" borderId="13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23" borderId="13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36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56" fillId="0" borderId="0"/>
  </cellStyleXfs>
  <cellXfs count="259">
    <xf numFmtId="0" fontId="0" fillId="0" borderId="0" xfId="0"/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Font="1"/>
    <xf numFmtId="0" fontId="4" fillId="0" borderId="1" xfId="0" applyFont="1" applyBorder="1" applyAlignment="1">
      <alignment vertical="center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2" fillId="0" borderId="1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2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0" fontId="5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3" fillId="25" borderId="1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51" fillId="25" borderId="1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59" fillId="2" borderId="0" xfId="0" applyFont="1" applyFill="1" applyAlignment="1">
      <alignment horizontal="center"/>
    </xf>
    <xf numFmtId="0" fontId="7" fillId="0" borderId="17" xfId="0" applyFont="1" applyFill="1" applyBorder="1" applyAlignment="1">
      <alignment vertical="center"/>
    </xf>
    <xf numFmtId="0" fontId="54" fillId="0" borderId="17" xfId="0" applyNumberFormat="1" applyFont="1" applyFill="1" applyBorder="1" applyAlignment="1" applyProtection="1">
      <alignment horizontal="left" vertical="center" wrapText="1"/>
    </xf>
    <xf numFmtId="0" fontId="54" fillId="0" borderId="18" xfId="0" applyNumberFormat="1" applyFont="1" applyFill="1" applyBorder="1" applyAlignment="1" applyProtection="1">
      <alignment horizontal="left" vertical="center" wrapText="1"/>
    </xf>
    <xf numFmtId="0" fontId="54" fillId="0" borderId="19" xfId="0" applyNumberFormat="1" applyFont="1" applyFill="1" applyBorder="1" applyAlignment="1" applyProtection="1">
      <alignment horizontal="left" vertical="center" wrapText="1"/>
    </xf>
    <xf numFmtId="0" fontId="7" fillId="0" borderId="17" xfId="0" applyFont="1" applyFill="1" applyBorder="1" applyAlignment="1">
      <alignment horizontal="center" vertical="center"/>
    </xf>
    <xf numFmtId="0" fontId="57" fillId="25" borderId="17" xfId="0" applyFont="1" applyFill="1" applyBorder="1" applyAlignment="1">
      <alignment horizontal="center" vertical="center"/>
    </xf>
    <xf numFmtId="0" fontId="58" fillId="25" borderId="17" xfId="0" applyFont="1" applyFill="1" applyBorder="1" applyAlignment="1">
      <alignment vertical="center"/>
    </xf>
    <xf numFmtId="0" fontId="50" fillId="25" borderId="17" xfId="0" applyFont="1" applyFill="1" applyBorder="1" applyAlignment="1">
      <alignment vertical="center"/>
    </xf>
    <xf numFmtId="0" fontId="52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50" fillId="25" borderId="1" xfId="0" applyFont="1" applyFill="1" applyBorder="1" applyAlignment="1">
      <alignment horizontal="center" vertical="center"/>
    </xf>
    <xf numFmtId="0" fontId="52" fillId="25" borderId="1" xfId="0" applyFont="1" applyFill="1" applyBorder="1" applyAlignment="1">
      <alignment horizontal="center" vertical="center"/>
    </xf>
    <xf numFmtId="0" fontId="62" fillId="25" borderId="0" xfId="0" applyFont="1" applyFill="1" applyAlignment="1">
      <alignment horizontal="center" vertical="center"/>
    </xf>
    <xf numFmtId="0" fontId="62" fillId="25" borderId="0" xfId="0" applyFont="1" applyFill="1" applyAlignment="1">
      <alignment horizontal="center"/>
    </xf>
    <xf numFmtId="0" fontId="61" fillId="0" borderId="1" xfId="0" applyFont="1" applyFill="1" applyBorder="1" applyAlignment="1">
      <alignment horizontal="center" vertical="center"/>
    </xf>
    <xf numFmtId="0" fontId="52" fillId="25" borderId="17" xfId="0" applyFont="1" applyFill="1" applyBorder="1" applyAlignment="1">
      <alignment horizontal="center" vertical="center"/>
    </xf>
    <xf numFmtId="0" fontId="59" fillId="25" borderId="0" xfId="0" applyFont="1" applyFill="1" applyAlignment="1">
      <alignment horizontal="center" vertical="center"/>
    </xf>
    <xf numFmtId="0" fontId="59" fillId="25" borderId="0" xfId="0" applyFont="1" applyFill="1" applyAlignment="1">
      <alignment horizontal="center"/>
    </xf>
    <xf numFmtId="0" fontId="60" fillId="25" borderId="17" xfId="0" applyFont="1" applyFill="1" applyBorder="1" applyAlignment="1">
      <alignment horizontal="center" vertical="center"/>
    </xf>
    <xf numFmtId="0" fontId="60" fillId="25" borderId="1" xfId="0" applyFont="1" applyFill="1" applyBorder="1" applyAlignment="1">
      <alignment horizontal="center" vertical="center"/>
    </xf>
    <xf numFmtId="0" fontId="54" fillId="0" borderId="17" xfId="0" applyNumberFormat="1" applyFont="1" applyFill="1" applyBorder="1" applyAlignment="1" applyProtection="1">
      <alignment horizontal="center" vertical="center" wrapText="1"/>
    </xf>
    <xf numFmtId="0" fontId="54" fillId="0" borderId="22" xfId="0" applyNumberFormat="1" applyFont="1" applyFill="1" applyBorder="1" applyAlignment="1" applyProtection="1">
      <alignment horizontal="center" vertical="center" wrapText="1"/>
    </xf>
    <xf numFmtId="0" fontId="54" fillId="0" borderId="23" xfId="0" applyNumberFormat="1" applyFont="1" applyFill="1" applyBorder="1" applyAlignment="1" applyProtection="1">
      <alignment horizontal="left" vertical="center" wrapText="1"/>
    </xf>
    <xf numFmtId="0" fontId="54" fillId="0" borderId="24" xfId="0" applyNumberFormat="1" applyFont="1" applyFill="1" applyBorder="1" applyAlignment="1" applyProtection="1">
      <alignment horizontal="left" vertical="center" wrapText="1"/>
    </xf>
    <xf numFmtId="0" fontId="55" fillId="0" borderId="22" xfId="0" applyNumberFormat="1" applyFont="1" applyFill="1" applyBorder="1" applyAlignment="1" applyProtection="1">
      <alignment horizontal="center" vertical="center"/>
    </xf>
    <xf numFmtId="0" fontId="55" fillId="0" borderId="23" xfId="0" applyNumberFormat="1" applyFont="1" applyFill="1" applyBorder="1" applyAlignment="1" applyProtection="1">
      <alignment horizontal="left" vertical="center"/>
    </xf>
    <xf numFmtId="0" fontId="55" fillId="0" borderId="24" xfId="0" applyNumberFormat="1" applyFont="1" applyFill="1" applyBorder="1" applyAlignment="1" applyProtection="1">
      <alignment horizontal="left" vertical="center"/>
    </xf>
    <xf numFmtId="0" fontId="54" fillId="0" borderId="22" xfId="0" applyNumberFormat="1" applyFont="1" applyFill="1" applyBorder="1" applyAlignment="1" applyProtection="1">
      <alignment horizontal="center" vertical="center"/>
    </xf>
    <xf numFmtId="0" fontId="63" fillId="0" borderId="23" xfId="0" applyNumberFormat="1" applyFont="1" applyFill="1" applyBorder="1" applyAlignment="1" applyProtection="1">
      <alignment horizontal="left" vertical="center" wrapText="1"/>
    </xf>
    <xf numFmtId="0" fontId="63" fillId="0" borderId="24" xfId="0" applyNumberFormat="1" applyFont="1" applyFill="1" applyBorder="1" applyAlignment="1" applyProtection="1">
      <alignment horizontal="left" vertical="center" wrapText="1"/>
    </xf>
    <xf numFmtId="0" fontId="54" fillId="0" borderId="26" xfId="0" applyNumberFormat="1" applyFont="1" applyFill="1" applyBorder="1" applyAlignment="1" applyProtection="1">
      <alignment horizontal="left" vertical="center" wrapText="1"/>
    </xf>
    <xf numFmtId="0" fontId="54" fillId="0" borderId="27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4" fillId="25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25" borderId="20" xfId="0" applyNumberFormat="1" applyFont="1" applyFill="1" applyBorder="1" applyAlignment="1" applyProtection="1">
      <alignment horizontal="center" vertical="center" wrapText="1"/>
    </xf>
    <xf numFmtId="0" fontId="4" fillId="25" borderId="20" xfId="0" applyNumberFormat="1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55" fillId="0" borderId="1" xfId="0" applyNumberFormat="1" applyFont="1" applyFill="1" applyBorder="1" applyAlignment="1" applyProtection="1">
      <alignment horizontal="left" vertical="center" wrapText="1"/>
    </xf>
    <xf numFmtId="0" fontId="55" fillId="0" borderId="2" xfId="0" applyNumberFormat="1" applyFont="1" applyFill="1" applyBorder="1" applyAlignment="1" applyProtection="1">
      <alignment horizontal="left" vertical="center" wrapText="1"/>
    </xf>
    <xf numFmtId="0" fontId="55" fillId="0" borderId="3" xfId="0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</xf>
    <xf numFmtId="0" fontId="1" fillId="0" borderId="33" xfId="0" applyNumberFormat="1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7" fillId="0" borderId="17" xfId="0" applyNumberFormat="1" applyFont="1" applyFill="1" applyBorder="1" applyAlignment="1" applyProtection="1">
      <alignment horizontal="center" vertical="center" wrapText="1"/>
    </xf>
    <xf numFmtId="0" fontId="67" fillId="0" borderId="18" xfId="0" applyNumberFormat="1" applyFont="1" applyFill="1" applyBorder="1" applyAlignment="1" applyProtection="1">
      <alignment horizontal="left" vertical="center" wrapText="1"/>
    </xf>
    <xf numFmtId="0" fontId="67" fillId="0" borderId="19" xfId="0" applyNumberFormat="1" applyFont="1" applyFill="1" applyBorder="1" applyAlignment="1" applyProtection="1">
      <alignment horizontal="left" vertical="center" wrapText="1"/>
    </xf>
    <xf numFmtId="0" fontId="4" fillId="0" borderId="17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64" fillId="26" borderId="17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8" xfId="0" applyNumberFormat="1" applyFont="1" applyFill="1" applyBorder="1" applyAlignment="1" applyProtection="1">
      <alignment horizontal="left" vertical="center" wrapText="1"/>
    </xf>
    <xf numFmtId="0" fontId="4" fillId="0" borderId="19" xfId="0" applyNumberFormat="1" applyFont="1" applyFill="1" applyBorder="1" applyAlignment="1" applyProtection="1">
      <alignment horizontal="left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32" xfId="0" applyNumberFormat="1" applyFont="1" applyFill="1" applyBorder="1" applyAlignment="1" applyProtection="1">
      <alignment horizontal="left" vertical="center" wrapText="1"/>
    </xf>
    <xf numFmtId="0" fontId="4" fillId="0" borderId="33" xfId="0" applyNumberFormat="1" applyFont="1" applyFill="1" applyBorder="1" applyAlignment="1" applyProtection="1">
      <alignment horizontal="left" vertical="center" wrapText="1"/>
    </xf>
    <xf numFmtId="0" fontId="71" fillId="25" borderId="17" xfId="0" applyFont="1" applyFill="1" applyBorder="1" applyAlignment="1">
      <alignment horizontal="center" vertical="center"/>
    </xf>
    <xf numFmtId="0" fontId="71" fillId="25" borderId="25" xfId="0" applyFont="1" applyFill="1" applyBorder="1" applyAlignment="1">
      <alignment horizontal="center" vertical="center"/>
    </xf>
    <xf numFmtId="0" fontId="49" fillId="25" borderId="17" xfId="0" applyFont="1" applyFill="1" applyBorder="1" applyAlignment="1">
      <alignment horizontal="center" vertical="center"/>
    </xf>
    <xf numFmtId="0" fontId="72" fillId="25" borderId="17" xfId="0" applyFont="1" applyFill="1" applyBorder="1" applyAlignment="1">
      <alignment horizontal="center" vertical="center"/>
    </xf>
    <xf numFmtId="0" fontId="49" fillId="25" borderId="17" xfId="0" applyFont="1" applyFill="1" applyBorder="1" applyAlignment="1">
      <alignment vertical="center"/>
    </xf>
    <xf numFmtId="0" fontId="62" fillId="25" borderId="17" xfId="0" applyFont="1" applyFill="1" applyBorder="1" applyAlignment="1">
      <alignment horizontal="center" vertical="center"/>
    </xf>
    <xf numFmtId="0" fontId="73" fillId="25" borderId="17" xfId="0" applyFont="1" applyFill="1" applyBorder="1" applyAlignment="1">
      <alignment horizontal="center" vertical="center"/>
    </xf>
    <xf numFmtId="0" fontId="73" fillId="25" borderId="17" xfId="0" applyFont="1" applyFill="1" applyBorder="1" applyAlignment="1">
      <alignment vertical="center"/>
    </xf>
    <xf numFmtId="0" fontId="74" fillId="25" borderId="17" xfId="0" applyFont="1" applyFill="1" applyBorder="1" applyAlignment="1">
      <alignment vertical="center"/>
    </xf>
    <xf numFmtId="0" fontId="75" fillId="25" borderId="17" xfId="0" applyFont="1" applyFill="1" applyBorder="1" applyAlignment="1">
      <alignment horizontal="center" vertical="center"/>
    </xf>
    <xf numFmtId="0" fontId="72" fillId="0" borderId="1" xfId="0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vertical="center"/>
    </xf>
    <xf numFmtId="0" fontId="49" fillId="0" borderId="1" xfId="0" applyFont="1" applyFill="1" applyBorder="1" applyAlignment="1">
      <alignment horizontal="center" vertical="center"/>
    </xf>
    <xf numFmtId="0" fontId="71" fillId="0" borderId="1" xfId="0" applyFont="1" applyBorder="1" applyAlignment="1">
      <alignment horizontal="center" vertical="center"/>
    </xf>
    <xf numFmtId="0" fontId="72" fillId="0" borderId="17" xfId="0" applyFont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vertical="center"/>
    </xf>
    <xf numFmtId="0" fontId="62" fillId="0" borderId="17" xfId="0" applyFont="1" applyFill="1" applyBorder="1" applyAlignment="1">
      <alignment horizontal="center" vertical="center"/>
    </xf>
    <xf numFmtId="0" fontId="72" fillId="25" borderId="17" xfId="0" applyFont="1" applyFill="1" applyBorder="1" applyAlignment="1">
      <alignment vertical="center"/>
    </xf>
    <xf numFmtId="0" fontId="76" fillId="25" borderId="17" xfId="0" applyFont="1" applyFill="1" applyBorder="1" applyAlignment="1">
      <alignment vertical="center"/>
    </xf>
    <xf numFmtId="0" fontId="75" fillId="0" borderId="17" xfId="0" applyFont="1" applyFill="1" applyBorder="1" applyAlignment="1">
      <alignment horizontal="center" vertical="center"/>
    </xf>
    <xf numFmtId="0" fontId="72" fillId="0" borderId="17" xfId="0" applyFont="1" applyFill="1" applyBorder="1" applyAlignment="1">
      <alignment horizontal="center" vertical="center"/>
    </xf>
    <xf numFmtId="0" fontId="74" fillId="0" borderId="17" xfId="0" applyFont="1" applyFill="1" applyBorder="1" applyAlignment="1">
      <alignment horizontal="center" vertical="center"/>
    </xf>
    <xf numFmtId="0" fontId="72" fillId="0" borderId="17" xfId="0" applyFont="1" applyFill="1" applyBorder="1" applyAlignment="1">
      <alignment vertical="center"/>
    </xf>
    <xf numFmtId="0" fontId="53" fillId="0" borderId="17" xfId="0" applyNumberFormat="1" applyFont="1" applyFill="1" applyBorder="1" applyAlignment="1" applyProtection="1">
      <alignment horizontal="center" vertical="center" wrapText="1"/>
    </xf>
    <xf numFmtId="0" fontId="53" fillId="0" borderId="18" xfId="0" applyNumberFormat="1" applyFont="1" applyFill="1" applyBorder="1" applyAlignment="1" applyProtection="1">
      <alignment horizontal="left" vertical="center" wrapText="1"/>
    </xf>
    <xf numFmtId="0" fontId="53" fillId="0" borderId="19" xfId="0" applyNumberFormat="1" applyFont="1" applyFill="1" applyBorder="1" applyAlignment="1" applyProtection="1">
      <alignment horizontal="left" vertical="center" wrapText="1"/>
    </xf>
    <xf numFmtId="0" fontId="71" fillId="0" borderId="1" xfId="0" applyFont="1" applyFill="1" applyBorder="1" applyAlignment="1">
      <alignment horizontal="center" vertical="center"/>
    </xf>
    <xf numFmtId="0" fontId="77" fillId="0" borderId="1" xfId="0" applyFont="1" applyFill="1" applyBorder="1" applyAlignment="1">
      <alignment horizontal="center" vertical="center"/>
    </xf>
    <xf numFmtId="0" fontId="71" fillId="0" borderId="17" xfId="0" applyFont="1" applyFill="1" applyBorder="1" applyAlignment="1">
      <alignment horizontal="center" vertical="center"/>
    </xf>
    <xf numFmtId="0" fontId="77" fillId="0" borderId="17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3" fillId="0" borderId="22" xfId="0" applyNumberFormat="1" applyFont="1" applyFill="1" applyBorder="1" applyAlignment="1" applyProtection="1">
      <alignment horizontal="center" vertical="center"/>
    </xf>
    <xf numFmtId="0" fontId="53" fillId="0" borderId="23" xfId="0" applyNumberFormat="1" applyFont="1" applyFill="1" applyBorder="1" applyAlignment="1" applyProtection="1">
      <alignment horizontal="left" vertical="center"/>
    </xf>
    <xf numFmtId="0" fontId="53" fillId="0" borderId="24" xfId="0" applyNumberFormat="1" applyFont="1" applyFill="1" applyBorder="1" applyAlignment="1" applyProtection="1">
      <alignment horizontal="left" vertical="center"/>
    </xf>
    <xf numFmtId="0" fontId="74" fillId="0" borderId="1" xfId="0" applyFont="1" applyFill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/>
    </xf>
    <xf numFmtId="0" fontId="72" fillId="0" borderId="1" xfId="0" applyFont="1" applyFill="1" applyBorder="1" applyAlignment="1">
      <alignment vertical="center"/>
    </xf>
    <xf numFmtId="0" fontId="63" fillId="0" borderId="22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4" fillId="0" borderId="22" xfId="0" applyNumberFormat="1" applyFont="1" applyFill="1" applyBorder="1" applyAlignment="1" applyProtection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left" vertical="center" wrapText="1"/>
    </xf>
    <xf numFmtId="0" fontId="4" fillId="0" borderId="24" xfId="0" applyNumberFormat="1" applyFont="1" applyFill="1" applyBorder="1" applyAlignment="1" applyProtection="1">
      <alignment horizontal="left" vertical="center" wrapText="1"/>
    </xf>
    <xf numFmtId="0" fontId="4" fillId="0" borderId="22" xfId="0" applyNumberFormat="1" applyFont="1" applyFill="1" applyBorder="1" applyAlignment="1" applyProtection="1">
      <alignment horizontal="center" vertical="center"/>
    </xf>
    <xf numFmtId="0" fontId="4" fillId="0" borderId="26" xfId="0" applyNumberFormat="1" applyFont="1" applyFill="1" applyBorder="1" applyAlignment="1" applyProtection="1">
      <alignment horizontal="left" vertical="center" wrapText="1"/>
    </xf>
    <xf numFmtId="0" fontId="4" fillId="0" borderId="27" xfId="0" applyNumberFormat="1" applyFont="1" applyFill="1" applyBorder="1" applyAlignment="1" applyProtection="1">
      <alignment horizontal="left" vertical="center" wrapText="1"/>
    </xf>
    <xf numFmtId="0" fontId="4" fillId="0" borderId="23" xfId="0" applyNumberFormat="1" applyFont="1" applyFill="1" applyBorder="1" applyAlignment="1" applyProtection="1">
      <alignment horizontal="left" vertical="center"/>
    </xf>
    <xf numFmtId="0" fontId="4" fillId="0" borderId="24" xfId="0" applyNumberFormat="1" applyFont="1" applyFill="1" applyBorder="1" applyAlignment="1" applyProtection="1">
      <alignment horizontal="left" vertical="center"/>
    </xf>
    <xf numFmtId="0" fontId="70" fillId="0" borderId="1" xfId="0" applyFont="1" applyBorder="1" applyAlignment="1">
      <alignment horizontal="center" vertical="center"/>
    </xf>
    <xf numFmtId="0" fontId="4" fillId="0" borderId="28" xfId="0" applyNumberFormat="1" applyFont="1" applyFill="1" applyBorder="1" applyAlignment="1" applyProtection="1">
      <alignment horizontal="left" vertical="center" wrapText="1"/>
    </xf>
    <xf numFmtId="0" fontId="53" fillId="25" borderId="29" xfId="0" applyNumberFormat="1" applyFont="1" applyFill="1" applyBorder="1" applyAlignment="1" applyProtection="1">
      <alignment horizontal="center" vertical="center" wrapText="1"/>
    </xf>
    <xf numFmtId="0" fontId="53" fillId="25" borderId="30" xfId="0" applyNumberFormat="1" applyFont="1" applyFill="1" applyBorder="1" applyAlignment="1" applyProtection="1">
      <alignment horizontal="left" vertical="center" wrapText="1"/>
    </xf>
    <xf numFmtId="0" fontId="53" fillId="25" borderId="31" xfId="0" applyNumberFormat="1" applyFont="1" applyFill="1" applyBorder="1" applyAlignment="1" applyProtection="1">
      <alignment horizontal="left" vertical="center" wrapText="1"/>
    </xf>
    <xf numFmtId="0" fontId="72" fillId="25" borderId="1" xfId="0" applyFont="1" applyFill="1" applyBorder="1" applyAlignment="1">
      <alignment horizontal="center" vertical="center"/>
    </xf>
    <xf numFmtId="0" fontId="49" fillId="25" borderId="1" xfId="0" applyFont="1" applyFill="1" applyBorder="1" applyAlignment="1">
      <alignment horizontal="center" vertical="center"/>
    </xf>
    <xf numFmtId="0" fontId="74" fillId="25" borderId="1" xfId="0" applyFont="1" applyFill="1" applyBorder="1" applyAlignment="1">
      <alignment horizontal="center" vertical="center"/>
    </xf>
    <xf numFmtId="0" fontId="62" fillId="25" borderId="1" xfId="0" applyFont="1" applyFill="1" applyBorder="1" applyAlignment="1">
      <alignment horizontal="center" vertical="center"/>
    </xf>
    <xf numFmtId="0" fontId="72" fillId="25" borderId="1" xfId="0" applyFont="1" applyFill="1" applyBorder="1" applyAlignment="1">
      <alignment vertical="center"/>
    </xf>
    <xf numFmtId="0" fontId="77" fillId="25" borderId="17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1" fillId="0" borderId="4" xfId="0" applyFont="1" applyBorder="1" applyAlignment="1">
      <alignment horizontal="left" vertical="center"/>
    </xf>
    <xf numFmtId="0" fontId="51" fillId="0" borderId="7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top"/>
    </xf>
    <xf numFmtId="0" fontId="3" fillId="2" borderId="1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77" fillId="25" borderId="18" xfId="0" applyFont="1" applyFill="1" applyBorder="1" applyAlignment="1">
      <alignment horizontal="center" vertical="center"/>
    </xf>
    <xf numFmtId="0" fontId="77" fillId="25" borderId="34" xfId="0" applyFont="1" applyFill="1" applyBorder="1" applyAlignment="1">
      <alignment horizontal="center" vertical="center"/>
    </xf>
    <xf numFmtId="0" fontId="77" fillId="25" borderId="19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8" fillId="0" borderId="1" xfId="0" applyFont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214394</xdr:colOff>
      <xdr:row>3</xdr:row>
      <xdr:rowOff>255443</xdr:rowOff>
    </xdr:from>
    <xdr:to>
      <xdr:col>15</xdr:col>
      <xdr:colOff>37357</xdr:colOff>
      <xdr:row>3</xdr:row>
      <xdr:rowOff>255443</xdr:rowOff>
    </xdr:to>
    <xdr:cxnSp macro="">
      <xdr:nvCxnSpPr>
        <xdr:cNvPr id="5" name="Straight Connector 4"/>
        <xdr:cNvCxnSpPr/>
      </xdr:nvCxnSpPr>
      <xdr:spPr>
        <a:xfrm>
          <a:off x="7005719" y="1226993"/>
          <a:ext cx="182321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19439</xdr:colOff>
      <xdr:row>2</xdr:row>
      <xdr:rowOff>7261</xdr:rowOff>
    </xdr:from>
    <xdr:to>
      <xdr:col>31</xdr:col>
      <xdr:colOff>9720</xdr:colOff>
      <xdr:row>2</xdr:row>
      <xdr:rowOff>7261</xdr:rowOff>
    </xdr:to>
    <xdr:cxnSp macro="">
      <xdr:nvCxnSpPr>
        <xdr:cNvPr id="6" name="Straight Connector 5"/>
        <xdr:cNvCxnSpPr/>
      </xdr:nvCxnSpPr>
      <xdr:spPr>
        <a:xfrm>
          <a:off x="12011414" y="578761"/>
          <a:ext cx="319068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1323975</xdr:colOff>
      <xdr:row>2</xdr:row>
      <xdr:rowOff>26311</xdr:rowOff>
    </xdr:from>
    <xdr:to>
      <xdr:col>4</xdr:col>
      <xdr:colOff>9525</xdr:colOff>
      <xdr:row>2</xdr:row>
      <xdr:rowOff>26311</xdr:rowOff>
    </xdr:to>
    <xdr:cxnSp macro="">
      <xdr:nvCxnSpPr>
        <xdr:cNvPr id="7" name="Straight Connector 6"/>
        <xdr:cNvCxnSpPr/>
      </xdr:nvCxnSpPr>
      <xdr:spPr>
        <a:xfrm>
          <a:off x="3352800" y="597811"/>
          <a:ext cx="1047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214394</xdr:colOff>
      <xdr:row>3</xdr:row>
      <xdr:rowOff>255443</xdr:rowOff>
    </xdr:from>
    <xdr:to>
      <xdr:col>15</xdr:col>
      <xdr:colOff>37357</xdr:colOff>
      <xdr:row>3</xdr:row>
      <xdr:rowOff>255443</xdr:rowOff>
    </xdr:to>
    <xdr:cxnSp macro="">
      <xdr:nvCxnSpPr>
        <xdr:cNvPr id="5" name="Straight Connector 4"/>
        <xdr:cNvCxnSpPr/>
      </xdr:nvCxnSpPr>
      <xdr:spPr>
        <a:xfrm>
          <a:off x="5367419" y="1226993"/>
          <a:ext cx="96596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19439</xdr:colOff>
      <xdr:row>2</xdr:row>
      <xdr:rowOff>7261</xdr:rowOff>
    </xdr:from>
    <xdr:to>
      <xdr:col>31</xdr:col>
      <xdr:colOff>9720</xdr:colOff>
      <xdr:row>2</xdr:row>
      <xdr:rowOff>7261</xdr:rowOff>
    </xdr:to>
    <xdr:cxnSp macro="">
      <xdr:nvCxnSpPr>
        <xdr:cNvPr id="6" name="Straight Connector 5"/>
        <xdr:cNvCxnSpPr/>
      </xdr:nvCxnSpPr>
      <xdr:spPr>
        <a:xfrm>
          <a:off x="8144264" y="578761"/>
          <a:ext cx="181908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981075</xdr:colOff>
      <xdr:row>2</xdr:row>
      <xdr:rowOff>26311</xdr:rowOff>
    </xdr:from>
    <xdr:to>
      <xdr:col>5</xdr:col>
      <xdr:colOff>47625</xdr:colOff>
      <xdr:row>2</xdr:row>
      <xdr:rowOff>26311</xdr:rowOff>
    </xdr:to>
    <xdr:cxnSp macro="">
      <xdr:nvCxnSpPr>
        <xdr:cNvPr id="7" name="Straight Connector 6"/>
        <xdr:cNvCxnSpPr/>
      </xdr:nvCxnSpPr>
      <xdr:spPr>
        <a:xfrm>
          <a:off x="2571750" y="597811"/>
          <a:ext cx="14859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214394</xdr:colOff>
      <xdr:row>3</xdr:row>
      <xdr:rowOff>255443</xdr:rowOff>
    </xdr:from>
    <xdr:to>
      <xdr:col>15</xdr:col>
      <xdr:colOff>37357</xdr:colOff>
      <xdr:row>3</xdr:row>
      <xdr:rowOff>255443</xdr:rowOff>
    </xdr:to>
    <xdr:cxnSp macro="">
      <xdr:nvCxnSpPr>
        <xdr:cNvPr id="5" name="Straight Connector 4"/>
        <xdr:cNvCxnSpPr/>
      </xdr:nvCxnSpPr>
      <xdr:spPr>
        <a:xfrm>
          <a:off x="4891169" y="1226993"/>
          <a:ext cx="96596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19439</xdr:colOff>
      <xdr:row>2</xdr:row>
      <xdr:rowOff>7261</xdr:rowOff>
    </xdr:from>
    <xdr:to>
      <xdr:col>31</xdr:col>
      <xdr:colOff>9720</xdr:colOff>
      <xdr:row>2</xdr:row>
      <xdr:rowOff>7261</xdr:rowOff>
    </xdr:to>
    <xdr:cxnSp macro="">
      <xdr:nvCxnSpPr>
        <xdr:cNvPr id="6" name="Straight Connector 5"/>
        <xdr:cNvCxnSpPr/>
      </xdr:nvCxnSpPr>
      <xdr:spPr>
        <a:xfrm>
          <a:off x="7668014" y="578761"/>
          <a:ext cx="181908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981075</xdr:colOff>
      <xdr:row>2</xdr:row>
      <xdr:rowOff>26311</xdr:rowOff>
    </xdr:from>
    <xdr:to>
      <xdr:col>5</xdr:col>
      <xdr:colOff>47625</xdr:colOff>
      <xdr:row>2</xdr:row>
      <xdr:rowOff>26311</xdr:rowOff>
    </xdr:to>
    <xdr:cxnSp macro="">
      <xdr:nvCxnSpPr>
        <xdr:cNvPr id="7" name="Straight Connector 6"/>
        <xdr:cNvCxnSpPr/>
      </xdr:nvCxnSpPr>
      <xdr:spPr>
        <a:xfrm>
          <a:off x="2543175" y="597811"/>
          <a:ext cx="10382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214394</xdr:colOff>
      <xdr:row>3</xdr:row>
      <xdr:rowOff>255443</xdr:rowOff>
    </xdr:from>
    <xdr:to>
      <xdr:col>15</xdr:col>
      <xdr:colOff>37357</xdr:colOff>
      <xdr:row>3</xdr:row>
      <xdr:rowOff>255443</xdr:rowOff>
    </xdr:to>
    <xdr:cxnSp macro="">
      <xdr:nvCxnSpPr>
        <xdr:cNvPr id="5" name="Straight Connector 4"/>
        <xdr:cNvCxnSpPr/>
      </xdr:nvCxnSpPr>
      <xdr:spPr>
        <a:xfrm>
          <a:off x="5014994" y="1226993"/>
          <a:ext cx="96596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19439</xdr:colOff>
      <xdr:row>2</xdr:row>
      <xdr:rowOff>7261</xdr:rowOff>
    </xdr:from>
    <xdr:to>
      <xdr:col>31</xdr:col>
      <xdr:colOff>9720</xdr:colOff>
      <xdr:row>2</xdr:row>
      <xdr:rowOff>7261</xdr:rowOff>
    </xdr:to>
    <xdr:cxnSp macro="">
      <xdr:nvCxnSpPr>
        <xdr:cNvPr id="6" name="Straight Connector 5"/>
        <xdr:cNvCxnSpPr/>
      </xdr:nvCxnSpPr>
      <xdr:spPr>
        <a:xfrm>
          <a:off x="7791839" y="578761"/>
          <a:ext cx="181908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981075</xdr:colOff>
      <xdr:row>2</xdr:row>
      <xdr:rowOff>26311</xdr:rowOff>
    </xdr:from>
    <xdr:to>
      <xdr:col>5</xdr:col>
      <xdr:colOff>47625</xdr:colOff>
      <xdr:row>2</xdr:row>
      <xdr:rowOff>26311</xdr:rowOff>
    </xdr:to>
    <xdr:cxnSp macro="">
      <xdr:nvCxnSpPr>
        <xdr:cNvPr id="7" name="Straight Connector 6"/>
        <xdr:cNvCxnSpPr/>
      </xdr:nvCxnSpPr>
      <xdr:spPr>
        <a:xfrm>
          <a:off x="2466975" y="597811"/>
          <a:ext cx="12382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214394</xdr:colOff>
      <xdr:row>3</xdr:row>
      <xdr:rowOff>255443</xdr:rowOff>
    </xdr:from>
    <xdr:to>
      <xdr:col>15</xdr:col>
      <xdr:colOff>37357</xdr:colOff>
      <xdr:row>3</xdr:row>
      <xdr:rowOff>255443</xdr:rowOff>
    </xdr:to>
    <xdr:cxnSp macro="">
      <xdr:nvCxnSpPr>
        <xdr:cNvPr id="5" name="Straight Connector 4"/>
        <xdr:cNvCxnSpPr/>
      </xdr:nvCxnSpPr>
      <xdr:spPr>
        <a:xfrm>
          <a:off x="4976894" y="1226993"/>
          <a:ext cx="96596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76589</xdr:colOff>
      <xdr:row>2</xdr:row>
      <xdr:rowOff>7261</xdr:rowOff>
    </xdr:from>
    <xdr:to>
      <xdr:col>31</xdr:col>
      <xdr:colOff>66870</xdr:colOff>
      <xdr:row>2</xdr:row>
      <xdr:rowOff>7261</xdr:rowOff>
    </xdr:to>
    <xdr:cxnSp macro="">
      <xdr:nvCxnSpPr>
        <xdr:cNvPr id="6" name="Straight Connector 5"/>
        <xdr:cNvCxnSpPr/>
      </xdr:nvCxnSpPr>
      <xdr:spPr>
        <a:xfrm>
          <a:off x="7887089" y="578761"/>
          <a:ext cx="181908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981075</xdr:colOff>
      <xdr:row>2</xdr:row>
      <xdr:rowOff>26311</xdr:rowOff>
    </xdr:from>
    <xdr:to>
      <xdr:col>5</xdr:col>
      <xdr:colOff>47625</xdr:colOff>
      <xdr:row>2</xdr:row>
      <xdr:rowOff>26311</xdr:rowOff>
    </xdr:to>
    <xdr:cxnSp macro="">
      <xdr:nvCxnSpPr>
        <xdr:cNvPr id="7" name="Straight Connector 6"/>
        <xdr:cNvCxnSpPr/>
      </xdr:nvCxnSpPr>
      <xdr:spPr>
        <a:xfrm>
          <a:off x="2390775" y="597811"/>
          <a:ext cx="12763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214394</xdr:colOff>
      <xdr:row>3</xdr:row>
      <xdr:rowOff>255443</xdr:rowOff>
    </xdr:from>
    <xdr:to>
      <xdr:col>15</xdr:col>
      <xdr:colOff>37357</xdr:colOff>
      <xdr:row>3</xdr:row>
      <xdr:rowOff>255443</xdr:rowOff>
    </xdr:to>
    <xdr:cxnSp macro="">
      <xdr:nvCxnSpPr>
        <xdr:cNvPr id="5" name="Straight Connector 4"/>
        <xdr:cNvCxnSpPr/>
      </xdr:nvCxnSpPr>
      <xdr:spPr>
        <a:xfrm>
          <a:off x="5053094" y="1226993"/>
          <a:ext cx="96596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19050</xdr:colOff>
      <xdr:row>2</xdr:row>
      <xdr:rowOff>7261</xdr:rowOff>
    </xdr:from>
    <xdr:to>
      <xdr:col>31</xdr:col>
      <xdr:colOff>162120</xdr:colOff>
      <xdr:row>2</xdr:row>
      <xdr:rowOff>7261</xdr:rowOff>
    </xdr:to>
    <xdr:cxnSp macro="">
      <xdr:nvCxnSpPr>
        <xdr:cNvPr id="6" name="Straight Connector 5"/>
        <xdr:cNvCxnSpPr/>
      </xdr:nvCxnSpPr>
      <xdr:spPr>
        <a:xfrm>
          <a:off x="7858125" y="578761"/>
          <a:ext cx="17432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981075</xdr:colOff>
      <xdr:row>2</xdr:row>
      <xdr:rowOff>26311</xdr:rowOff>
    </xdr:from>
    <xdr:to>
      <xdr:col>5</xdr:col>
      <xdr:colOff>47625</xdr:colOff>
      <xdr:row>2</xdr:row>
      <xdr:rowOff>26311</xdr:rowOff>
    </xdr:to>
    <xdr:cxnSp macro="">
      <xdr:nvCxnSpPr>
        <xdr:cNvPr id="7" name="Straight Connector 6"/>
        <xdr:cNvCxnSpPr/>
      </xdr:nvCxnSpPr>
      <xdr:spPr>
        <a:xfrm>
          <a:off x="2409825" y="597811"/>
          <a:ext cx="1333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138194</xdr:colOff>
      <xdr:row>3</xdr:row>
      <xdr:rowOff>264968</xdr:rowOff>
    </xdr:from>
    <xdr:to>
      <xdr:col>16</xdr:col>
      <xdr:colOff>189757</xdr:colOff>
      <xdr:row>3</xdr:row>
      <xdr:rowOff>264968</xdr:rowOff>
    </xdr:to>
    <xdr:cxnSp macro="">
      <xdr:nvCxnSpPr>
        <xdr:cNvPr id="5" name="Straight Connector 4"/>
        <xdr:cNvCxnSpPr/>
      </xdr:nvCxnSpPr>
      <xdr:spPr>
        <a:xfrm>
          <a:off x="4995944" y="1236518"/>
          <a:ext cx="96596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190500</xdr:colOff>
      <xdr:row>2</xdr:row>
      <xdr:rowOff>16786</xdr:rowOff>
    </xdr:from>
    <xdr:to>
      <xdr:col>31</xdr:col>
      <xdr:colOff>104970</xdr:colOff>
      <xdr:row>2</xdr:row>
      <xdr:rowOff>16786</xdr:rowOff>
    </xdr:to>
    <xdr:cxnSp macro="">
      <xdr:nvCxnSpPr>
        <xdr:cNvPr id="6" name="Straight Connector 5"/>
        <xdr:cNvCxnSpPr/>
      </xdr:nvCxnSpPr>
      <xdr:spPr>
        <a:xfrm>
          <a:off x="7562850" y="588286"/>
          <a:ext cx="17432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981075</xdr:colOff>
      <xdr:row>2</xdr:row>
      <xdr:rowOff>26311</xdr:rowOff>
    </xdr:from>
    <xdr:to>
      <xdr:col>5</xdr:col>
      <xdr:colOff>47625</xdr:colOff>
      <xdr:row>2</xdr:row>
      <xdr:rowOff>26311</xdr:rowOff>
    </xdr:to>
    <xdr:cxnSp macro="">
      <xdr:nvCxnSpPr>
        <xdr:cNvPr id="7" name="Straight Connector 6"/>
        <xdr:cNvCxnSpPr/>
      </xdr:nvCxnSpPr>
      <xdr:spPr>
        <a:xfrm>
          <a:off x="2362200" y="597811"/>
          <a:ext cx="1181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138194</xdr:colOff>
      <xdr:row>3</xdr:row>
      <xdr:rowOff>264968</xdr:rowOff>
    </xdr:from>
    <xdr:to>
      <xdr:col>16</xdr:col>
      <xdr:colOff>189757</xdr:colOff>
      <xdr:row>3</xdr:row>
      <xdr:rowOff>264968</xdr:rowOff>
    </xdr:to>
    <xdr:cxnSp macro="">
      <xdr:nvCxnSpPr>
        <xdr:cNvPr id="5" name="Straight Connector 4"/>
        <xdr:cNvCxnSpPr/>
      </xdr:nvCxnSpPr>
      <xdr:spPr>
        <a:xfrm>
          <a:off x="4995944" y="1236518"/>
          <a:ext cx="96596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190500</xdr:colOff>
      <xdr:row>2</xdr:row>
      <xdr:rowOff>16786</xdr:rowOff>
    </xdr:from>
    <xdr:to>
      <xdr:col>31</xdr:col>
      <xdr:colOff>104970</xdr:colOff>
      <xdr:row>2</xdr:row>
      <xdr:rowOff>16786</xdr:rowOff>
    </xdr:to>
    <xdr:cxnSp macro="">
      <xdr:nvCxnSpPr>
        <xdr:cNvPr id="6" name="Straight Connector 5"/>
        <xdr:cNvCxnSpPr/>
      </xdr:nvCxnSpPr>
      <xdr:spPr>
        <a:xfrm>
          <a:off x="7562850" y="588286"/>
          <a:ext cx="17432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981075</xdr:colOff>
      <xdr:row>2</xdr:row>
      <xdr:rowOff>26311</xdr:rowOff>
    </xdr:from>
    <xdr:to>
      <xdr:col>5</xdr:col>
      <xdr:colOff>47625</xdr:colOff>
      <xdr:row>2</xdr:row>
      <xdr:rowOff>26311</xdr:rowOff>
    </xdr:to>
    <xdr:cxnSp macro="">
      <xdr:nvCxnSpPr>
        <xdr:cNvPr id="7" name="Straight Connector 6"/>
        <xdr:cNvCxnSpPr/>
      </xdr:nvCxnSpPr>
      <xdr:spPr>
        <a:xfrm>
          <a:off x="2486025" y="597811"/>
          <a:ext cx="819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214394</xdr:colOff>
      <xdr:row>3</xdr:row>
      <xdr:rowOff>255443</xdr:rowOff>
    </xdr:from>
    <xdr:to>
      <xdr:col>15</xdr:col>
      <xdr:colOff>37357</xdr:colOff>
      <xdr:row>3</xdr:row>
      <xdr:rowOff>255443</xdr:rowOff>
    </xdr:to>
    <xdr:cxnSp macro="">
      <xdr:nvCxnSpPr>
        <xdr:cNvPr id="8" name="Straight Connector 7"/>
        <xdr:cNvCxnSpPr/>
      </xdr:nvCxnSpPr>
      <xdr:spPr>
        <a:xfrm>
          <a:off x="5167394" y="1226993"/>
          <a:ext cx="96596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19439</xdr:colOff>
      <xdr:row>2</xdr:row>
      <xdr:rowOff>7261</xdr:rowOff>
    </xdr:from>
    <xdr:to>
      <xdr:col>31</xdr:col>
      <xdr:colOff>9720</xdr:colOff>
      <xdr:row>2</xdr:row>
      <xdr:rowOff>7261</xdr:rowOff>
    </xdr:to>
    <xdr:cxnSp macro="">
      <xdr:nvCxnSpPr>
        <xdr:cNvPr id="9" name="Straight Connector 8"/>
        <xdr:cNvCxnSpPr/>
      </xdr:nvCxnSpPr>
      <xdr:spPr>
        <a:xfrm>
          <a:off x="7944239" y="578761"/>
          <a:ext cx="181908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1323975</xdr:colOff>
      <xdr:row>2</xdr:row>
      <xdr:rowOff>26311</xdr:rowOff>
    </xdr:from>
    <xdr:to>
      <xdr:col>4</xdr:col>
      <xdr:colOff>9525</xdr:colOff>
      <xdr:row>2</xdr:row>
      <xdr:rowOff>26311</xdr:rowOff>
    </xdr:to>
    <xdr:cxnSp macro="">
      <xdr:nvCxnSpPr>
        <xdr:cNvPr id="10" name="Straight Connector 9"/>
        <xdr:cNvCxnSpPr/>
      </xdr:nvCxnSpPr>
      <xdr:spPr>
        <a:xfrm>
          <a:off x="2838450" y="597811"/>
          <a:ext cx="752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214394</xdr:colOff>
      <xdr:row>3</xdr:row>
      <xdr:rowOff>255443</xdr:rowOff>
    </xdr:from>
    <xdr:to>
      <xdr:col>15</xdr:col>
      <xdr:colOff>37357</xdr:colOff>
      <xdr:row>3</xdr:row>
      <xdr:rowOff>255443</xdr:rowOff>
    </xdr:to>
    <xdr:cxnSp macro="">
      <xdr:nvCxnSpPr>
        <xdr:cNvPr id="5" name="Straight Connector 4"/>
        <xdr:cNvCxnSpPr/>
      </xdr:nvCxnSpPr>
      <xdr:spPr>
        <a:xfrm>
          <a:off x="4891169" y="1226993"/>
          <a:ext cx="96596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19439</xdr:colOff>
      <xdr:row>2</xdr:row>
      <xdr:rowOff>7261</xdr:rowOff>
    </xdr:from>
    <xdr:to>
      <xdr:col>31</xdr:col>
      <xdr:colOff>9720</xdr:colOff>
      <xdr:row>2</xdr:row>
      <xdr:rowOff>7261</xdr:rowOff>
    </xdr:to>
    <xdr:cxnSp macro="">
      <xdr:nvCxnSpPr>
        <xdr:cNvPr id="6" name="Straight Connector 5"/>
        <xdr:cNvCxnSpPr/>
      </xdr:nvCxnSpPr>
      <xdr:spPr>
        <a:xfrm>
          <a:off x="7668014" y="578761"/>
          <a:ext cx="181908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1323975</xdr:colOff>
      <xdr:row>2</xdr:row>
      <xdr:rowOff>26311</xdr:rowOff>
    </xdr:from>
    <xdr:to>
      <xdr:col>4</xdr:col>
      <xdr:colOff>9525</xdr:colOff>
      <xdr:row>2</xdr:row>
      <xdr:rowOff>26311</xdr:rowOff>
    </xdr:to>
    <xdr:cxnSp macro="">
      <xdr:nvCxnSpPr>
        <xdr:cNvPr id="7" name="Straight Connector 6"/>
        <xdr:cNvCxnSpPr/>
      </xdr:nvCxnSpPr>
      <xdr:spPr>
        <a:xfrm>
          <a:off x="2686050" y="597811"/>
          <a:ext cx="628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214394</xdr:colOff>
      <xdr:row>3</xdr:row>
      <xdr:rowOff>255443</xdr:rowOff>
    </xdr:from>
    <xdr:to>
      <xdr:col>15</xdr:col>
      <xdr:colOff>37357</xdr:colOff>
      <xdr:row>3</xdr:row>
      <xdr:rowOff>255443</xdr:rowOff>
    </xdr:to>
    <xdr:cxnSp macro="">
      <xdr:nvCxnSpPr>
        <xdr:cNvPr id="5" name="Straight Connector 4"/>
        <xdr:cNvCxnSpPr/>
      </xdr:nvCxnSpPr>
      <xdr:spPr>
        <a:xfrm>
          <a:off x="5519819" y="1226993"/>
          <a:ext cx="96596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19439</xdr:colOff>
      <xdr:row>2</xdr:row>
      <xdr:rowOff>7261</xdr:rowOff>
    </xdr:from>
    <xdr:to>
      <xdr:col>31</xdr:col>
      <xdr:colOff>9720</xdr:colOff>
      <xdr:row>2</xdr:row>
      <xdr:rowOff>7261</xdr:rowOff>
    </xdr:to>
    <xdr:cxnSp macro="">
      <xdr:nvCxnSpPr>
        <xdr:cNvPr id="6" name="Straight Connector 5"/>
        <xdr:cNvCxnSpPr/>
      </xdr:nvCxnSpPr>
      <xdr:spPr>
        <a:xfrm>
          <a:off x="8296664" y="578761"/>
          <a:ext cx="181908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1323975</xdr:colOff>
      <xdr:row>2</xdr:row>
      <xdr:rowOff>26311</xdr:rowOff>
    </xdr:from>
    <xdr:to>
      <xdr:col>4</xdr:col>
      <xdr:colOff>9525</xdr:colOff>
      <xdr:row>2</xdr:row>
      <xdr:rowOff>26311</xdr:rowOff>
    </xdr:to>
    <xdr:cxnSp macro="">
      <xdr:nvCxnSpPr>
        <xdr:cNvPr id="7" name="Straight Connector 6"/>
        <xdr:cNvCxnSpPr/>
      </xdr:nvCxnSpPr>
      <xdr:spPr>
        <a:xfrm>
          <a:off x="2933700" y="597811"/>
          <a:ext cx="1009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214394</xdr:colOff>
      <xdr:row>3</xdr:row>
      <xdr:rowOff>255443</xdr:rowOff>
    </xdr:from>
    <xdr:to>
      <xdr:col>15</xdr:col>
      <xdr:colOff>37357</xdr:colOff>
      <xdr:row>3</xdr:row>
      <xdr:rowOff>255443</xdr:rowOff>
    </xdr:to>
    <xdr:cxnSp macro="">
      <xdr:nvCxnSpPr>
        <xdr:cNvPr id="5" name="Straight Connector 4"/>
        <xdr:cNvCxnSpPr/>
      </xdr:nvCxnSpPr>
      <xdr:spPr>
        <a:xfrm>
          <a:off x="5329319" y="1226993"/>
          <a:ext cx="96596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19439</xdr:colOff>
      <xdr:row>2</xdr:row>
      <xdr:rowOff>7261</xdr:rowOff>
    </xdr:from>
    <xdr:to>
      <xdr:col>31</xdr:col>
      <xdr:colOff>9720</xdr:colOff>
      <xdr:row>2</xdr:row>
      <xdr:rowOff>7261</xdr:rowOff>
    </xdr:to>
    <xdr:cxnSp macro="">
      <xdr:nvCxnSpPr>
        <xdr:cNvPr id="6" name="Straight Connector 5"/>
        <xdr:cNvCxnSpPr/>
      </xdr:nvCxnSpPr>
      <xdr:spPr>
        <a:xfrm>
          <a:off x="8106164" y="578761"/>
          <a:ext cx="181908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1323975</xdr:colOff>
      <xdr:row>2</xdr:row>
      <xdr:rowOff>26311</xdr:rowOff>
    </xdr:from>
    <xdr:to>
      <xdr:col>4</xdr:col>
      <xdr:colOff>9525</xdr:colOff>
      <xdr:row>2</xdr:row>
      <xdr:rowOff>26311</xdr:rowOff>
    </xdr:to>
    <xdr:cxnSp macro="">
      <xdr:nvCxnSpPr>
        <xdr:cNvPr id="7" name="Straight Connector 6"/>
        <xdr:cNvCxnSpPr/>
      </xdr:nvCxnSpPr>
      <xdr:spPr>
        <a:xfrm>
          <a:off x="2705100" y="597811"/>
          <a:ext cx="1047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214394</xdr:colOff>
      <xdr:row>3</xdr:row>
      <xdr:rowOff>255443</xdr:rowOff>
    </xdr:from>
    <xdr:to>
      <xdr:col>15</xdr:col>
      <xdr:colOff>37357</xdr:colOff>
      <xdr:row>3</xdr:row>
      <xdr:rowOff>255443</xdr:rowOff>
    </xdr:to>
    <xdr:cxnSp macro="">
      <xdr:nvCxnSpPr>
        <xdr:cNvPr id="5" name="Straight Connector 4"/>
        <xdr:cNvCxnSpPr/>
      </xdr:nvCxnSpPr>
      <xdr:spPr>
        <a:xfrm>
          <a:off x="5034044" y="1226993"/>
          <a:ext cx="96596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19439</xdr:colOff>
      <xdr:row>2</xdr:row>
      <xdr:rowOff>7261</xdr:rowOff>
    </xdr:from>
    <xdr:to>
      <xdr:col>31</xdr:col>
      <xdr:colOff>9720</xdr:colOff>
      <xdr:row>2</xdr:row>
      <xdr:rowOff>7261</xdr:rowOff>
    </xdr:to>
    <xdr:cxnSp macro="">
      <xdr:nvCxnSpPr>
        <xdr:cNvPr id="6" name="Straight Connector 5"/>
        <xdr:cNvCxnSpPr/>
      </xdr:nvCxnSpPr>
      <xdr:spPr>
        <a:xfrm>
          <a:off x="7810889" y="578761"/>
          <a:ext cx="181908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1323975</xdr:colOff>
      <xdr:row>2</xdr:row>
      <xdr:rowOff>26311</xdr:rowOff>
    </xdr:from>
    <xdr:to>
      <xdr:col>4</xdr:col>
      <xdr:colOff>9525</xdr:colOff>
      <xdr:row>2</xdr:row>
      <xdr:rowOff>26311</xdr:rowOff>
    </xdr:to>
    <xdr:cxnSp macro="">
      <xdr:nvCxnSpPr>
        <xdr:cNvPr id="7" name="Straight Connector 6"/>
        <xdr:cNvCxnSpPr/>
      </xdr:nvCxnSpPr>
      <xdr:spPr>
        <a:xfrm>
          <a:off x="2838450" y="597811"/>
          <a:ext cx="619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214394</xdr:colOff>
      <xdr:row>3</xdr:row>
      <xdr:rowOff>255443</xdr:rowOff>
    </xdr:from>
    <xdr:to>
      <xdr:col>15</xdr:col>
      <xdr:colOff>37357</xdr:colOff>
      <xdr:row>3</xdr:row>
      <xdr:rowOff>255443</xdr:rowOff>
    </xdr:to>
    <xdr:cxnSp macro="">
      <xdr:nvCxnSpPr>
        <xdr:cNvPr id="5" name="Straight Connector 4"/>
        <xdr:cNvCxnSpPr/>
      </xdr:nvCxnSpPr>
      <xdr:spPr>
        <a:xfrm>
          <a:off x="5205494" y="1226993"/>
          <a:ext cx="96596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19439</xdr:colOff>
      <xdr:row>2</xdr:row>
      <xdr:rowOff>7261</xdr:rowOff>
    </xdr:from>
    <xdr:to>
      <xdr:col>31</xdr:col>
      <xdr:colOff>9720</xdr:colOff>
      <xdr:row>2</xdr:row>
      <xdr:rowOff>7261</xdr:rowOff>
    </xdr:to>
    <xdr:cxnSp macro="">
      <xdr:nvCxnSpPr>
        <xdr:cNvPr id="6" name="Straight Connector 5"/>
        <xdr:cNvCxnSpPr/>
      </xdr:nvCxnSpPr>
      <xdr:spPr>
        <a:xfrm>
          <a:off x="7982339" y="578761"/>
          <a:ext cx="181908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981075</xdr:colOff>
      <xdr:row>2</xdr:row>
      <xdr:rowOff>26311</xdr:rowOff>
    </xdr:from>
    <xdr:to>
      <xdr:col>5</xdr:col>
      <xdr:colOff>47625</xdr:colOff>
      <xdr:row>2</xdr:row>
      <xdr:rowOff>26311</xdr:rowOff>
    </xdr:to>
    <xdr:cxnSp macro="">
      <xdr:nvCxnSpPr>
        <xdr:cNvPr id="7" name="Straight Connector 6"/>
        <xdr:cNvCxnSpPr/>
      </xdr:nvCxnSpPr>
      <xdr:spPr>
        <a:xfrm>
          <a:off x="2581275" y="597811"/>
          <a:ext cx="1162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214394</xdr:colOff>
      <xdr:row>3</xdr:row>
      <xdr:rowOff>255443</xdr:rowOff>
    </xdr:from>
    <xdr:to>
      <xdr:col>15</xdr:col>
      <xdr:colOff>37357</xdr:colOff>
      <xdr:row>3</xdr:row>
      <xdr:rowOff>255443</xdr:rowOff>
    </xdr:to>
    <xdr:cxnSp macro="">
      <xdr:nvCxnSpPr>
        <xdr:cNvPr id="5" name="Straight Connector 4"/>
        <xdr:cNvCxnSpPr/>
      </xdr:nvCxnSpPr>
      <xdr:spPr>
        <a:xfrm>
          <a:off x="5053094" y="1226993"/>
          <a:ext cx="96596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19439</xdr:colOff>
      <xdr:row>2</xdr:row>
      <xdr:rowOff>7261</xdr:rowOff>
    </xdr:from>
    <xdr:to>
      <xdr:col>31</xdr:col>
      <xdr:colOff>9720</xdr:colOff>
      <xdr:row>2</xdr:row>
      <xdr:rowOff>7261</xdr:rowOff>
    </xdr:to>
    <xdr:cxnSp macro="">
      <xdr:nvCxnSpPr>
        <xdr:cNvPr id="6" name="Straight Connector 5"/>
        <xdr:cNvCxnSpPr/>
      </xdr:nvCxnSpPr>
      <xdr:spPr>
        <a:xfrm>
          <a:off x="7829939" y="578761"/>
          <a:ext cx="181908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981075</xdr:colOff>
      <xdr:row>2</xdr:row>
      <xdr:rowOff>26311</xdr:rowOff>
    </xdr:from>
    <xdr:to>
      <xdr:col>5</xdr:col>
      <xdr:colOff>47625</xdr:colOff>
      <xdr:row>2</xdr:row>
      <xdr:rowOff>26311</xdr:rowOff>
    </xdr:to>
    <xdr:cxnSp macro="">
      <xdr:nvCxnSpPr>
        <xdr:cNvPr id="7" name="Straight Connector 6"/>
        <xdr:cNvCxnSpPr/>
      </xdr:nvCxnSpPr>
      <xdr:spPr>
        <a:xfrm>
          <a:off x="2581275" y="597811"/>
          <a:ext cx="1162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214394</xdr:colOff>
      <xdr:row>3</xdr:row>
      <xdr:rowOff>255443</xdr:rowOff>
    </xdr:from>
    <xdr:to>
      <xdr:col>15</xdr:col>
      <xdr:colOff>37357</xdr:colOff>
      <xdr:row>3</xdr:row>
      <xdr:rowOff>255443</xdr:rowOff>
    </xdr:to>
    <xdr:cxnSp macro="">
      <xdr:nvCxnSpPr>
        <xdr:cNvPr id="5" name="Straight Connector 4"/>
        <xdr:cNvCxnSpPr/>
      </xdr:nvCxnSpPr>
      <xdr:spPr>
        <a:xfrm>
          <a:off x="5310269" y="1226993"/>
          <a:ext cx="96596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19439</xdr:colOff>
      <xdr:row>2</xdr:row>
      <xdr:rowOff>7261</xdr:rowOff>
    </xdr:from>
    <xdr:to>
      <xdr:col>31</xdr:col>
      <xdr:colOff>9720</xdr:colOff>
      <xdr:row>2</xdr:row>
      <xdr:rowOff>7261</xdr:rowOff>
    </xdr:to>
    <xdr:cxnSp macro="">
      <xdr:nvCxnSpPr>
        <xdr:cNvPr id="6" name="Straight Connector 5"/>
        <xdr:cNvCxnSpPr/>
      </xdr:nvCxnSpPr>
      <xdr:spPr>
        <a:xfrm>
          <a:off x="8087114" y="578761"/>
          <a:ext cx="181908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981075</xdr:colOff>
      <xdr:row>2</xdr:row>
      <xdr:rowOff>26311</xdr:rowOff>
    </xdr:from>
    <xdr:to>
      <xdr:col>5</xdr:col>
      <xdr:colOff>47625</xdr:colOff>
      <xdr:row>2</xdr:row>
      <xdr:rowOff>26311</xdr:rowOff>
    </xdr:to>
    <xdr:cxnSp macro="">
      <xdr:nvCxnSpPr>
        <xdr:cNvPr id="7" name="Straight Connector 6"/>
        <xdr:cNvCxnSpPr/>
      </xdr:nvCxnSpPr>
      <xdr:spPr>
        <a:xfrm>
          <a:off x="2381250" y="597811"/>
          <a:ext cx="16192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5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A89"/>
  <sheetViews>
    <sheetView topLeftCell="C21" zoomScale="95" zoomScaleNormal="95" zoomScalePageLayoutView="55" workbookViewId="0">
      <selection activeCell="AF29" sqref="AF29"/>
    </sheetView>
  </sheetViews>
  <sheetFormatPr defaultColWidth="9.33203125" defaultRowHeight="18"/>
  <cols>
    <col min="1" max="1" width="8.6640625" style="44" customWidth="1"/>
    <col min="2" max="2" width="17.83203125" style="44" customWidth="1"/>
    <col min="3" max="3" width="24.5" style="44" customWidth="1"/>
    <col min="4" max="4" width="11.6640625" style="44" customWidth="1"/>
    <col min="5" max="38" width="4" style="44" customWidth="1"/>
    <col min="39" max="39" width="10.83203125" style="44" customWidth="1"/>
    <col min="40" max="40" width="12.1640625" style="44" customWidth="1"/>
    <col min="41" max="41" width="10.83203125" style="44" customWidth="1"/>
    <col min="42" max="16384" width="9.33203125" style="44"/>
  </cols>
  <sheetData>
    <row r="1" spans="1:41" ht="23.1" customHeight="1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4" t="s">
        <v>1</v>
      </c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</row>
    <row r="2" spans="1:41" ht="23.1" customHeight="1">
      <c r="A2" s="244" t="s">
        <v>946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 t="s">
        <v>2</v>
      </c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</row>
    <row r="3" spans="1:41" ht="31.5" customHeight="1">
      <c r="A3" s="245" t="s">
        <v>948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</row>
    <row r="4" spans="1:41" ht="31.5" customHeight="1">
      <c r="A4" s="240" t="s">
        <v>947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</row>
    <row r="5" spans="1:41" s="45" customFormat="1" ht="21" customHeight="1">
      <c r="A5" s="163" t="s">
        <v>3</v>
      </c>
      <c r="B5" s="164" t="s">
        <v>4</v>
      </c>
      <c r="C5" s="241" t="s">
        <v>5</v>
      </c>
      <c r="D5" s="242"/>
      <c r="E5" s="163">
        <v>1</v>
      </c>
      <c r="F5" s="163">
        <v>2</v>
      </c>
      <c r="G5" s="163">
        <v>3</v>
      </c>
      <c r="H5" s="163">
        <v>4</v>
      </c>
      <c r="I5" s="163">
        <v>5</v>
      </c>
      <c r="J5" s="163">
        <v>6</v>
      </c>
      <c r="K5" s="163">
        <v>7</v>
      </c>
      <c r="L5" s="163">
        <v>8</v>
      </c>
      <c r="M5" s="163">
        <v>9</v>
      </c>
      <c r="N5" s="163">
        <v>10</v>
      </c>
      <c r="O5" s="163">
        <v>11</v>
      </c>
      <c r="P5" s="163">
        <v>12</v>
      </c>
      <c r="Q5" s="163">
        <v>13</v>
      </c>
      <c r="R5" s="163">
        <v>14</v>
      </c>
      <c r="S5" s="163">
        <v>15</v>
      </c>
      <c r="T5" s="163">
        <v>16</v>
      </c>
      <c r="U5" s="163">
        <v>17</v>
      </c>
      <c r="V5" s="163">
        <v>18</v>
      </c>
      <c r="W5" s="163">
        <v>19</v>
      </c>
      <c r="X5" s="163">
        <v>20</v>
      </c>
      <c r="Y5" s="163">
        <v>21</v>
      </c>
      <c r="Z5" s="163">
        <v>22</v>
      </c>
      <c r="AA5" s="163">
        <v>23</v>
      </c>
      <c r="AB5" s="163">
        <v>24</v>
      </c>
      <c r="AC5" s="163">
        <v>25</v>
      </c>
      <c r="AD5" s="163">
        <v>26</v>
      </c>
      <c r="AE5" s="163">
        <v>27</v>
      </c>
      <c r="AF5" s="163">
        <v>28</v>
      </c>
      <c r="AG5" s="163">
        <v>29</v>
      </c>
      <c r="AH5" s="163">
        <v>30</v>
      </c>
      <c r="AI5" s="163">
        <v>31</v>
      </c>
      <c r="AJ5" s="165" t="s">
        <v>6</v>
      </c>
      <c r="AK5" s="165" t="s">
        <v>7</v>
      </c>
      <c r="AL5" s="165" t="s">
        <v>8</v>
      </c>
    </row>
    <row r="6" spans="1:41" s="45" customFormat="1" ht="21" customHeight="1">
      <c r="A6" s="119">
        <v>1</v>
      </c>
      <c r="B6" s="167" t="s">
        <v>512</v>
      </c>
      <c r="C6" s="168" t="s">
        <v>138</v>
      </c>
      <c r="D6" s="169" t="s">
        <v>72</v>
      </c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4"/>
      <c r="Q6" s="173"/>
      <c r="R6" s="173"/>
      <c r="S6" s="173"/>
      <c r="T6" s="173"/>
      <c r="U6" s="173"/>
      <c r="V6" s="173"/>
      <c r="W6" s="173"/>
      <c r="X6" s="173"/>
      <c r="Y6" s="175"/>
      <c r="Z6" s="173"/>
      <c r="AA6" s="173"/>
      <c r="AB6" s="173"/>
      <c r="AC6" s="173" t="s">
        <v>8</v>
      </c>
      <c r="AD6" s="173"/>
      <c r="AE6" s="173"/>
      <c r="AF6" s="173"/>
      <c r="AG6" s="173"/>
      <c r="AH6" s="173"/>
      <c r="AI6" s="173"/>
      <c r="AJ6" s="111">
        <f>COUNTIF(E6:AI6,"K")+2*COUNTIF(E6:AI6,"2K")+COUNTIF(E6:AI6,"TK")+COUNTIF(E6:AI6,"KT")</f>
        <v>0</v>
      </c>
      <c r="AK6" s="111">
        <f t="shared" ref="AK6" si="0">COUNTIF(E6:AI6,"P")+2*COUNTIF(F6:AJ6,"2P")</f>
        <v>0</v>
      </c>
      <c r="AL6" s="111">
        <f t="shared" ref="AL6" si="1">COUNTIF(E6:AI6,"T")+2*COUNTIF(E6:AI6,"2T")+COUNTIF(E6:AI6,"TK")+COUNTIF(E6:AI6,"KT")</f>
        <v>1</v>
      </c>
    </row>
    <row r="7" spans="1:41" s="45" customFormat="1" ht="21" customHeight="1">
      <c r="A7" s="6">
        <v>2</v>
      </c>
      <c r="B7" s="167" t="s">
        <v>513</v>
      </c>
      <c r="C7" s="168" t="s">
        <v>373</v>
      </c>
      <c r="D7" s="169" t="s">
        <v>93</v>
      </c>
      <c r="E7" s="176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7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7"/>
      <c r="AD7" s="175"/>
      <c r="AE7" s="175"/>
      <c r="AF7" s="175"/>
      <c r="AG7" s="175"/>
      <c r="AH7" s="175"/>
      <c r="AI7" s="175"/>
      <c r="AJ7" s="2">
        <f>COUNTIF(E7:AI7,"K")+2*COUNTIF(E7:AI7,"2K")+COUNTIF(E7:AI7,"TK")+COUNTIF(E7:AI7,"KT")</f>
        <v>0</v>
      </c>
      <c r="AK7" s="2">
        <f t="shared" ref="AK7:AK40" si="2">COUNTIF(E7:AI7,"P")+2*COUNTIF(F7:AJ7,"2P")</f>
        <v>0</v>
      </c>
      <c r="AL7" s="2">
        <f t="shared" ref="AL7:AL40" si="3">COUNTIF(E7:AI7,"T")+2*COUNTIF(E7:AI7,"2T")+COUNTIF(E7:AI7,"TK")+COUNTIF(E7:AI7,"KT")</f>
        <v>0</v>
      </c>
      <c r="AM7" s="46"/>
      <c r="AN7" s="47"/>
      <c r="AO7" s="48"/>
    </row>
    <row r="8" spans="1:41" s="45" customFormat="1" ht="21" customHeight="1">
      <c r="A8" s="119">
        <v>3</v>
      </c>
      <c r="B8" s="167" t="s">
        <v>514</v>
      </c>
      <c r="C8" s="168" t="s">
        <v>465</v>
      </c>
      <c r="D8" s="169" t="s">
        <v>93</v>
      </c>
      <c r="E8" s="176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7" t="s">
        <v>6</v>
      </c>
      <c r="Q8" s="175"/>
      <c r="R8" s="175"/>
      <c r="S8" s="175"/>
      <c r="T8" s="175" t="s">
        <v>6</v>
      </c>
      <c r="U8" s="175"/>
      <c r="V8" s="175"/>
      <c r="W8" s="175"/>
      <c r="X8" s="175"/>
      <c r="Y8" s="175"/>
      <c r="Z8" s="175"/>
      <c r="AA8" s="175"/>
      <c r="AB8" s="175"/>
      <c r="AC8" s="177"/>
      <c r="AD8" s="175"/>
      <c r="AE8" s="175"/>
      <c r="AF8" s="175"/>
      <c r="AG8" s="175"/>
      <c r="AH8" s="175"/>
      <c r="AI8" s="175"/>
      <c r="AJ8" s="2">
        <f t="shared" ref="AJ8:AJ40" si="4">COUNTIF(E8:AI8,"K")+2*COUNTIF(E8:AI8,"2K")+COUNTIF(E8:AI8,"TK")+COUNTIF(E8:AI8,"KT")</f>
        <v>2</v>
      </c>
      <c r="AK8" s="2">
        <f t="shared" si="2"/>
        <v>0</v>
      </c>
      <c r="AL8" s="2">
        <f t="shared" si="3"/>
        <v>0</v>
      </c>
      <c r="AM8" s="48"/>
      <c r="AN8" s="48"/>
      <c r="AO8" s="48"/>
    </row>
    <row r="9" spans="1:41" s="45" customFormat="1" ht="21" customHeight="1">
      <c r="A9" s="119">
        <v>4</v>
      </c>
      <c r="B9" s="167" t="s">
        <v>515</v>
      </c>
      <c r="C9" s="168" t="s">
        <v>356</v>
      </c>
      <c r="D9" s="169" t="s">
        <v>124</v>
      </c>
      <c r="E9" s="176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7"/>
      <c r="Q9" s="175"/>
      <c r="R9" s="175"/>
      <c r="S9" s="175"/>
      <c r="T9" s="175" t="s">
        <v>8</v>
      </c>
      <c r="U9" s="175"/>
      <c r="V9" s="177"/>
      <c r="W9" s="175"/>
      <c r="X9" s="175"/>
      <c r="Y9" s="175"/>
      <c r="Z9" s="175"/>
      <c r="AA9" s="175" t="s">
        <v>7</v>
      </c>
      <c r="AB9" s="175"/>
      <c r="AC9" s="177"/>
      <c r="AD9" s="175" t="s">
        <v>7</v>
      </c>
      <c r="AE9" s="175"/>
      <c r="AF9" s="175"/>
      <c r="AG9" s="175"/>
      <c r="AH9" s="175"/>
      <c r="AI9" s="175"/>
      <c r="AJ9" s="2">
        <f t="shared" si="4"/>
        <v>0</v>
      </c>
      <c r="AK9" s="2">
        <f t="shared" si="2"/>
        <v>2</v>
      </c>
      <c r="AL9" s="2">
        <f t="shared" si="3"/>
        <v>1</v>
      </c>
      <c r="AM9" s="48"/>
      <c r="AN9" s="48"/>
      <c r="AO9" s="48"/>
    </row>
    <row r="10" spans="1:41" s="45" customFormat="1" ht="21" customHeight="1">
      <c r="A10" s="6">
        <v>5</v>
      </c>
      <c r="B10" s="167" t="s">
        <v>516</v>
      </c>
      <c r="C10" s="168" t="s">
        <v>517</v>
      </c>
      <c r="D10" s="169" t="s">
        <v>50</v>
      </c>
      <c r="E10" s="176" t="s">
        <v>8</v>
      </c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7" t="s">
        <v>6</v>
      </c>
      <c r="Q10" s="175"/>
      <c r="R10" s="175"/>
      <c r="S10" s="175"/>
      <c r="T10" s="175"/>
      <c r="U10" s="175"/>
      <c r="V10" s="177"/>
      <c r="W10" s="175"/>
      <c r="X10" s="175"/>
      <c r="Y10" s="175"/>
      <c r="Z10" s="175"/>
      <c r="AA10" s="175"/>
      <c r="AB10" s="175"/>
      <c r="AC10" s="177"/>
      <c r="AD10" s="175" t="s">
        <v>6</v>
      </c>
      <c r="AE10" s="175"/>
      <c r="AF10" s="175"/>
      <c r="AG10" s="175"/>
      <c r="AH10" s="175"/>
      <c r="AI10" s="175"/>
      <c r="AJ10" s="2">
        <f t="shared" si="4"/>
        <v>2</v>
      </c>
      <c r="AK10" s="2">
        <f t="shared" si="2"/>
        <v>0</v>
      </c>
      <c r="AL10" s="2">
        <f t="shared" si="3"/>
        <v>1</v>
      </c>
      <c r="AM10" s="48"/>
      <c r="AN10" s="48"/>
      <c r="AO10" s="48"/>
    </row>
    <row r="11" spans="1:41" s="45" customFormat="1" ht="21" customHeight="1">
      <c r="A11" s="119">
        <v>6</v>
      </c>
      <c r="B11" s="167" t="s">
        <v>518</v>
      </c>
      <c r="C11" s="168" t="s">
        <v>519</v>
      </c>
      <c r="D11" s="169" t="s">
        <v>51</v>
      </c>
      <c r="E11" s="176"/>
      <c r="F11" s="175" t="s">
        <v>7</v>
      </c>
      <c r="G11" s="175"/>
      <c r="H11" s="175"/>
      <c r="I11" s="175"/>
      <c r="J11" s="175"/>
      <c r="K11" s="175"/>
      <c r="L11" s="175"/>
      <c r="M11" s="175"/>
      <c r="N11" s="175"/>
      <c r="O11" s="175"/>
      <c r="P11" s="177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7"/>
      <c r="AD11" s="175" t="s">
        <v>7</v>
      </c>
      <c r="AE11" s="175"/>
      <c r="AF11" s="175"/>
      <c r="AG11" s="175"/>
      <c r="AH11" s="175"/>
      <c r="AI11" s="175"/>
      <c r="AJ11" s="2">
        <f t="shared" si="4"/>
        <v>0</v>
      </c>
      <c r="AK11" s="2">
        <f t="shared" si="2"/>
        <v>2</v>
      </c>
      <c r="AL11" s="2">
        <f t="shared" si="3"/>
        <v>0</v>
      </c>
      <c r="AM11" s="48"/>
      <c r="AN11" s="48"/>
      <c r="AO11" s="48"/>
    </row>
    <row r="12" spans="1:41" s="45" customFormat="1" ht="21" customHeight="1">
      <c r="A12" s="119">
        <v>7</v>
      </c>
      <c r="B12" s="167" t="s">
        <v>520</v>
      </c>
      <c r="C12" s="168" t="s">
        <v>80</v>
      </c>
      <c r="D12" s="169" t="s">
        <v>51</v>
      </c>
      <c r="E12" s="176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7"/>
      <c r="Q12" s="175"/>
      <c r="R12" s="175"/>
      <c r="S12" s="175"/>
      <c r="T12" s="175"/>
      <c r="U12" s="175"/>
      <c r="V12" s="177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2">
        <f t="shared" si="4"/>
        <v>0</v>
      </c>
      <c r="AK12" s="2">
        <f t="shared" si="2"/>
        <v>0</v>
      </c>
      <c r="AL12" s="2">
        <f t="shared" si="3"/>
        <v>0</v>
      </c>
      <c r="AM12" s="48"/>
      <c r="AN12" s="48"/>
      <c r="AO12" s="48"/>
    </row>
    <row r="13" spans="1:41" s="45" customFormat="1" ht="21" customHeight="1">
      <c r="A13" s="6">
        <v>8</v>
      </c>
      <c r="B13" s="167">
        <v>2010110034</v>
      </c>
      <c r="C13" s="168" t="s">
        <v>46</v>
      </c>
      <c r="D13" s="169" t="s">
        <v>938</v>
      </c>
      <c r="E13" s="176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7"/>
      <c r="Q13" s="175"/>
      <c r="R13" s="175"/>
      <c r="S13" s="175"/>
      <c r="T13" s="175"/>
      <c r="U13" s="175"/>
      <c r="V13" s="177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2">
        <f t="shared" si="4"/>
        <v>0</v>
      </c>
      <c r="AK13" s="2">
        <f t="shared" si="2"/>
        <v>0</v>
      </c>
      <c r="AL13" s="2">
        <f t="shared" si="3"/>
        <v>0</v>
      </c>
      <c r="AM13" s="48"/>
      <c r="AN13" s="48"/>
      <c r="AO13" s="48"/>
    </row>
    <row r="14" spans="1:41" s="45" customFormat="1" ht="21" customHeight="1">
      <c r="A14" s="119">
        <v>9</v>
      </c>
      <c r="B14" s="167">
        <v>2010210004</v>
      </c>
      <c r="C14" s="168" t="s">
        <v>259</v>
      </c>
      <c r="D14" s="169" t="s">
        <v>61</v>
      </c>
      <c r="E14" s="176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7" t="s">
        <v>6</v>
      </c>
      <c r="Q14" s="178"/>
      <c r="R14" s="178"/>
      <c r="S14" s="178"/>
      <c r="T14" s="178" t="s">
        <v>6</v>
      </c>
      <c r="U14" s="178"/>
      <c r="V14" s="177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2">
        <f t="shared" si="4"/>
        <v>2</v>
      </c>
      <c r="AK14" s="2">
        <f t="shared" si="2"/>
        <v>0</v>
      </c>
      <c r="AL14" s="2">
        <f t="shared" si="3"/>
        <v>0</v>
      </c>
      <c r="AM14" s="48"/>
      <c r="AN14" s="48"/>
      <c r="AO14" s="48"/>
    </row>
    <row r="15" spans="1:41" s="45" customFormat="1" ht="21" customHeight="1">
      <c r="A15" s="119">
        <v>10</v>
      </c>
      <c r="B15" s="167" t="s">
        <v>523</v>
      </c>
      <c r="C15" s="168" t="s">
        <v>524</v>
      </c>
      <c r="D15" s="169" t="s">
        <v>24</v>
      </c>
      <c r="E15" s="176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7"/>
      <c r="Q15" s="178"/>
      <c r="R15" s="178"/>
      <c r="S15" s="178"/>
      <c r="T15" s="178"/>
      <c r="U15" s="178"/>
      <c r="V15" s="177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2">
        <f t="shared" si="4"/>
        <v>0</v>
      </c>
      <c r="AK15" s="2">
        <f t="shared" si="2"/>
        <v>0</v>
      </c>
      <c r="AL15" s="2">
        <f t="shared" si="3"/>
        <v>0</v>
      </c>
      <c r="AM15" s="48"/>
      <c r="AN15" s="48"/>
      <c r="AO15" s="48"/>
    </row>
    <row r="16" spans="1:41" s="45" customFormat="1" ht="21" customHeight="1">
      <c r="A16" s="6">
        <v>11</v>
      </c>
      <c r="B16" s="167" t="s">
        <v>525</v>
      </c>
      <c r="C16" s="168" t="s">
        <v>392</v>
      </c>
      <c r="D16" s="169" t="s">
        <v>24</v>
      </c>
      <c r="E16" s="176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7"/>
      <c r="Q16" s="175"/>
      <c r="R16" s="175"/>
      <c r="S16" s="175"/>
      <c r="T16" s="175"/>
      <c r="U16" s="175"/>
      <c r="V16" s="177"/>
      <c r="W16" s="175"/>
      <c r="X16" s="175"/>
      <c r="Y16" s="175"/>
      <c r="Z16" s="175"/>
      <c r="AA16" s="175"/>
      <c r="AB16" s="175"/>
      <c r="AC16" s="175" t="s">
        <v>8</v>
      </c>
      <c r="AD16" s="175"/>
      <c r="AE16" s="175"/>
      <c r="AF16" s="175"/>
      <c r="AG16" s="175"/>
      <c r="AH16" s="175"/>
      <c r="AI16" s="175"/>
      <c r="AJ16" s="2">
        <f t="shared" si="4"/>
        <v>0</v>
      </c>
      <c r="AK16" s="2">
        <f t="shared" si="2"/>
        <v>0</v>
      </c>
      <c r="AL16" s="2">
        <f t="shared" si="3"/>
        <v>1</v>
      </c>
      <c r="AM16" s="48"/>
      <c r="AN16" s="48"/>
      <c r="AO16" s="48"/>
    </row>
    <row r="17" spans="1:131" s="45" customFormat="1" ht="21" customHeight="1">
      <c r="A17" s="119">
        <v>12</v>
      </c>
      <c r="B17" s="167" t="s">
        <v>526</v>
      </c>
      <c r="C17" s="168" t="s">
        <v>527</v>
      </c>
      <c r="D17" s="169" t="s">
        <v>52</v>
      </c>
      <c r="E17" s="176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7"/>
      <c r="Q17" s="175"/>
      <c r="R17" s="175"/>
      <c r="S17" s="175"/>
      <c r="T17" s="175"/>
      <c r="U17" s="175"/>
      <c r="V17" s="177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2">
        <f t="shared" si="4"/>
        <v>0</v>
      </c>
      <c r="AK17" s="2">
        <f t="shared" si="2"/>
        <v>0</v>
      </c>
      <c r="AL17" s="2">
        <f t="shared" si="3"/>
        <v>0</v>
      </c>
      <c r="AM17" s="48"/>
      <c r="AN17" s="48"/>
      <c r="AO17" s="48"/>
    </row>
    <row r="18" spans="1:131" s="72" customFormat="1" ht="21" customHeight="1">
      <c r="A18" s="119">
        <v>13</v>
      </c>
      <c r="B18" s="167" t="s">
        <v>528</v>
      </c>
      <c r="C18" s="168" t="s">
        <v>75</v>
      </c>
      <c r="D18" s="169" t="s">
        <v>52</v>
      </c>
      <c r="E18" s="179"/>
      <c r="F18" s="180"/>
      <c r="G18" s="180"/>
      <c r="H18" s="181"/>
      <c r="I18" s="181"/>
      <c r="J18" s="181"/>
      <c r="K18" s="181"/>
      <c r="L18" s="181"/>
      <c r="M18" s="181"/>
      <c r="N18" s="181"/>
      <c r="O18" s="181"/>
      <c r="P18" s="177"/>
      <c r="Q18" s="180"/>
      <c r="R18" s="180"/>
      <c r="S18" s="180"/>
      <c r="T18" s="180"/>
      <c r="U18" s="180"/>
      <c r="V18" s="177"/>
      <c r="W18" s="180"/>
      <c r="X18" s="180"/>
      <c r="Y18" s="180"/>
      <c r="Z18" s="180"/>
      <c r="AA18" s="180"/>
      <c r="AB18" s="180"/>
      <c r="AC18" s="175" t="s">
        <v>8</v>
      </c>
      <c r="AD18" s="180"/>
      <c r="AE18" s="180"/>
      <c r="AF18" s="180"/>
      <c r="AG18" s="180"/>
      <c r="AH18" s="180"/>
      <c r="AI18" s="180"/>
      <c r="AJ18" s="97">
        <f>COUNTIF(E18:AI18,"K")+2*COUNTIF(E18:AI18,"2K")+COUNTIF(E18:AI18,"TK")+COUNTIF(E18:AI18,"KT")</f>
        <v>0</v>
      </c>
      <c r="AK18" s="98">
        <f t="shared" si="2"/>
        <v>0</v>
      </c>
      <c r="AL18" s="98">
        <f t="shared" si="3"/>
        <v>1</v>
      </c>
      <c r="AM18" s="95"/>
      <c r="AN18" s="95"/>
      <c r="AO18" s="95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</row>
    <row r="19" spans="1:131" s="45" customFormat="1" ht="21" customHeight="1">
      <c r="A19" s="6">
        <v>14</v>
      </c>
      <c r="B19" s="167" t="s">
        <v>529</v>
      </c>
      <c r="C19" s="168" t="s">
        <v>126</v>
      </c>
      <c r="D19" s="169" t="s">
        <v>52</v>
      </c>
      <c r="E19" s="176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7"/>
      <c r="Q19" s="175"/>
      <c r="R19" s="175"/>
      <c r="S19" s="175"/>
      <c r="T19" s="175"/>
      <c r="U19" s="175"/>
      <c r="V19" s="177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2">
        <f t="shared" si="4"/>
        <v>0</v>
      </c>
      <c r="AK19" s="2">
        <f t="shared" si="2"/>
        <v>0</v>
      </c>
      <c r="AL19" s="2">
        <f t="shared" si="3"/>
        <v>0</v>
      </c>
      <c r="AM19" s="235"/>
      <c r="AN19" s="236"/>
      <c r="AO19" s="48"/>
    </row>
    <row r="20" spans="1:131" s="45" customFormat="1" ht="21" customHeight="1">
      <c r="A20" s="119">
        <v>15</v>
      </c>
      <c r="B20" s="167" t="s">
        <v>530</v>
      </c>
      <c r="C20" s="168" t="s">
        <v>87</v>
      </c>
      <c r="D20" s="169" t="s">
        <v>103</v>
      </c>
      <c r="E20" s="176"/>
      <c r="F20" s="175"/>
      <c r="G20" s="175"/>
      <c r="H20" s="175"/>
      <c r="I20" s="175"/>
      <c r="J20" s="175"/>
      <c r="K20" s="175"/>
      <c r="L20" s="175"/>
      <c r="M20" s="175"/>
      <c r="N20" s="175"/>
      <c r="O20" s="182"/>
      <c r="P20" s="177"/>
      <c r="Q20" s="175"/>
      <c r="R20" s="175"/>
      <c r="S20" s="175"/>
      <c r="T20" s="175"/>
      <c r="U20" s="175"/>
      <c r="V20" s="177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2">
        <f t="shared" si="4"/>
        <v>0</v>
      </c>
      <c r="AK20" s="2">
        <f t="shared" si="2"/>
        <v>0</v>
      </c>
      <c r="AL20" s="2">
        <f t="shared" si="3"/>
        <v>0</v>
      </c>
      <c r="AM20" s="48"/>
      <c r="AN20" s="48"/>
      <c r="AO20" s="48"/>
    </row>
    <row r="21" spans="1:131" s="45" customFormat="1" ht="21" customHeight="1">
      <c r="A21" s="119">
        <v>16</v>
      </c>
      <c r="B21" s="167" t="s">
        <v>531</v>
      </c>
      <c r="C21" s="168" t="s">
        <v>532</v>
      </c>
      <c r="D21" s="169" t="s">
        <v>103</v>
      </c>
      <c r="E21" s="176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7"/>
      <c r="Q21" s="175"/>
      <c r="R21" s="175"/>
      <c r="S21" s="175"/>
      <c r="T21" s="175"/>
      <c r="U21" s="175"/>
      <c r="V21" s="177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2">
        <f t="shared" si="4"/>
        <v>0</v>
      </c>
      <c r="AK21" s="2">
        <f t="shared" si="2"/>
        <v>0</v>
      </c>
      <c r="AL21" s="2">
        <f t="shared" si="3"/>
        <v>0</v>
      </c>
      <c r="AM21" s="48"/>
      <c r="AN21" s="48"/>
      <c r="AO21" s="48"/>
    </row>
    <row r="22" spans="1:131" s="45" customFormat="1" ht="21" customHeight="1">
      <c r="A22" s="6">
        <v>17</v>
      </c>
      <c r="B22" s="167">
        <v>2010110139</v>
      </c>
      <c r="C22" s="168" t="s">
        <v>939</v>
      </c>
      <c r="D22" s="169" t="s">
        <v>235</v>
      </c>
      <c r="E22" s="176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7"/>
      <c r="Q22" s="175"/>
      <c r="R22" s="175"/>
      <c r="S22" s="175"/>
      <c r="T22" s="175"/>
      <c r="U22" s="175"/>
      <c r="V22" s="177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2">
        <f t="shared" si="4"/>
        <v>0</v>
      </c>
      <c r="AK22" s="2">
        <f t="shared" si="2"/>
        <v>0</v>
      </c>
      <c r="AL22" s="2">
        <f t="shared" si="3"/>
        <v>0</v>
      </c>
      <c r="AM22" s="48"/>
      <c r="AN22" s="48"/>
      <c r="AO22" s="48"/>
    </row>
    <row r="23" spans="1:131" s="45" customFormat="1" ht="21" customHeight="1">
      <c r="A23" s="119">
        <v>18</v>
      </c>
      <c r="B23" s="167" t="s">
        <v>533</v>
      </c>
      <c r="C23" s="168" t="s">
        <v>106</v>
      </c>
      <c r="D23" s="169" t="s">
        <v>25</v>
      </c>
      <c r="E23" s="176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7"/>
      <c r="Q23" s="175"/>
      <c r="R23" s="175"/>
      <c r="S23" s="175"/>
      <c r="T23" s="175"/>
      <c r="U23" s="175"/>
      <c r="V23" s="177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2">
        <f t="shared" si="4"/>
        <v>0</v>
      </c>
      <c r="AK23" s="2">
        <f t="shared" si="2"/>
        <v>0</v>
      </c>
      <c r="AL23" s="2">
        <f t="shared" si="3"/>
        <v>0</v>
      </c>
      <c r="AM23" s="48"/>
      <c r="AN23" s="48"/>
      <c r="AO23" s="48"/>
    </row>
    <row r="24" spans="1:131" s="45" customFormat="1" ht="21" customHeight="1">
      <c r="A24" s="119">
        <v>19</v>
      </c>
      <c r="B24" s="167" t="s">
        <v>534</v>
      </c>
      <c r="C24" s="168" t="s">
        <v>535</v>
      </c>
      <c r="D24" s="169" t="s">
        <v>105</v>
      </c>
      <c r="E24" s="176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7"/>
      <c r="Q24" s="175"/>
      <c r="R24" s="175"/>
      <c r="S24" s="175"/>
      <c r="T24" s="175"/>
      <c r="U24" s="175"/>
      <c r="V24" s="177"/>
      <c r="W24" s="175"/>
      <c r="X24" s="175"/>
      <c r="Y24" s="175"/>
      <c r="Z24" s="175"/>
      <c r="AA24" s="175"/>
      <c r="AB24" s="175"/>
      <c r="AC24" s="177"/>
      <c r="AD24" s="175"/>
      <c r="AE24" s="175"/>
      <c r="AF24" s="175"/>
      <c r="AG24" s="175"/>
      <c r="AH24" s="175"/>
      <c r="AI24" s="175"/>
      <c r="AJ24" s="2">
        <f t="shared" si="4"/>
        <v>0</v>
      </c>
      <c r="AK24" s="2">
        <f t="shared" si="2"/>
        <v>0</v>
      </c>
      <c r="AL24" s="2">
        <f t="shared" si="3"/>
        <v>0</v>
      </c>
      <c r="AM24" s="48"/>
      <c r="AN24" s="48"/>
      <c r="AO24" s="48"/>
    </row>
    <row r="25" spans="1:131" s="166" customFormat="1" ht="21" customHeight="1">
      <c r="A25" s="6">
        <v>20</v>
      </c>
      <c r="B25" s="167">
        <v>2010120042</v>
      </c>
      <c r="C25" s="168" t="s">
        <v>107</v>
      </c>
      <c r="D25" s="5" t="s">
        <v>30</v>
      </c>
      <c r="E25" s="176"/>
      <c r="F25" s="175"/>
      <c r="G25" s="175"/>
      <c r="H25" s="175"/>
      <c r="I25" s="175"/>
      <c r="J25" s="175"/>
      <c r="K25" s="175"/>
      <c r="L25" s="175"/>
      <c r="M25" s="175"/>
      <c r="N25" s="175"/>
      <c r="O25" s="182"/>
      <c r="P25" s="177"/>
      <c r="Q25" s="175"/>
      <c r="R25" s="175"/>
      <c r="S25" s="175"/>
      <c r="T25" s="175"/>
      <c r="U25" s="175"/>
      <c r="V25" s="177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60">
        <f t="shared" ref="AJ25" si="5">COUNTIF(E25:AI25,"K")+2*COUNTIF(E25:AI25,"2K")+COUNTIF(E25:AI25,"TK")+COUNTIF(E25:AI25,"KT")</f>
        <v>0</v>
      </c>
      <c r="AK25" s="160">
        <f t="shared" ref="AK25" si="6">COUNTIF(E25:AI25,"P")+2*COUNTIF(F25:AJ25,"2P")</f>
        <v>0</v>
      </c>
      <c r="AL25" s="160">
        <f t="shared" ref="AL25" si="7">COUNTIF(E25:AI25,"T")+2*COUNTIF(E25:AI25,"2T")+COUNTIF(E25:AI25,"TK")+COUNTIF(E25:AI25,"KT")</f>
        <v>0</v>
      </c>
    </row>
    <row r="26" spans="1:131" s="45" customFormat="1" ht="21" customHeight="1">
      <c r="A26" s="119">
        <v>21</v>
      </c>
      <c r="B26" s="167" t="s">
        <v>536</v>
      </c>
      <c r="C26" s="168" t="s">
        <v>537</v>
      </c>
      <c r="D26" s="169" t="s">
        <v>63</v>
      </c>
      <c r="E26" s="176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7" t="s">
        <v>7</v>
      </c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7"/>
      <c r="AD26" s="175"/>
      <c r="AE26" s="175"/>
      <c r="AF26" s="175"/>
      <c r="AG26" s="175"/>
      <c r="AH26" s="175"/>
      <c r="AI26" s="175"/>
      <c r="AJ26" s="2">
        <f t="shared" si="4"/>
        <v>0</v>
      </c>
      <c r="AK26" s="2">
        <f t="shared" si="2"/>
        <v>1</v>
      </c>
      <c r="AL26" s="2">
        <f t="shared" si="3"/>
        <v>0</v>
      </c>
      <c r="AM26" s="48"/>
      <c r="AN26" s="48"/>
      <c r="AO26" s="48"/>
    </row>
    <row r="27" spans="1:131" s="45" customFormat="1" ht="21" customHeight="1">
      <c r="A27" s="119">
        <v>22</v>
      </c>
      <c r="B27" s="167" t="s">
        <v>538</v>
      </c>
      <c r="C27" s="168" t="s">
        <v>62</v>
      </c>
      <c r="D27" s="169" t="s">
        <v>63</v>
      </c>
      <c r="E27" s="176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7"/>
      <c r="Q27" s="175"/>
      <c r="R27" s="175"/>
      <c r="S27" s="175"/>
      <c r="T27" s="175"/>
      <c r="U27" s="175"/>
      <c r="V27" s="177"/>
      <c r="W27" s="175"/>
      <c r="X27" s="175"/>
      <c r="Y27" s="175"/>
      <c r="Z27" s="175"/>
      <c r="AA27" s="175"/>
      <c r="AB27" s="175"/>
      <c r="AC27" s="177"/>
      <c r="AD27" s="175"/>
      <c r="AE27" s="175"/>
      <c r="AF27" s="175"/>
      <c r="AG27" s="175"/>
      <c r="AH27" s="175"/>
      <c r="AI27" s="175"/>
      <c r="AJ27" s="2">
        <f t="shared" si="4"/>
        <v>0</v>
      </c>
      <c r="AK27" s="2">
        <f t="shared" si="2"/>
        <v>0</v>
      </c>
      <c r="AL27" s="2">
        <f t="shared" si="3"/>
        <v>0</v>
      </c>
      <c r="AM27" s="48"/>
      <c r="AN27" s="48"/>
      <c r="AO27" s="48"/>
    </row>
    <row r="28" spans="1:131" s="45" customFormat="1" ht="21" customHeight="1">
      <c r="A28" s="6">
        <v>23</v>
      </c>
      <c r="B28" s="167" t="s">
        <v>541</v>
      </c>
      <c r="C28" s="168" t="s">
        <v>26</v>
      </c>
      <c r="D28" s="169" t="s">
        <v>38</v>
      </c>
      <c r="E28" s="176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7" t="s">
        <v>6</v>
      </c>
      <c r="Q28" s="175"/>
      <c r="R28" s="175"/>
      <c r="S28" s="175"/>
      <c r="T28" s="175"/>
      <c r="U28" s="175"/>
      <c r="V28" s="177"/>
      <c r="W28" s="175"/>
      <c r="X28" s="175"/>
      <c r="Y28" s="175"/>
      <c r="Z28" s="175" t="s">
        <v>7</v>
      </c>
      <c r="AA28" s="175"/>
      <c r="AB28" s="175"/>
      <c r="AC28" s="177"/>
      <c r="AD28" s="175" t="s">
        <v>6</v>
      </c>
      <c r="AE28" s="175"/>
      <c r="AF28" s="175"/>
      <c r="AG28" s="175"/>
      <c r="AH28" s="175"/>
      <c r="AI28" s="175"/>
      <c r="AJ28" s="2">
        <f t="shared" si="4"/>
        <v>2</v>
      </c>
      <c r="AK28" s="2">
        <f t="shared" si="2"/>
        <v>1</v>
      </c>
      <c r="AL28" s="2">
        <f t="shared" si="3"/>
        <v>0</v>
      </c>
      <c r="AM28" s="48"/>
      <c r="AN28" s="48"/>
      <c r="AO28" s="48"/>
    </row>
    <row r="29" spans="1:131" s="45" customFormat="1" ht="21" customHeight="1">
      <c r="A29" s="119">
        <v>24</v>
      </c>
      <c r="B29" s="167" t="s">
        <v>542</v>
      </c>
      <c r="C29" s="168" t="s">
        <v>543</v>
      </c>
      <c r="D29" s="169" t="s">
        <v>491</v>
      </c>
      <c r="E29" s="176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7"/>
      <c r="Q29" s="175"/>
      <c r="R29" s="175"/>
      <c r="S29" s="175"/>
      <c r="T29" s="175"/>
      <c r="U29" s="175"/>
      <c r="V29" s="177"/>
      <c r="W29" s="175"/>
      <c r="X29" s="175"/>
      <c r="Y29" s="175"/>
      <c r="Z29" s="175"/>
      <c r="AA29" s="175"/>
      <c r="AB29" s="175"/>
      <c r="AC29" s="177"/>
      <c r="AD29" s="175"/>
      <c r="AE29" s="175"/>
      <c r="AF29" s="175"/>
      <c r="AG29" s="175"/>
      <c r="AH29" s="175"/>
      <c r="AI29" s="175"/>
      <c r="AJ29" s="111">
        <f t="shared" ref="AJ29:AJ33" si="8">COUNTIF(E29:AI29,"K")+2*COUNTIF(E29:AI29,"2K")+COUNTIF(E29:AI29,"TK")+COUNTIF(E29:AI29,"KT")</f>
        <v>0</v>
      </c>
      <c r="AK29" s="111">
        <f t="shared" ref="AK29:AK33" si="9">COUNTIF(E29:AI29,"P")+2*COUNTIF(F29:AJ29,"2P")</f>
        <v>0</v>
      </c>
      <c r="AL29" s="111">
        <f t="shared" ref="AL29:AL33" si="10">COUNTIF(E29:AI29,"T")+2*COUNTIF(E29:AI29,"2T")+COUNTIF(E29:AI29,"TK")+COUNTIF(E29:AI29,"KT")</f>
        <v>0</v>
      </c>
      <c r="AM29" s="48"/>
      <c r="AN29" s="48"/>
      <c r="AO29" s="48"/>
    </row>
    <row r="30" spans="1:131" s="45" customFormat="1" ht="21" customHeight="1">
      <c r="A30" s="119">
        <v>25</v>
      </c>
      <c r="B30" s="167" t="s">
        <v>544</v>
      </c>
      <c r="C30" s="168" t="s">
        <v>75</v>
      </c>
      <c r="D30" s="169" t="s">
        <v>66</v>
      </c>
      <c r="E30" s="176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7"/>
      <c r="Q30" s="175"/>
      <c r="R30" s="175"/>
      <c r="S30" s="175"/>
      <c r="T30" s="175"/>
      <c r="U30" s="175"/>
      <c r="V30" s="177"/>
      <c r="W30" s="175"/>
      <c r="X30" s="175"/>
      <c r="Y30" s="175"/>
      <c r="Z30" s="175"/>
      <c r="AA30" s="175"/>
      <c r="AB30" s="175"/>
      <c r="AC30" s="177"/>
      <c r="AD30" s="175"/>
      <c r="AE30" s="175"/>
      <c r="AF30" s="175"/>
      <c r="AG30" s="175"/>
      <c r="AH30" s="175"/>
      <c r="AI30" s="175"/>
      <c r="AJ30" s="111">
        <f t="shared" si="8"/>
        <v>0</v>
      </c>
      <c r="AK30" s="111">
        <f t="shared" si="9"/>
        <v>0</v>
      </c>
      <c r="AL30" s="111">
        <f t="shared" si="10"/>
        <v>0</v>
      </c>
      <c r="AM30" s="48"/>
      <c r="AN30" s="48"/>
      <c r="AO30" s="48"/>
    </row>
    <row r="31" spans="1:131" s="45" customFormat="1" ht="21" customHeight="1">
      <c r="A31" s="6">
        <v>26</v>
      </c>
      <c r="B31" s="167" t="s">
        <v>545</v>
      </c>
      <c r="C31" s="168" t="s">
        <v>546</v>
      </c>
      <c r="D31" s="169" t="s">
        <v>89</v>
      </c>
      <c r="E31" s="176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7"/>
      <c r="Q31" s="175"/>
      <c r="R31" s="175"/>
      <c r="S31" s="175"/>
      <c r="T31" s="175"/>
      <c r="U31" s="175"/>
      <c r="V31" s="177"/>
      <c r="W31" s="175"/>
      <c r="X31" s="175"/>
      <c r="Y31" s="175"/>
      <c r="Z31" s="175"/>
      <c r="AA31" s="175"/>
      <c r="AB31" s="175"/>
      <c r="AC31" s="177"/>
      <c r="AD31" s="175"/>
      <c r="AE31" s="175"/>
      <c r="AF31" s="175"/>
      <c r="AG31" s="175"/>
      <c r="AH31" s="175"/>
      <c r="AI31" s="175"/>
      <c r="AJ31" s="111">
        <f t="shared" si="8"/>
        <v>0</v>
      </c>
      <c r="AK31" s="111">
        <f t="shared" si="9"/>
        <v>0</v>
      </c>
      <c r="AL31" s="111">
        <f t="shared" si="10"/>
        <v>0</v>
      </c>
      <c r="AM31" s="48"/>
      <c r="AN31" s="48"/>
      <c r="AO31" s="48"/>
    </row>
    <row r="32" spans="1:131" s="45" customFormat="1" ht="21" customHeight="1">
      <c r="A32" s="119">
        <v>27</v>
      </c>
      <c r="B32" s="167" t="s">
        <v>547</v>
      </c>
      <c r="C32" s="168" t="s">
        <v>548</v>
      </c>
      <c r="D32" s="169" t="s">
        <v>54</v>
      </c>
      <c r="E32" s="176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7" t="s">
        <v>7</v>
      </c>
      <c r="Q32" s="175"/>
      <c r="R32" s="175"/>
      <c r="S32" s="175"/>
      <c r="T32" s="175"/>
      <c r="U32" s="175"/>
      <c r="V32" s="177"/>
      <c r="W32" s="175"/>
      <c r="X32" s="175"/>
      <c r="Y32" s="175"/>
      <c r="Z32" s="175"/>
      <c r="AA32" s="175"/>
      <c r="AB32" s="175"/>
      <c r="AC32" s="177"/>
      <c r="AD32" s="175"/>
      <c r="AE32" s="175"/>
      <c r="AF32" s="175"/>
      <c r="AG32" s="175"/>
      <c r="AH32" s="175"/>
      <c r="AI32" s="175"/>
      <c r="AJ32" s="111">
        <f t="shared" si="8"/>
        <v>0</v>
      </c>
      <c r="AK32" s="111">
        <f t="shared" si="9"/>
        <v>1</v>
      </c>
      <c r="AL32" s="111">
        <f t="shared" si="10"/>
        <v>0</v>
      </c>
      <c r="AM32" s="48"/>
      <c r="AN32" s="48"/>
      <c r="AO32" s="48"/>
    </row>
    <row r="33" spans="1:44" s="45" customFormat="1" ht="21" customHeight="1">
      <c r="A33" s="119">
        <v>28</v>
      </c>
      <c r="B33" s="167" t="s">
        <v>551</v>
      </c>
      <c r="C33" s="168" t="s">
        <v>107</v>
      </c>
      <c r="D33" s="169" t="s">
        <v>56</v>
      </c>
      <c r="E33" s="176"/>
      <c r="F33" s="175"/>
      <c r="G33" s="175"/>
      <c r="H33" s="175" t="s">
        <v>7</v>
      </c>
      <c r="I33" s="175"/>
      <c r="J33" s="175"/>
      <c r="K33" s="175"/>
      <c r="L33" s="175"/>
      <c r="M33" s="175"/>
      <c r="N33" s="175"/>
      <c r="O33" s="175"/>
      <c r="P33" s="177"/>
      <c r="Q33" s="175"/>
      <c r="R33" s="175"/>
      <c r="S33" s="175"/>
      <c r="T33" s="175"/>
      <c r="U33" s="175"/>
      <c r="V33" s="177"/>
      <c r="W33" s="175"/>
      <c r="X33" s="175"/>
      <c r="Y33" s="175"/>
      <c r="Z33" s="175"/>
      <c r="AA33" s="175"/>
      <c r="AB33" s="175"/>
      <c r="AC33" s="177"/>
      <c r="AD33" s="175"/>
      <c r="AE33" s="175"/>
      <c r="AF33" s="175"/>
      <c r="AG33" s="175"/>
      <c r="AH33" s="175"/>
      <c r="AI33" s="175"/>
      <c r="AJ33" s="111">
        <f t="shared" si="8"/>
        <v>0</v>
      </c>
      <c r="AK33" s="111">
        <f t="shared" si="9"/>
        <v>1</v>
      </c>
      <c r="AL33" s="111">
        <f t="shared" si="10"/>
        <v>0</v>
      </c>
      <c r="AM33" s="48"/>
      <c r="AN33" s="48"/>
      <c r="AO33" s="48"/>
    </row>
    <row r="34" spans="1:44" s="45" customFormat="1" ht="21" customHeight="1">
      <c r="A34" s="6">
        <v>29</v>
      </c>
      <c r="B34" s="167" t="s">
        <v>552</v>
      </c>
      <c r="C34" s="168" t="s">
        <v>553</v>
      </c>
      <c r="D34" s="169" t="s">
        <v>203</v>
      </c>
      <c r="E34" s="176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7"/>
      <c r="Q34" s="175"/>
      <c r="R34" s="175"/>
      <c r="S34" s="175"/>
      <c r="T34" s="175"/>
      <c r="U34" s="175"/>
      <c r="V34" s="177"/>
      <c r="W34" s="175"/>
      <c r="X34" s="175"/>
      <c r="Y34" s="175"/>
      <c r="Z34" s="175"/>
      <c r="AA34" s="175"/>
      <c r="AB34" s="175"/>
      <c r="AC34" s="177"/>
      <c r="AD34" s="175"/>
      <c r="AE34" s="175"/>
      <c r="AF34" s="175"/>
      <c r="AG34" s="175"/>
      <c r="AH34" s="175"/>
      <c r="AI34" s="175"/>
      <c r="AJ34" s="2">
        <f t="shared" si="4"/>
        <v>0</v>
      </c>
      <c r="AK34" s="2">
        <f t="shared" si="2"/>
        <v>0</v>
      </c>
      <c r="AL34" s="2">
        <f t="shared" si="3"/>
        <v>0</v>
      </c>
      <c r="AM34" s="48"/>
      <c r="AN34" s="48"/>
      <c r="AO34" s="48"/>
    </row>
    <row r="35" spans="1:44" s="54" customFormat="1" ht="21" customHeight="1">
      <c r="A35" s="119">
        <v>30</v>
      </c>
      <c r="B35" s="167" t="s">
        <v>554</v>
      </c>
      <c r="C35" s="168" t="s">
        <v>555</v>
      </c>
      <c r="D35" s="169" t="s">
        <v>556</v>
      </c>
      <c r="E35" s="176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7"/>
      <c r="Q35" s="175"/>
      <c r="R35" s="175"/>
      <c r="S35" s="175"/>
      <c r="T35" s="175"/>
      <c r="U35" s="175"/>
      <c r="V35" s="177"/>
      <c r="W35" s="175"/>
      <c r="X35" s="175"/>
      <c r="Y35" s="175"/>
      <c r="Z35" s="175"/>
      <c r="AA35" s="175"/>
      <c r="AB35" s="175"/>
      <c r="AC35" s="177"/>
      <c r="AD35" s="175" t="s">
        <v>7</v>
      </c>
      <c r="AE35" s="175"/>
      <c r="AF35" s="175"/>
      <c r="AG35" s="175"/>
      <c r="AH35" s="175"/>
      <c r="AI35" s="175"/>
      <c r="AJ35" s="2">
        <f t="shared" si="4"/>
        <v>0</v>
      </c>
      <c r="AK35" s="2">
        <f t="shared" si="2"/>
        <v>1</v>
      </c>
      <c r="AL35" s="2">
        <f t="shared" si="3"/>
        <v>0</v>
      </c>
      <c r="AM35" s="53"/>
      <c r="AN35" s="53"/>
      <c r="AO35" s="53"/>
    </row>
    <row r="36" spans="1:44" s="54" customFormat="1" ht="21" customHeight="1">
      <c r="A36" s="119">
        <v>31</v>
      </c>
      <c r="B36" s="167" t="s">
        <v>557</v>
      </c>
      <c r="C36" s="168" t="s">
        <v>558</v>
      </c>
      <c r="D36" s="169" t="s">
        <v>110</v>
      </c>
      <c r="E36" s="176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7"/>
      <c r="Q36" s="175"/>
      <c r="R36" s="175"/>
      <c r="S36" s="175"/>
      <c r="T36" s="175"/>
      <c r="U36" s="175"/>
      <c r="V36" s="177"/>
      <c r="W36" s="175"/>
      <c r="X36" s="175"/>
      <c r="Y36" s="175"/>
      <c r="Z36" s="175"/>
      <c r="AA36" s="175"/>
      <c r="AB36" s="175"/>
      <c r="AC36" s="177"/>
      <c r="AD36" s="175"/>
      <c r="AE36" s="175"/>
      <c r="AF36" s="175"/>
      <c r="AG36" s="175"/>
      <c r="AH36" s="175"/>
      <c r="AI36" s="175"/>
      <c r="AJ36" s="2">
        <f t="shared" si="4"/>
        <v>0</v>
      </c>
      <c r="AK36" s="2">
        <f t="shared" si="2"/>
        <v>0</v>
      </c>
      <c r="AL36" s="2">
        <f t="shared" si="3"/>
        <v>0</v>
      </c>
      <c r="AM36" s="53"/>
      <c r="AN36" s="53"/>
      <c r="AO36" s="53"/>
    </row>
    <row r="37" spans="1:44" s="45" customFormat="1" ht="21" customHeight="1">
      <c r="A37" s="6">
        <v>32</v>
      </c>
      <c r="B37" s="167" t="s">
        <v>559</v>
      </c>
      <c r="C37" s="168" t="s">
        <v>560</v>
      </c>
      <c r="D37" s="169" t="s">
        <v>57</v>
      </c>
      <c r="E37" s="176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7"/>
      <c r="Q37" s="175"/>
      <c r="R37" s="175"/>
      <c r="S37" s="175"/>
      <c r="T37" s="175" t="s">
        <v>6</v>
      </c>
      <c r="U37" s="175"/>
      <c r="V37" s="177"/>
      <c r="W37" s="175"/>
      <c r="X37" s="175"/>
      <c r="Y37" s="175"/>
      <c r="Z37" s="175"/>
      <c r="AA37" s="175"/>
      <c r="AB37" s="175"/>
      <c r="AC37" s="177"/>
      <c r="AD37" s="175"/>
      <c r="AE37" s="175"/>
      <c r="AF37" s="175"/>
      <c r="AG37" s="175" t="s">
        <v>6</v>
      </c>
      <c r="AH37" s="175"/>
      <c r="AI37" s="175"/>
      <c r="AJ37" s="2">
        <f t="shared" si="4"/>
        <v>2</v>
      </c>
      <c r="AK37" s="2">
        <f t="shared" si="2"/>
        <v>0</v>
      </c>
      <c r="AL37" s="2">
        <f t="shared" si="3"/>
        <v>0</v>
      </c>
      <c r="AM37" s="48"/>
      <c r="AN37" s="48"/>
      <c r="AO37" s="48"/>
    </row>
    <row r="38" spans="1:44" s="45" customFormat="1" ht="21" customHeight="1">
      <c r="A38" s="119">
        <v>33</v>
      </c>
      <c r="B38" s="167" t="s">
        <v>561</v>
      </c>
      <c r="C38" s="168" t="s">
        <v>91</v>
      </c>
      <c r="D38" s="169" t="s">
        <v>92</v>
      </c>
      <c r="E38" s="176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7"/>
      <c r="Q38" s="175"/>
      <c r="R38" s="175"/>
      <c r="S38" s="175"/>
      <c r="T38" s="175"/>
      <c r="U38" s="175"/>
      <c r="V38" s="177"/>
      <c r="W38" s="175"/>
      <c r="X38" s="175"/>
      <c r="Y38" s="175"/>
      <c r="Z38" s="175"/>
      <c r="AA38" s="175"/>
      <c r="AB38" s="175"/>
      <c r="AC38" s="177"/>
      <c r="AD38" s="175"/>
      <c r="AE38" s="175"/>
      <c r="AF38" s="175"/>
      <c r="AG38" s="175"/>
      <c r="AH38" s="175"/>
      <c r="AI38" s="175"/>
      <c r="AJ38" s="2">
        <f t="shared" si="4"/>
        <v>0</v>
      </c>
      <c r="AK38" s="2">
        <f t="shared" si="2"/>
        <v>0</v>
      </c>
      <c r="AL38" s="2">
        <f t="shared" si="3"/>
        <v>0</v>
      </c>
      <c r="AM38" s="48"/>
      <c r="AN38" s="48"/>
      <c r="AO38" s="48"/>
    </row>
    <row r="39" spans="1:44" s="45" customFormat="1" ht="21" customHeight="1">
      <c r="A39" s="119">
        <v>34</v>
      </c>
      <c r="B39" s="167" t="s">
        <v>562</v>
      </c>
      <c r="C39" s="168" t="s">
        <v>563</v>
      </c>
      <c r="D39" s="169" t="s">
        <v>118</v>
      </c>
      <c r="E39" s="183"/>
      <c r="F39" s="184"/>
      <c r="G39" s="185"/>
      <c r="H39" s="184"/>
      <c r="I39" s="185"/>
      <c r="J39" s="185"/>
      <c r="K39" s="185"/>
      <c r="L39" s="185"/>
      <c r="M39" s="184"/>
      <c r="N39" s="184"/>
      <c r="O39" s="185"/>
      <c r="P39" s="185"/>
      <c r="Q39" s="185"/>
      <c r="R39" s="185"/>
      <c r="S39" s="185"/>
      <c r="T39" s="185"/>
      <c r="U39" s="184"/>
      <c r="V39" s="184"/>
      <c r="W39" s="185"/>
      <c r="X39" s="184"/>
      <c r="Y39" s="185"/>
      <c r="Z39" s="185"/>
      <c r="AA39" s="185"/>
      <c r="AB39" s="184"/>
      <c r="AC39" s="185"/>
      <c r="AD39" s="185"/>
      <c r="AE39" s="185"/>
      <c r="AF39" s="185"/>
      <c r="AG39" s="185"/>
      <c r="AH39" s="185"/>
      <c r="AI39" s="185"/>
      <c r="AJ39" s="112">
        <f>COUNTIF(E39:AI39,"K")+2*COUNTIF(E39:AI39,"2K")+COUNTIF(E39:AI39,"TK")+COUNTIF(E39:AI39,"KT")</f>
        <v>0</v>
      </c>
      <c r="AK39" s="112">
        <f>COUNTIF(E39:AI39,"P")+2*COUNTIF(F39:AJ39,"2P")</f>
        <v>0</v>
      </c>
      <c r="AL39" s="112">
        <f>COUNTIF(E39:AI39,"T")+2*COUNTIF(E39:AI39,"2T")+COUNTIF(E39:AI39,"TK")+COUNTIF(E39:AI39,"KT")</f>
        <v>0</v>
      </c>
      <c r="AM39" s="48"/>
      <c r="AN39" s="48"/>
      <c r="AO39" s="48"/>
    </row>
    <row r="40" spans="1:44" s="45" customFormat="1" ht="21" customHeight="1">
      <c r="A40" s="6">
        <v>35</v>
      </c>
      <c r="B40" s="170" t="s">
        <v>893</v>
      </c>
      <c r="C40" s="171" t="s">
        <v>894</v>
      </c>
      <c r="D40" s="172" t="s">
        <v>70</v>
      </c>
      <c r="E40" s="176"/>
      <c r="F40" s="175"/>
      <c r="G40" s="175"/>
      <c r="H40" s="175"/>
      <c r="I40" s="175"/>
      <c r="J40" s="175"/>
      <c r="K40" s="175"/>
      <c r="L40" s="175" t="s">
        <v>8</v>
      </c>
      <c r="M40" s="175"/>
      <c r="N40" s="175"/>
      <c r="O40" s="175"/>
      <c r="P40" s="177"/>
      <c r="Q40" s="175"/>
      <c r="R40" s="175"/>
      <c r="S40" s="175"/>
      <c r="T40" s="175"/>
      <c r="U40" s="175"/>
      <c r="V40" s="177"/>
      <c r="W40" s="175"/>
      <c r="X40" s="175"/>
      <c r="Y40" s="175"/>
      <c r="Z40" s="175"/>
      <c r="AA40" s="175"/>
      <c r="AB40" s="175"/>
      <c r="AC40" s="177"/>
      <c r="AD40" s="175"/>
      <c r="AE40" s="175"/>
      <c r="AF40" s="175"/>
      <c r="AG40" s="175"/>
      <c r="AH40" s="175"/>
      <c r="AI40" s="175"/>
      <c r="AJ40" s="2">
        <f t="shared" si="4"/>
        <v>0</v>
      </c>
      <c r="AK40" s="2">
        <f t="shared" si="2"/>
        <v>0</v>
      </c>
      <c r="AL40" s="2">
        <f t="shared" si="3"/>
        <v>1</v>
      </c>
      <c r="AM40" s="48"/>
      <c r="AN40" s="48"/>
      <c r="AO40" s="48"/>
    </row>
    <row r="41" spans="1:44" s="45" customFormat="1" ht="21" customHeight="1">
      <c r="A41" s="119">
        <v>36</v>
      </c>
      <c r="B41" s="167" t="s">
        <v>564</v>
      </c>
      <c r="C41" s="168" t="s">
        <v>565</v>
      </c>
      <c r="D41" s="169" t="s">
        <v>100</v>
      </c>
      <c r="E41" s="176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7"/>
      <c r="Q41" s="175"/>
      <c r="R41" s="175"/>
      <c r="S41" s="175"/>
      <c r="T41" s="175"/>
      <c r="U41" s="175"/>
      <c r="V41" s="177"/>
      <c r="W41" s="175"/>
      <c r="X41" s="175"/>
      <c r="Y41" s="175"/>
      <c r="Z41" s="175"/>
      <c r="AA41" s="175"/>
      <c r="AB41" s="175"/>
      <c r="AC41" s="177"/>
      <c r="AD41" s="175"/>
      <c r="AE41" s="175"/>
      <c r="AF41" s="175"/>
      <c r="AG41" s="175"/>
      <c r="AH41" s="175"/>
      <c r="AI41" s="175"/>
      <c r="AJ41" s="146">
        <f t="shared" ref="AJ41" si="11">COUNTIF(E41:AI41,"K")+2*COUNTIF(E41:AI41,"2K")+COUNTIF(E41:AI41,"TK")+COUNTIF(E41:AI41,"KT")</f>
        <v>0</v>
      </c>
      <c r="AK41" s="146">
        <f t="shared" ref="AK41" si="12">COUNTIF(E41:AI41,"P")+2*COUNTIF(F41:AJ41,"2P")</f>
        <v>0</v>
      </c>
      <c r="AL41" s="146">
        <f t="shared" ref="AL41" si="13">COUNTIF(E41:AI41,"T")+2*COUNTIF(E41:AI41,"2T")+COUNTIF(E41:AI41,"TK")+COUNTIF(E41:AI41,"KT")</f>
        <v>0</v>
      </c>
      <c r="AM41" s="48"/>
      <c r="AN41" s="22"/>
      <c r="AO41" s="22"/>
      <c r="AP41" s="44"/>
      <c r="AQ41" s="44"/>
      <c r="AR41" s="44"/>
    </row>
    <row r="42" spans="1:44" s="45" customFormat="1" ht="21" customHeight="1">
      <c r="A42" s="237" t="s">
        <v>10</v>
      </c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">
        <f>SUM(AJ7:AJ41)</f>
        <v>10</v>
      </c>
      <c r="AK42" s="2">
        <f>SUM(AK7:AK41)</f>
        <v>9</v>
      </c>
      <c r="AL42" s="2">
        <f>SUM(AL7:AL41)</f>
        <v>5</v>
      </c>
      <c r="AM42" s="49" t="s">
        <v>15</v>
      </c>
      <c r="AN42" s="49" t="s">
        <v>16</v>
      </c>
      <c r="AO42" s="49" t="s">
        <v>17</v>
      </c>
      <c r="AP42" s="48"/>
      <c r="AQ42" s="48"/>
    </row>
    <row r="43" spans="1:44" s="45" customFormat="1" ht="30" customHeight="1">
      <c r="A43" s="10"/>
      <c r="B43" s="10"/>
      <c r="C43" s="11"/>
      <c r="D43" s="11"/>
      <c r="E43" s="12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0"/>
      <c r="AK43" s="10"/>
      <c r="AL43" s="10"/>
      <c r="AM43" s="26" t="s">
        <v>21</v>
      </c>
      <c r="AN43" s="50" t="s">
        <v>22</v>
      </c>
      <c r="AO43" s="50" t="s">
        <v>23</v>
      </c>
      <c r="AP43" s="48"/>
      <c r="AQ43" s="48"/>
    </row>
    <row r="44" spans="1:44" s="45" customFormat="1" ht="27" customHeight="1">
      <c r="A44" s="238" t="s">
        <v>11</v>
      </c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9"/>
      <c r="AJ44" s="36" t="s">
        <v>12</v>
      </c>
      <c r="AK44" s="36" t="s">
        <v>13</v>
      </c>
      <c r="AL44" s="36" t="s">
        <v>14</v>
      </c>
      <c r="AM44" s="28">
        <f>COUNTIF(H51:AL51,"CT")</f>
        <v>0</v>
      </c>
      <c r="AN44" s="28">
        <f t="shared" ref="AN44:AN79" si="14">COUNTIF(I44:AM44,"HT")</f>
        <v>0</v>
      </c>
      <c r="AO44" s="28">
        <f t="shared" ref="AO44:AO79" si="15">COUNTIF(J44:AN44,"VK")</f>
        <v>0</v>
      </c>
      <c r="AP44" s="48"/>
      <c r="AQ44" s="48"/>
    </row>
    <row r="45" spans="1:44" s="45" customFormat="1" ht="27" customHeight="1">
      <c r="A45" s="2" t="s">
        <v>3</v>
      </c>
      <c r="B45" s="42"/>
      <c r="C45" s="233" t="s">
        <v>5</v>
      </c>
      <c r="D45" s="234"/>
      <c r="E45" s="3">
        <v>1</v>
      </c>
      <c r="F45" s="3">
        <v>2</v>
      </c>
      <c r="G45" s="3">
        <v>3</v>
      </c>
      <c r="H45" s="3">
        <v>4</v>
      </c>
      <c r="I45" s="3">
        <v>5</v>
      </c>
      <c r="J45" s="3">
        <v>6</v>
      </c>
      <c r="K45" s="3">
        <v>7</v>
      </c>
      <c r="L45" s="3">
        <v>8</v>
      </c>
      <c r="M45" s="3">
        <v>9</v>
      </c>
      <c r="N45" s="3">
        <v>10</v>
      </c>
      <c r="O45" s="3">
        <v>11</v>
      </c>
      <c r="P45" s="3">
        <v>12</v>
      </c>
      <c r="Q45" s="3">
        <v>13</v>
      </c>
      <c r="R45" s="3">
        <v>14</v>
      </c>
      <c r="S45" s="3">
        <v>15</v>
      </c>
      <c r="T45" s="3">
        <v>16</v>
      </c>
      <c r="U45" s="3">
        <v>17</v>
      </c>
      <c r="V45" s="3">
        <v>18</v>
      </c>
      <c r="W45" s="3">
        <v>19</v>
      </c>
      <c r="X45" s="3">
        <v>20</v>
      </c>
      <c r="Y45" s="3">
        <v>21</v>
      </c>
      <c r="Z45" s="3">
        <v>22</v>
      </c>
      <c r="AA45" s="3">
        <v>23</v>
      </c>
      <c r="AB45" s="3">
        <v>24</v>
      </c>
      <c r="AC45" s="3">
        <v>25</v>
      </c>
      <c r="AD45" s="3">
        <v>26</v>
      </c>
      <c r="AE45" s="3">
        <v>27</v>
      </c>
      <c r="AF45" s="3">
        <v>28</v>
      </c>
      <c r="AG45" s="3">
        <v>29</v>
      </c>
      <c r="AH45" s="3">
        <v>30</v>
      </c>
      <c r="AI45" s="3">
        <v>31</v>
      </c>
      <c r="AJ45" s="26" t="s">
        <v>18</v>
      </c>
      <c r="AK45" s="26" t="s">
        <v>19</v>
      </c>
      <c r="AL45" s="26" t="s">
        <v>20</v>
      </c>
      <c r="AM45" s="28">
        <f>COUNTIF(H52:AL52,"CT")</f>
        <v>0</v>
      </c>
      <c r="AN45" s="28">
        <f t="shared" si="14"/>
        <v>0</v>
      </c>
      <c r="AO45" s="28">
        <f t="shared" si="15"/>
        <v>0</v>
      </c>
      <c r="AP45" s="48"/>
      <c r="AQ45" s="48"/>
    </row>
    <row r="46" spans="1:44" s="45" customFormat="1" ht="27" customHeight="1">
      <c r="A46" s="2">
        <v>1</v>
      </c>
      <c r="B46" s="70" t="s">
        <v>512</v>
      </c>
      <c r="C46" s="137" t="s">
        <v>138</v>
      </c>
      <c r="D46" s="138" t="s">
        <v>72</v>
      </c>
      <c r="E46" s="68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3"/>
      <c r="AD46" s="77"/>
      <c r="AE46" s="77"/>
      <c r="AF46" s="77"/>
      <c r="AG46" s="77"/>
      <c r="AH46" s="77"/>
      <c r="AI46" s="77"/>
      <c r="AJ46" s="28">
        <f>COUNTIF(E46:AI46,"BT")</f>
        <v>0</v>
      </c>
      <c r="AK46" s="28">
        <f>COUNTIF(F46:AJ46,"D")</f>
        <v>0</v>
      </c>
      <c r="AL46" s="28">
        <f>COUNTIF(G46:AK46,"ĐP")</f>
        <v>0</v>
      </c>
      <c r="AM46" s="28">
        <f>COUNTIF(H53:AL53,"CT")</f>
        <v>0</v>
      </c>
      <c r="AN46" s="28">
        <f t="shared" si="14"/>
        <v>0</v>
      </c>
      <c r="AO46" s="28">
        <f t="shared" si="15"/>
        <v>0</v>
      </c>
      <c r="AP46" s="48"/>
      <c r="AQ46" s="48"/>
    </row>
    <row r="47" spans="1:44" s="45" customFormat="1" ht="27" customHeight="1">
      <c r="A47" s="2">
        <v>2</v>
      </c>
      <c r="B47" s="70" t="s">
        <v>513</v>
      </c>
      <c r="C47" s="137" t="s">
        <v>373</v>
      </c>
      <c r="D47" s="138" t="s">
        <v>93</v>
      </c>
      <c r="E47" s="68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3"/>
      <c r="AD47" s="77"/>
      <c r="AE47" s="77"/>
      <c r="AF47" s="77"/>
      <c r="AG47" s="77"/>
      <c r="AH47" s="77"/>
      <c r="AI47" s="77"/>
      <c r="AJ47" s="28">
        <f t="shared" ref="AJ47:AJ81" si="16">COUNTIF(E47:AI47,"BT")</f>
        <v>0</v>
      </c>
      <c r="AK47" s="28">
        <f t="shared" ref="AK47:AK81" si="17">COUNTIF(F47:AJ47,"D")</f>
        <v>0</v>
      </c>
      <c r="AL47" s="28">
        <f t="shared" ref="AL47:AL81" si="18">COUNTIF(G47:AK47,"ĐP")</f>
        <v>0</v>
      </c>
      <c r="AM47" s="28">
        <f>COUNTIF(H54:AL54,"CT")</f>
        <v>0</v>
      </c>
      <c r="AN47" s="28">
        <f t="shared" si="14"/>
        <v>0</v>
      </c>
      <c r="AO47" s="28">
        <f t="shared" si="15"/>
        <v>0</v>
      </c>
      <c r="AP47" s="48"/>
      <c r="AQ47" s="48"/>
    </row>
    <row r="48" spans="1:44" s="45" customFormat="1" ht="27" customHeight="1">
      <c r="A48" s="111">
        <v>3</v>
      </c>
      <c r="B48" s="70" t="s">
        <v>514</v>
      </c>
      <c r="C48" s="137" t="s">
        <v>465</v>
      </c>
      <c r="D48" s="138" t="s">
        <v>93</v>
      </c>
      <c r="E48" s="68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3"/>
      <c r="W48" s="77"/>
      <c r="X48" s="77"/>
      <c r="Y48" s="77"/>
      <c r="Z48" s="77"/>
      <c r="AA48" s="77"/>
      <c r="AB48" s="77"/>
      <c r="AC48" s="73"/>
      <c r="AD48" s="77"/>
      <c r="AE48" s="77"/>
      <c r="AF48" s="77"/>
      <c r="AG48" s="77"/>
      <c r="AH48" s="77"/>
      <c r="AI48" s="77"/>
      <c r="AJ48" s="28">
        <f t="shared" si="16"/>
        <v>0</v>
      </c>
      <c r="AK48" s="28">
        <f t="shared" si="17"/>
        <v>0</v>
      </c>
      <c r="AL48" s="28">
        <f t="shared" si="18"/>
        <v>0</v>
      </c>
      <c r="AM48" s="28">
        <f>COUNTIF(H55:AL55,"CT")</f>
        <v>0</v>
      </c>
      <c r="AN48" s="28">
        <f t="shared" si="14"/>
        <v>0</v>
      </c>
      <c r="AO48" s="28">
        <f t="shared" si="15"/>
        <v>0</v>
      </c>
      <c r="AP48" s="48"/>
      <c r="AQ48" s="48"/>
    </row>
    <row r="49" spans="1:43" s="45" customFormat="1" ht="27" customHeight="1">
      <c r="A49" s="111">
        <v>4</v>
      </c>
      <c r="B49" s="70" t="s">
        <v>515</v>
      </c>
      <c r="C49" s="137" t="s">
        <v>356</v>
      </c>
      <c r="D49" s="138" t="s">
        <v>124</v>
      </c>
      <c r="E49" s="69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3"/>
      <c r="W49" s="77"/>
      <c r="X49" s="77"/>
      <c r="Y49" s="77"/>
      <c r="Z49" s="77"/>
      <c r="AA49" s="77"/>
      <c r="AB49" s="77"/>
      <c r="AC49" s="73"/>
      <c r="AD49" s="77"/>
      <c r="AE49" s="77"/>
      <c r="AF49" s="77"/>
      <c r="AG49" s="77"/>
      <c r="AH49" s="77"/>
      <c r="AI49" s="77"/>
      <c r="AJ49" s="28">
        <f t="shared" si="16"/>
        <v>0</v>
      </c>
      <c r="AK49" s="28">
        <f t="shared" si="17"/>
        <v>0</v>
      </c>
      <c r="AL49" s="28">
        <f t="shared" si="18"/>
        <v>0</v>
      </c>
      <c r="AM49" s="28" t="e">
        <f>COUNTIF(#REF!,"CT")</f>
        <v>#REF!</v>
      </c>
      <c r="AN49" s="28">
        <f t="shared" si="14"/>
        <v>0</v>
      </c>
      <c r="AO49" s="28">
        <f t="shared" si="15"/>
        <v>0</v>
      </c>
      <c r="AP49" s="48"/>
      <c r="AQ49" s="48"/>
    </row>
    <row r="50" spans="1:43" s="45" customFormat="1" ht="27" customHeight="1">
      <c r="A50" s="111">
        <v>5</v>
      </c>
      <c r="B50" s="70" t="s">
        <v>516</v>
      </c>
      <c r="C50" s="137" t="s">
        <v>517</v>
      </c>
      <c r="D50" s="138" t="s">
        <v>50</v>
      </c>
      <c r="E50" s="69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3"/>
      <c r="AD50" s="77"/>
      <c r="AE50" s="77"/>
      <c r="AF50" s="77"/>
      <c r="AG50" s="77"/>
      <c r="AH50" s="77"/>
      <c r="AI50" s="77"/>
      <c r="AJ50" s="28">
        <f t="shared" si="16"/>
        <v>0</v>
      </c>
      <c r="AK50" s="28">
        <f t="shared" si="17"/>
        <v>0</v>
      </c>
      <c r="AL50" s="28">
        <f t="shared" si="18"/>
        <v>0</v>
      </c>
      <c r="AM50" s="28">
        <f>COUNTIF(H56:AL56,"CT")</f>
        <v>0</v>
      </c>
      <c r="AN50" s="28">
        <f t="shared" si="14"/>
        <v>0</v>
      </c>
      <c r="AO50" s="28">
        <f t="shared" si="15"/>
        <v>0</v>
      </c>
      <c r="AP50" s="48"/>
      <c r="AQ50" s="48"/>
    </row>
    <row r="51" spans="1:43" s="45" customFormat="1" ht="27" customHeight="1">
      <c r="A51" s="111">
        <v>6</v>
      </c>
      <c r="B51" s="70" t="s">
        <v>518</v>
      </c>
      <c r="C51" s="137" t="s">
        <v>519</v>
      </c>
      <c r="D51" s="138" t="s">
        <v>51</v>
      </c>
      <c r="E51" s="68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3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28">
        <f t="shared" si="16"/>
        <v>0</v>
      </c>
      <c r="AK51" s="28">
        <f t="shared" si="17"/>
        <v>0</v>
      </c>
      <c r="AL51" s="28">
        <f t="shared" si="18"/>
        <v>0</v>
      </c>
      <c r="AM51" s="28">
        <f>COUNTIF(H57:AL57,"CT")</f>
        <v>0</v>
      </c>
      <c r="AN51" s="28">
        <f t="shared" si="14"/>
        <v>0</v>
      </c>
      <c r="AO51" s="28">
        <f t="shared" si="15"/>
        <v>0</v>
      </c>
      <c r="AP51" s="48"/>
      <c r="AQ51" s="48"/>
    </row>
    <row r="52" spans="1:43" s="45" customFormat="1" ht="27" customHeight="1">
      <c r="A52" s="111">
        <v>7</v>
      </c>
      <c r="B52" s="70" t="s">
        <v>520</v>
      </c>
      <c r="C52" s="137" t="s">
        <v>80</v>
      </c>
      <c r="D52" s="138" t="s">
        <v>51</v>
      </c>
      <c r="E52" s="68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3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28">
        <f t="shared" si="16"/>
        <v>0</v>
      </c>
      <c r="AK52" s="28">
        <f t="shared" si="17"/>
        <v>0</v>
      </c>
      <c r="AL52" s="28">
        <f t="shared" si="18"/>
        <v>0</v>
      </c>
      <c r="AM52" s="28">
        <f>COUNTIF(H58:AL58,"CT")</f>
        <v>0</v>
      </c>
      <c r="AN52" s="28">
        <f t="shared" si="14"/>
        <v>0</v>
      </c>
      <c r="AO52" s="28">
        <f t="shared" si="15"/>
        <v>0</v>
      </c>
      <c r="AP52" s="235"/>
      <c r="AQ52" s="236"/>
    </row>
    <row r="53" spans="1:43" s="45" customFormat="1" ht="27" customHeight="1">
      <c r="A53" s="111">
        <v>8</v>
      </c>
      <c r="B53" s="70" t="s">
        <v>521</v>
      </c>
      <c r="C53" s="137" t="s">
        <v>522</v>
      </c>
      <c r="D53" s="138" t="s">
        <v>86</v>
      </c>
      <c r="E53" s="68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73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28">
        <f t="shared" si="16"/>
        <v>0</v>
      </c>
      <c r="AK53" s="28">
        <f t="shared" si="17"/>
        <v>0</v>
      </c>
      <c r="AL53" s="28">
        <f t="shared" si="18"/>
        <v>0</v>
      </c>
      <c r="AM53" s="28">
        <f>COUNTIF(H59:AL59,"CT")</f>
        <v>0</v>
      </c>
      <c r="AN53" s="28">
        <f t="shared" si="14"/>
        <v>0</v>
      </c>
      <c r="AO53" s="28">
        <f t="shared" si="15"/>
        <v>0</v>
      </c>
    </row>
    <row r="54" spans="1:43" s="45" customFormat="1" ht="27" customHeight="1">
      <c r="A54" s="111">
        <v>9</v>
      </c>
      <c r="B54" s="70" t="s">
        <v>523</v>
      </c>
      <c r="C54" s="137" t="s">
        <v>524</v>
      </c>
      <c r="D54" s="138" t="s">
        <v>24</v>
      </c>
      <c r="E54" s="68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73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28">
        <f t="shared" si="16"/>
        <v>0</v>
      </c>
      <c r="AK54" s="28">
        <f t="shared" si="17"/>
        <v>0</v>
      </c>
      <c r="AL54" s="28">
        <f t="shared" si="18"/>
        <v>0</v>
      </c>
      <c r="AM54" s="28">
        <f t="shared" ref="AM54:AM59" si="19">COUNTIF(H61:AL61,"CT")</f>
        <v>0</v>
      </c>
      <c r="AN54" s="28">
        <f t="shared" si="14"/>
        <v>0</v>
      </c>
      <c r="AO54" s="28">
        <f t="shared" si="15"/>
        <v>0</v>
      </c>
    </row>
    <row r="55" spans="1:43" s="45" customFormat="1" ht="27" customHeight="1">
      <c r="A55" s="111">
        <v>10</v>
      </c>
      <c r="B55" s="70" t="s">
        <v>525</v>
      </c>
      <c r="C55" s="137" t="s">
        <v>392</v>
      </c>
      <c r="D55" s="138" t="s">
        <v>24</v>
      </c>
      <c r="E55" s="68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3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28">
        <f t="shared" si="16"/>
        <v>0</v>
      </c>
      <c r="AK55" s="28">
        <f t="shared" si="17"/>
        <v>0</v>
      </c>
      <c r="AL55" s="28">
        <f t="shared" si="18"/>
        <v>0</v>
      </c>
      <c r="AM55" s="28">
        <f t="shared" si="19"/>
        <v>0</v>
      </c>
      <c r="AN55" s="28">
        <f t="shared" si="14"/>
        <v>0</v>
      </c>
      <c r="AO55" s="28">
        <f t="shared" si="15"/>
        <v>0</v>
      </c>
    </row>
    <row r="56" spans="1:43" s="45" customFormat="1" ht="27" customHeight="1">
      <c r="A56" s="124">
        <v>11</v>
      </c>
      <c r="B56" s="70" t="s">
        <v>526</v>
      </c>
      <c r="C56" s="137" t="s">
        <v>527</v>
      </c>
      <c r="D56" s="138" t="s">
        <v>52</v>
      </c>
      <c r="E56" s="68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3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28">
        <f t="shared" si="16"/>
        <v>0</v>
      </c>
      <c r="AK56" s="28">
        <f t="shared" si="17"/>
        <v>0</v>
      </c>
      <c r="AL56" s="28">
        <f t="shared" si="18"/>
        <v>0</v>
      </c>
      <c r="AM56" s="28">
        <f t="shared" si="19"/>
        <v>0</v>
      </c>
      <c r="AN56" s="28">
        <f t="shared" si="14"/>
        <v>0</v>
      </c>
      <c r="AO56" s="28">
        <f t="shared" si="15"/>
        <v>0</v>
      </c>
    </row>
    <row r="57" spans="1:43" s="45" customFormat="1" ht="27" customHeight="1">
      <c r="A57" s="124">
        <v>12</v>
      </c>
      <c r="B57" s="70" t="s">
        <v>528</v>
      </c>
      <c r="C57" s="137" t="s">
        <v>75</v>
      </c>
      <c r="D57" s="138" t="s">
        <v>52</v>
      </c>
      <c r="E57" s="78"/>
      <c r="F57" s="79"/>
      <c r="G57" s="79"/>
      <c r="H57" s="80"/>
      <c r="I57" s="80"/>
      <c r="J57" s="80"/>
      <c r="K57" s="80"/>
      <c r="L57" s="80"/>
      <c r="M57" s="80"/>
      <c r="N57" s="80"/>
      <c r="O57" s="80"/>
      <c r="P57" s="79"/>
      <c r="Q57" s="79"/>
      <c r="R57" s="79"/>
      <c r="S57" s="79"/>
      <c r="T57" s="79"/>
      <c r="U57" s="79"/>
      <c r="V57" s="73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28">
        <f t="shared" si="16"/>
        <v>0</v>
      </c>
      <c r="AK57" s="28">
        <f t="shared" si="17"/>
        <v>0</v>
      </c>
      <c r="AL57" s="28">
        <f t="shared" si="18"/>
        <v>0</v>
      </c>
      <c r="AM57" s="28">
        <f t="shared" si="19"/>
        <v>0</v>
      </c>
      <c r="AN57" s="28">
        <f t="shared" si="14"/>
        <v>0</v>
      </c>
      <c r="AO57" s="28">
        <f t="shared" si="15"/>
        <v>0</v>
      </c>
    </row>
    <row r="58" spans="1:43" s="45" customFormat="1" ht="27" customHeight="1">
      <c r="A58" s="124">
        <v>13</v>
      </c>
      <c r="B58" s="70" t="s">
        <v>529</v>
      </c>
      <c r="C58" s="137" t="s">
        <v>126</v>
      </c>
      <c r="D58" s="138" t="s">
        <v>52</v>
      </c>
      <c r="E58" s="69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3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28">
        <f t="shared" si="16"/>
        <v>0</v>
      </c>
      <c r="AK58" s="28">
        <f t="shared" si="17"/>
        <v>0</v>
      </c>
      <c r="AL58" s="28">
        <f t="shared" si="18"/>
        <v>0</v>
      </c>
      <c r="AM58" s="28">
        <f t="shared" si="19"/>
        <v>0</v>
      </c>
      <c r="AN58" s="28">
        <f t="shared" si="14"/>
        <v>0</v>
      </c>
      <c r="AO58" s="28">
        <f t="shared" si="15"/>
        <v>0</v>
      </c>
    </row>
    <row r="59" spans="1:43" s="45" customFormat="1" ht="27" customHeight="1">
      <c r="A59" s="124">
        <v>14</v>
      </c>
      <c r="B59" s="70" t="s">
        <v>530</v>
      </c>
      <c r="C59" s="137" t="s">
        <v>87</v>
      </c>
      <c r="D59" s="138" t="s">
        <v>103</v>
      </c>
      <c r="E59" s="68"/>
      <c r="F59" s="77"/>
      <c r="G59" s="77"/>
      <c r="H59" s="77"/>
      <c r="I59" s="77"/>
      <c r="J59" s="77"/>
      <c r="K59" s="77"/>
      <c r="L59" s="77"/>
      <c r="M59" s="77"/>
      <c r="N59" s="77"/>
      <c r="O59" s="86"/>
      <c r="P59" s="77"/>
      <c r="Q59" s="77"/>
      <c r="R59" s="77"/>
      <c r="S59" s="77"/>
      <c r="T59" s="77"/>
      <c r="U59" s="77"/>
      <c r="V59" s="73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28">
        <f t="shared" si="16"/>
        <v>0</v>
      </c>
      <c r="AK59" s="28">
        <f t="shared" si="17"/>
        <v>0</v>
      </c>
      <c r="AL59" s="28">
        <f t="shared" si="18"/>
        <v>0</v>
      </c>
      <c r="AM59" s="28">
        <f t="shared" si="19"/>
        <v>0</v>
      </c>
      <c r="AN59" s="28">
        <f t="shared" si="14"/>
        <v>0</v>
      </c>
      <c r="AO59" s="28">
        <f t="shared" si="15"/>
        <v>0</v>
      </c>
    </row>
    <row r="60" spans="1:43" s="45" customFormat="1" ht="27" customHeight="1">
      <c r="A60" s="124">
        <v>15</v>
      </c>
      <c r="B60" s="70" t="s">
        <v>531</v>
      </c>
      <c r="C60" s="137" t="s">
        <v>532</v>
      </c>
      <c r="D60" s="138" t="s">
        <v>103</v>
      </c>
      <c r="E60" s="69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3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28">
        <f t="shared" si="16"/>
        <v>0</v>
      </c>
      <c r="AK60" s="28">
        <f t="shared" si="17"/>
        <v>0</v>
      </c>
      <c r="AL60" s="28">
        <f t="shared" si="18"/>
        <v>0</v>
      </c>
      <c r="AM60" s="28">
        <f>COUNTIF(H79:AL79,"CT")</f>
        <v>0</v>
      </c>
      <c r="AN60" s="28">
        <f t="shared" si="14"/>
        <v>0</v>
      </c>
      <c r="AO60" s="28">
        <f t="shared" si="15"/>
        <v>0</v>
      </c>
    </row>
    <row r="61" spans="1:43" s="45" customFormat="1" ht="27" customHeight="1">
      <c r="A61" s="124">
        <v>16</v>
      </c>
      <c r="B61" s="70" t="s">
        <v>533</v>
      </c>
      <c r="C61" s="137" t="s">
        <v>106</v>
      </c>
      <c r="D61" s="138" t="s">
        <v>25</v>
      </c>
      <c r="E61" s="69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3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28">
        <f t="shared" si="16"/>
        <v>0</v>
      </c>
      <c r="AK61" s="28">
        <f t="shared" si="17"/>
        <v>0</v>
      </c>
      <c r="AL61" s="28">
        <f t="shared" si="18"/>
        <v>0</v>
      </c>
      <c r="AM61" s="28">
        <f>COUNTIF(H80:AL80,"CT")</f>
        <v>0</v>
      </c>
      <c r="AN61" s="28">
        <f t="shared" si="14"/>
        <v>0</v>
      </c>
      <c r="AO61" s="28">
        <f t="shared" si="15"/>
        <v>0</v>
      </c>
    </row>
    <row r="62" spans="1:43" s="45" customFormat="1" ht="27" customHeight="1">
      <c r="A62" s="124">
        <v>17</v>
      </c>
      <c r="B62" s="70" t="s">
        <v>534</v>
      </c>
      <c r="C62" s="137" t="s">
        <v>535</v>
      </c>
      <c r="D62" s="138" t="s">
        <v>105</v>
      </c>
      <c r="E62" s="69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3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28">
        <f t="shared" si="16"/>
        <v>0</v>
      </c>
      <c r="AK62" s="28">
        <f t="shared" si="17"/>
        <v>0</v>
      </c>
      <c r="AL62" s="28">
        <f t="shared" si="18"/>
        <v>0</v>
      </c>
      <c r="AM62" s="28">
        <f>COUNTIF(H81:AL81,"CT")</f>
        <v>0</v>
      </c>
      <c r="AN62" s="28">
        <f t="shared" si="14"/>
        <v>0</v>
      </c>
      <c r="AO62" s="28">
        <f t="shared" si="15"/>
        <v>0</v>
      </c>
    </row>
    <row r="63" spans="1:43" s="45" customFormat="1" ht="27" customHeight="1">
      <c r="A63" s="124">
        <v>18</v>
      </c>
      <c r="B63" s="70" t="s">
        <v>536</v>
      </c>
      <c r="C63" s="137" t="s">
        <v>537</v>
      </c>
      <c r="D63" s="138" t="s">
        <v>63</v>
      </c>
      <c r="E63" s="69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3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28">
        <f t="shared" si="16"/>
        <v>0</v>
      </c>
      <c r="AK63" s="28">
        <f t="shared" si="17"/>
        <v>0</v>
      </c>
      <c r="AL63" s="28">
        <f t="shared" si="18"/>
        <v>0</v>
      </c>
      <c r="AM63" s="28" t="e">
        <f>COUNTIF(#REF!,"CT")</f>
        <v>#REF!</v>
      </c>
      <c r="AN63" s="28">
        <f t="shared" si="14"/>
        <v>0</v>
      </c>
      <c r="AO63" s="28">
        <f t="shared" si="15"/>
        <v>0</v>
      </c>
    </row>
    <row r="64" spans="1:43" s="45" customFormat="1" ht="27" customHeight="1">
      <c r="A64" s="124">
        <v>19</v>
      </c>
      <c r="B64" s="70" t="s">
        <v>538</v>
      </c>
      <c r="C64" s="137" t="s">
        <v>62</v>
      </c>
      <c r="D64" s="138" t="s">
        <v>63</v>
      </c>
      <c r="E64" s="69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3"/>
      <c r="W64" s="77"/>
      <c r="X64" s="77"/>
      <c r="Y64" s="77"/>
      <c r="Z64" s="77"/>
      <c r="AA64" s="77"/>
      <c r="AB64" s="77"/>
      <c r="AC64" s="73"/>
      <c r="AD64" s="77"/>
      <c r="AE64" s="77"/>
      <c r="AF64" s="77"/>
      <c r="AG64" s="77"/>
      <c r="AH64" s="77"/>
      <c r="AI64" s="77"/>
      <c r="AJ64" s="28">
        <f t="shared" si="16"/>
        <v>0</v>
      </c>
      <c r="AK64" s="28">
        <f t="shared" si="17"/>
        <v>0</v>
      </c>
      <c r="AL64" s="28">
        <f t="shared" si="18"/>
        <v>0</v>
      </c>
      <c r="AM64" s="28" t="e">
        <f>COUNTIF(#REF!,"CT")</f>
        <v>#REF!</v>
      </c>
      <c r="AN64" s="28">
        <f t="shared" si="14"/>
        <v>0</v>
      </c>
      <c r="AO64" s="28">
        <f t="shared" si="15"/>
        <v>0</v>
      </c>
    </row>
    <row r="65" spans="1:41" s="45" customFormat="1" ht="27" customHeight="1">
      <c r="A65" s="124">
        <v>20</v>
      </c>
      <c r="B65" s="70" t="s">
        <v>541</v>
      </c>
      <c r="C65" s="137" t="s">
        <v>26</v>
      </c>
      <c r="D65" s="138" t="s">
        <v>38</v>
      </c>
      <c r="E65" s="69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3"/>
      <c r="AD65" s="77"/>
      <c r="AE65" s="77"/>
      <c r="AF65" s="77"/>
      <c r="AG65" s="77"/>
      <c r="AH65" s="77"/>
      <c r="AI65" s="77"/>
      <c r="AJ65" s="28">
        <f t="shared" si="16"/>
        <v>0</v>
      </c>
      <c r="AK65" s="28">
        <f t="shared" si="17"/>
        <v>0</v>
      </c>
      <c r="AL65" s="28">
        <f t="shared" si="18"/>
        <v>0</v>
      </c>
      <c r="AM65" s="28" t="e">
        <f>COUNTIF(#REF!,"CT")</f>
        <v>#REF!</v>
      </c>
      <c r="AN65" s="28">
        <f t="shared" ref="AN65" si="20">COUNTIF(I65:AM65,"HT")</f>
        <v>0</v>
      </c>
      <c r="AO65" s="28">
        <f t="shared" ref="AO65" si="21">COUNTIF(J65:AN65,"VK")</f>
        <v>0</v>
      </c>
    </row>
    <row r="66" spans="1:41" s="45" customFormat="1" ht="27" customHeight="1">
      <c r="A66" s="124">
        <v>21</v>
      </c>
      <c r="B66" s="70" t="s">
        <v>542</v>
      </c>
      <c r="C66" s="137" t="s">
        <v>543</v>
      </c>
      <c r="D66" s="138" t="s">
        <v>491</v>
      </c>
      <c r="E66" s="69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3"/>
      <c r="W66" s="77"/>
      <c r="X66" s="77"/>
      <c r="Y66" s="77"/>
      <c r="Z66" s="77"/>
      <c r="AA66" s="77"/>
      <c r="AB66" s="77"/>
      <c r="AC66" s="73"/>
      <c r="AD66" s="77"/>
      <c r="AE66" s="77"/>
      <c r="AF66" s="77"/>
      <c r="AG66" s="77"/>
      <c r="AH66" s="77"/>
      <c r="AI66" s="77"/>
      <c r="AJ66" s="28">
        <f t="shared" si="16"/>
        <v>0</v>
      </c>
      <c r="AK66" s="28">
        <f t="shared" si="17"/>
        <v>0</v>
      </c>
      <c r="AL66" s="28">
        <f t="shared" si="18"/>
        <v>0</v>
      </c>
      <c r="AM66" s="28" t="e">
        <f>COUNTIF(#REF!,"CT")</f>
        <v>#REF!</v>
      </c>
      <c r="AN66" s="28">
        <f t="shared" ref="AN66" si="22">COUNTIF(I66:AM66,"HT")</f>
        <v>0</v>
      </c>
      <c r="AO66" s="28">
        <f t="shared" ref="AO66" si="23">COUNTIF(J66:AN66,"VK")</f>
        <v>0</v>
      </c>
    </row>
    <row r="67" spans="1:41" s="45" customFormat="1" ht="27" customHeight="1">
      <c r="A67" s="124">
        <v>22</v>
      </c>
      <c r="B67" s="70" t="s">
        <v>544</v>
      </c>
      <c r="C67" s="137" t="s">
        <v>75</v>
      </c>
      <c r="D67" s="138" t="s">
        <v>66</v>
      </c>
      <c r="E67" s="55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115"/>
      <c r="W67" s="7"/>
      <c r="X67" s="7"/>
      <c r="Y67" s="7"/>
      <c r="Z67" s="7"/>
      <c r="AA67" s="7"/>
      <c r="AB67" s="7"/>
      <c r="AC67" s="115"/>
      <c r="AD67" s="7"/>
      <c r="AE67" s="7"/>
      <c r="AF67" s="7"/>
      <c r="AG67" s="7"/>
      <c r="AH67" s="7"/>
      <c r="AI67" s="7"/>
      <c r="AJ67" s="28">
        <f t="shared" ref="AJ67" si="24">COUNTIF(E67:AI67,"BT")</f>
        <v>0</v>
      </c>
      <c r="AK67" s="28">
        <f t="shared" ref="AK67" si="25">COUNTIF(F67:AJ67,"D")</f>
        <v>0</v>
      </c>
      <c r="AL67" s="28">
        <f t="shared" ref="AL67" si="26">COUNTIF(G67:AK67,"ĐP")</f>
        <v>0</v>
      </c>
      <c r="AM67" s="28" t="e">
        <f>COUNTIF(#REF!,"CT")</f>
        <v>#REF!</v>
      </c>
      <c r="AN67" s="28">
        <f t="shared" ref="AN67:AN71" si="27">COUNTIF(I67:AM67,"HT")</f>
        <v>0</v>
      </c>
      <c r="AO67" s="28">
        <f t="shared" ref="AO67:AO71" si="28">COUNTIF(J67:AN67,"VK")</f>
        <v>0</v>
      </c>
    </row>
    <row r="68" spans="1:41" s="45" customFormat="1" ht="27" customHeight="1">
      <c r="A68" s="124">
        <v>23</v>
      </c>
      <c r="B68" s="70" t="s">
        <v>545</v>
      </c>
      <c r="C68" s="137" t="s">
        <v>546</v>
      </c>
      <c r="D68" s="138" t="s">
        <v>89</v>
      </c>
      <c r="E68" s="55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115"/>
      <c r="W68" s="7"/>
      <c r="X68" s="7"/>
      <c r="Y68" s="7"/>
      <c r="Z68" s="7"/>
      <c r="AA68" s="7"/>
      <c r="AB68" s="7"/>
      <c r="AC68" s="115"/>
      <c r="AD68" s="7"/>
      <c r="AE68" s="7"/>
      <c r="AF68" s="7"/>
      <c r="AG68" s="7"/>
      <c r="AH68" s="7"/>
      <c r="AI68" s="7"/>
      <c r="AJ68" s="28">
        <f t="shared" ref="AJ68" si="29">COUNTIF(E68:AI68,"BT")</f>
        <v>0</v>
      </c>
      <c r="AK68" s="28">
        <f t="shared" ref="AK68" si="30">COUNTIF(F68:AJ68,"D")</f>
        <v>0</v>
      </c>
      <c r="AL68" s="28">
        <f t="shared" ref="AL68" si="31">COUNTIF(G68:AK68,"ĐP")</f>
        <v>0</v>
      </c>
      <c r="AM68" s="28">
        <f>COUNTIF(H82:AL82,"CT")</f>
        <v>0</v>
      </c>
      <c r="AN68" s="28">
        <f t="shared" si="27"/>
        <v>0</v>
      </c>
      <c r="AO68" s="28">
        <f t="shared" si="28"/>
        <v>0</v>
      </c>
    </row>
    <row r="69" spans="1:41" s="45" customFormat="1" ht="27" customHeight="1">
      <c r="A69" s="124">
        <v>24</v>
      </c>
      <c r="B69" s="70" t="s">
        <v>547</v>
      </c>
      <c r="C69" s="137" t="s">
        <v>548</v>
      </c>
      <c r="D69" s="138" t="s">
        <v>54</v>
      </c>
      <c r="E69" s="55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115"/>
      <c r="W69" s="7"/>
      <c r="X69" s="7"/>
      <c r="Y69" s="7"/>
      <c r="Z69" s="7"/>
      <c r="AA69" s="7"/>
      <c r="AB69" s="7"/>
      <c r="AC69" s="115"/>
      <c r="AD69" s="7"/>
      <c r="AE69" s="7"/>
      <c r="AF69" s="7"/>
      <c r="AG69" s="7"/>
      <c r="AH69" s="7"/>
      <c r="AI69" s="7"/>
      <c r="AJ69" s="28">
        <f t="shared" ref="AJ69:AJ73" si="32">COUNTIF(E69:AI69,"BT")</f>
        <v>0</v>
      </c>
      <c r="AK69" s="28">
        <f t="shared" ref="AK69:AK73" si="33">COUNTIF(F69:AJ69,"D")</f>
        <v>0</v>
      </c>
      <c r="AL69" s="28">
        <f t="shared" ref="AL69:AL73" si="34">COUNTIF(G69:AK69,"ĐP")</f>
        <v>0</v>
      </c>
      <c r="AM69" s="28">
        <f>COUNTIF(H83:AL83,"CT")</f>
        <v>0</v>
      </c>
      <c r="AN69" s="28">
        <f t="shared" si="27"/>
        <v>0</v>
      </c>
      <c r="AO69" s="28">
        <f t="shared" si="28"/>
        <v>0</v>
      </c>
    </row>
    <row r="70" spans="1:41" s="45" customFormat="1" ht="27" customHeight="1">
      <c r="A70" s="124">
        <v>25</v>
      </c>
      <c r="B70" s="70" t="s">
        <v>549</v>
      </c>
      <c r="C70" s="137" t="s">
        <v>550</v>
      </c>
      <c r="D70" s="138" t="s">
        <v>55</v>
      </c>
      <c r="E70" s="55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115"/>
      <c r="W70" s="7"/>
      <c r="X70" s="7"/>
      <c r="Y70" s="7"/>
      <c r="Z70" s="7"/>
      <c r="AA70" s="7"/>
      <c r="AB70" s="7"/>
      <c r="AC70" s="115"/>
      <c r="AD70" s="7"/>
      <c r="AE70" s="7"/>
      <c r="AF70" s="7"/>
      <c r="AG70" s="7"/>
      <c r="AH70" s="7"/>
      <c r="AI70" s="7"/>
      <c r="AJ70" s="28">
        <f t="shared" si="32"/>
        <v>0</v>
      </c>
      <c r="AK70" s="28">
        <f t="shared" si="33"/>
        <v>0</v>
      </c>
      <c r="AL70" s="28">
        <f t="shared" si="34"/>
        <v>0</v>
      </c>
      <c r="AM70" s="28">
        <f>COUNTIF(H84:AL84,"CT")</f>
        <v>0</v>
      </c>
      <c r="AN70" s="28">
        <f t="shared" si="27"/>
        <v>0</v>
      </c>
      <c r="AO70" s="28">
        <f t="shared" si="28"/>
        <v>0</v>
      </c>
    </row>
    <row r="71" spans="1:41" s="45" customFormat="1" ht="27" customHeight="1">
      <c r="A71" s="124">
        <v>26</v>
      </c>
      <c r="B71" s="70" t="s">
        <v>551</v>
      </c>
      <c r="C71" s="137" t="s">
        <v>107</v>
      </c>
      <c r="D71" s="138" t="s">
        <v>56</v>
      </c>
      <c r="E71" s="55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115"/>
      <c r="W71" s="7"/>
      <c r="X71" s="7"/>
      <c r="Y71" s="7"/>
      <c r="Z71" s="7"/>
      <c r="AA71" s="7"/>
      <c r="AB71" s="7"/>
      <c r="AC71" s="115"/>
      <c r="AD71" s="7"/>
      <c r="AE71" s="7"/>
      <c r="AF71" s="7"/>
      <c r="AG71" s="7"/>
      <c r="AH71" s="7"/>
      <c r="AI71" s="7"/>
      <c r="AJ71" s="28">
        <f t="shared" si="32"/>
        <v>0</v>
      </c>
      <c r="AK71" s="28">
        <f t="shared" si="33"/>
        <v>0</v>
      </c>
      <c r="AL71" s="28">
        <f t="shared" si="34"/>
        <v>0</v>
      </c>
      <c r="AM71" s="28">
        <f>COUNTIF(H85:AL85,"CT")</f>
        <v>0</v>
      </c>
      <c r="AN71" s="28">
        <f t="shared" si="27"/>
        <v>0</v>
      </c>
      <c r="AO71" s="28">
        <f t="shared" si="28"/>
        <v>0</v>
      </c>
    </row>
    <row r="72" spans="1:41" ht="27" customHeight="1">
      <c r="A72" s="124">
        <v>27</v>
      </c>
      <c r="B72" s="70" t="s">
        <v>552</v>
      </c>
      <c r="C72" s="137" t="s">
        <v>553</v>
      </c>
      <c r="D72" s="138" t="s">
        <v>203</v>
      </c>
      <c r="E72" s="55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115"/>
      <c r="W72" s="7"/>
      <c r="X72" s="7"/>
      <c r="Y72" s="7"/>
      <c r="Z72" s="7"/>
      <c r="AA72" s="7"/>
      <c r="AB72" s="7"/>
      <c r="AC72" s="115"/>
      <c r="AD72" s="7"/>
      <c r="AE72" s="7"/>
      <c r="AF72" s="7"/>
      <c r="AG72" s="7"/>
      <c r="AH72" s="7"/>
      <c r="AI72" s="7"/>
      <c r="AJ72" s="28">
        <f t="shared" si="32"/>
        <v>0</v>
      </c>
      <c r="AK72" s="28">
        <f t="shared" si="33"/>
        <v>0</v>
      </c>
      <c r="AL72" s="28">
        <f t="shared" si="34"/>
        <v>0</v>
      </c>
      <c r="AM72" s="28">
        <f>COUNTIF(H86:AL86,"CT")</f>
        <v>0</v>
      </c>
      <c r="AN72" s="28">
        <f t="shared" ref="AN72" si="35">COUNTIF(I72:AM72,"HT")</f>
        <v>0</v>
      </c>
      <c r="AO72" s="28">
        <f t="shared" ref="AO72" si="36">COUNTIF(J72:AN72,"VK")</f>
        <v>0</v>
      </c>
    </row>
    <row r="73" spans="1:41" ht="27" customHeight="1">
      <c r="A73" s="124">
        <v>28</v>
      </c>
      <c r="B73" s="70" t="s">
        <v>554</v>
      </c>
      <c r="C73" s="137" t="s">
        <v>555</v>
      </c>
      <c r="D73" s="138" t="s">
        <v>556</v>
      </c>
      <c r="E73" s="55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115"/>
      <c r="W73" s="7"/>
      <c r="X73" s="7"/>
      <c r="Y73" s="7"/>
      <c r="Z73" s="7"/>
      <c r="AA73" s="7"/>
      <c r="AB73" s="7"/>
      <c r="AC73" s="115"/>
      <c r="AD73" s="7"/>
      <c r="AE73" s="7"/>
      <c r="AF73" s="7"/>
      <c r="AG73" s="7"/>
      <c r="AH73" s="7"/>
      <c r="AI73" s="7"/>
      <c r="AJ73" s="28">
        <f t="shared" si="32"/>
        <v>0</v>
      </c>
      <c r="AK73" s="28">
        <f t="shared" si="33"/>
        <v>0</v>
      </c>
      <c r="AL73" s="28">
        <f t="shared" si="34"/>
        <v>0</v>
      </c>
      <c r="AM73" s="28"/>
      <c r="AN73" s="28"/>
      <c r="AO73" s="28"/>
    </row>
    <row r="74" spans="1:41" ht="27" customHeight="1">
      <c r="A74" s="124">
        <v>29</v>
      </c>
      <c r="B74" s="70" t="s">
        <v>557</v>
      </c>
      <c r="C74" s="137" t="s">
        <v>558</v>
      </c>
      <c r="D74" s="138" t="s">
        <v>110</v>
      </c>
      <c r="E74" s="55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115"/>
      <c r="W74" s="7"/>
      <c r="X74" s="7"/>
      <c r="Y74" s="7"/>
      <c r="Z74" s="7"/>
      <c r="AA74" s="7"/>
      <c r="AB74" s="7"/>
      <c r="AC74" s="115"/>
      <c r="AD74" s="7"/>
      <c r="AE74" s="7"/>
      <c r="AF74" s="7"/>
      <c r="AG74" s="7"/>
      <c r="AH74" s="7"/>
      <c r="AI74" s="7"/>
      <c r="AJ74" s="28">
        <f t="shared" ref="AJ74" si="37">COUNTIF(E74:AI74,"BT")</f>
        <v>0</v>
      </c>
      <c r="AK74" s="28">
        <f t="shared" ref="AK74" si="38">COUNTIF(F74:AJ74,"D")</f>
        <v>0</v>
      </c>
      <c r="AL74" s="28">
        <f t="shared" ref="AL74" si="39">COUNTIF(G74:AK74,"ĐP")</f>
        <v>0</v>
      </c>
      <c r="AM74" s="28">
        <f>COUNTIF(H88:AL88,"CT")</f>
        <v>0</v>
      </c>
      <c r="AN74" s="28">
        <f t="shared" ref="AN74" si="40">COUNTIF(I74:AM74,"HT")</f>
        <v>0</v>
      </c>
      <c r="AO74" s="28">
        <f t="shared" ref="AO74" si="41">COUNTIF(J74:AN74,"VK")</f>
        <v>0</v>
      </c>
    </row>
    <row r="75" spans="1:41" ht="27" customHeight="1">
      <c r="A75" s="124">
        <v>30</v>
      </c>
      <c r="B75" s="70" t="s">
        <v>559</v>
      </c>
      <c r="C75" s="137" t="s">
        <v>560</v>
      </c>
      <c r="D75" s="138" t="s">
        <v>57</v>
      </c>
      <c r="E75" s="55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115"/>
      <c r="W75" s="7"/>
      <c r="X75" s="7"/>
      <c r="Y75" s="7"/>
      <c r="Z75" s="7"/>
      <c r="AA75" s="7"/>
      <c r="AB75" s="7"/>
      <c r="AC75" s="115"/>
      <c r="AD75" s="7"/>
      <c r="AE75" s="7"/>
      <c r="AF75" s="7"/>
      <c r="AG75" s="7"/>
      <c r="AH75" s="7"/>
      <c r="AI75" s="7"/>
      <c r="AJ75" s="28"/>
      <c r="AK75" s="28"/>
      <c r="AL75" s="28"/>
      <c r="AM75" s="28"/>
      <c r="AN75" s="28"/>
      <c r="AO75" s="28"/>
    </row>
    <row r="76" spans="1:41" ht="27" customHeight="1">
      <c r="A76" s="124">
        <v>31</v>
      </c>
      <c r="B76" s="70" t="s">
        <v>830</v>
      </c>
      <c r="C76" s="137" t="s">
        <v>892</v>
      </c>
      <c r="D76" s="138" t="s">
        <v>57</v>
      </c>
      <c r="E76" s="55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115"/>
      <c r="W76" s="7"/>
      <c r="X76" s="7"/>
      <c r="Y76" s="7"/>
      <c r="Z76" s="7"/>
      <c r="AA76" s="7"/>
      <c r="AB76" s="7"/>
      <c r="AC76" s="115"/>
      <c r="AD76" s="7"/>
      <c r="AE76" s="7"/>
      <c r="AF76" s="7"/>
      <c r="AG76" s="7"/>
      <c r="AH76" s="7"/>
      <c r="AI76" s="7"/>
      <c r="AJ76" s="28">
        <f t="shared" ref="AJ76" si="42">COUNTIF(E76:AI76,"BT")</f>
        <v>0</v>
      </c>
      <c r="AK76" s="28">
        <f t="shared" ref="AK76" si="43">COUNTIF(F76:AJ76,"D")</f>
        <v>0</v>
      </c>
      <c r="AL76" s="28">
        <f t="shared" ref="AL76" si="44">COUNTIF(G76:AK76,"ĐP")</f>
        <v>0</v>
      </c>
      <c r="AM76" s="28">
        <f>COUNTIF(H90:AL90,"CT")</f>
        <v>0</v>
      </c>
      <c r="AN76" s="28">
        <f t="shared" ref="AN76" si="45">COUNTIF(I76:AM76,"HT")</f>
        <v>0</v>
      </c>
      <c r="AO76" s="28">
        <f t="shared" ref="AO76" si="46">COUNTIF(J76:AN76,"VK")</f>
        <v>0</v>
      </c>
    </row>
    <row r="77" spans="1:41" ht="27" customHeight="1">
      <c r="A77" s="124">
        <v>32</v>
      </c>
      <c r="B77" s="70" t="s">
        <v>561</v>
      </c>
      <c r="C77" s="137" t="s">
        <v>91</v>
      </c>
      <c r="D77" s="138" t="s">
        <v>92</v>
      </c>
      <c r="E77" s="55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115"/>
      <c r="W77" s="7"/>
      <c r="X77" s="7"/>
      <c r="Y77" s="7"/>
      <c r="Z77" s="7"/>
      <c r="AA77" s="7"/>
      <c r="AB77" s="7"/>
      <c r="AC77" s="115"/>
      <c r="AD77" s="7"/>
      <c r="AE77" s="7"/>
      <c r="AF77" s="7"/>
      <c r="AG77" s="7"/>
      <c r="AH77" s="7"/>
      <c r="AI77" s="7"/>
      <c r="AJ77" s="28"/>
      <c r="AK77" s="28"/>
      <c r="AL77" s="28"/>
      <c r="AM77" s="28" t="e">
        <f>COUNTIF(#REF!,"CT")</f>
        <v>#REF!</v>
      </c>
      <c r="AN77" s="28">
        <f t="shared" si="14"/>
        <v>0</v>
      </c>
      <c r="AO77" s="28">
        <f t="shared" si="15"/>
        <v>0</v>
      </c>
    </row>
    <row r="78" spans="1:41" ht="27" customHeight="1">
      <c r="A78" s="124">
        <v>33</v>
      </c>
      <c r="B78" s="70" t="s">
        <v>562</v>
      </c>
      <c r="C78" s="137" t="s">
        <v>563</v>
      </c>
      <c r="D78" s="138" t="s">
        <v>118</v>
      </c>
      <c r="E78" s="55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115"/>
      <c r="W78" s="7"/>
      <c r="X78" s="7"/>
      <c r="Y78" s="7"/>
      <c r="Z78" s="7"/>
      <c r="AA78" s="7"/>
      <c r="AB78" s="7"/>
      <c r="AC78" s="115"/>
      <c r="AD78" s="7"/>
      <c r="AE78" s="7"/>
      <c r="AF78" s="7"/>
      <c r="AG78" s="7"/>
      <c r="AH78" s="7"/>
      <c r="AI78" s="7"/>
      <c r="AJ78" s="28">
        <f t="shared" ref="AJ78" si="47">COUNTIF(E78:AI78,"BT")</f>
        <v>0</v>
      </c>
      <c r="AK78" s="28">
        <f t="shared" ref="AK78" si="48">COUNTIF(F78:AJ78,"D")</f>
        <v>0</v>
      </c>
      <c r="AL78" s="28">
        <f t="shared" ref="AL78" si="49">COUNTIF(G78:AK78,"ĐP")</f>
        <v>0</v>
      </c>
      <c r="AM78" s="28" t="e">
        <f>COUNTIF(#REF!,"CT")</f>
        <v>#REF!</v>
      </c>
      <c r="AN78" s="28">
        <f t="shared" si="14"/>
        <v>0</v>
      </c>
      <c r="AO78" s="28">
        <f t="shared" si="15"/>
        <v>0</v>
      </c>
    </row>
    <row r="79" spans="1:41" ht="27" customHeight="1">
      <c r="A79" s="124">
        <v>34</v>
      </c>
      <c r="B79" s="142" t="s">
        <v>893</v>
      </c>
      <c r="C79" s="143" t="s">
        <v>894</v>
      </c>
      <c r="D79" s="144" t="s">
        <v>70</v>
      </c>
      <c r="E79" s="69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3"/>
      <c r="W79" s="77"/>
      <c r="X79" s="77"/>
      <c r="Y79" s="77"/>
      <c r="Z79" s="77"/>
      <c r="AA79" s="77"/>
      <c r="AB79" s="77"/>
      <c r="AC79" s="73"/>
      <c r="AD79" s="77"/>
      <c r="AE79" s="77"/>
      <c r="AF79" s="77"/>
      <c r="AG79" s="77"/>
      <c r="AH79" s="77"/>
      <c r="AI79" s="77"/>
      <c r="AJ79" s="28">
        <f t="shared" si="16"/>
        <v>0</v>
      </c>
      <c r="AK79" s="28">
        <f t="shared" si="17"/>
        <v>0</v>
      </c>
      <c r="AL79" s="28">
        <f t="shared" si="18"/>
        <v>0</v>
      </c>
      <c r="AM79" s="28" t="e">
        <f>COUNTIF(#REF!,"CT")</f>
        <v>#REF!</v>
      </c>
      <c r="AN79" s="28">
        <f t="shared" si="14"/>
        <v>0</v>
      </c>
      <c r="AO79" s="28">
        <f t="shared" si="15"/>
        <v>0</v>
      </c>
    </row>
    <row r="80" spans="1:41">
      <c r="A80" s="124">
        <v>35</v>
      </c>
      <c r="B80" s="70" t="s">
        <v>564</v>
      </c>
      <c r="C80" s="61" t="s">
        <v>565</v>
      </c>
      <c r="D80" s="62" t="s">
        <v>100</v>
      </c>
      <c r="E80" s="69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3"/>
      <c r="W80" s="77"/>
      <c r="X80" s="77"/>
      <c r="Y80" s="77"/>
      <c r="Z80" s="77"/>
      <c r="AA80" s="77"/>
      <c r="AB80" s="77"/>
      <c r="AC80" s="73"/>
      <c r="AD80" s="77"/>
      <c r="AE80" s="77"/>
      <c r="AF80" s="77"/>
      <c r="AG80" s="77"/>
      <c r="AH80" s="77"/>
      <c r="AI80" s="77"/>
      <c r="AJ80" s="28">
        <f t="shared" si="16"/>
        <v>0</v>
      </c>
      <c r="AK80" s="28">
        <f t="shared" si="17"/>
        <v>0</v>
      </c>
      <c r="AL80" s="28">
        <f t="shared" si="18"/>
        <v>0</v>
      </c>
    </row>
    <row r="81" spans="1:38">
      <c r="A81" s="124">
        <v>36</v>
      </c>
      <c r="B81" s="70" t="s">
        <v>566</v>
      </c>
      <c r="C81" s="61" t="s">
        <v>567</v>
      </c>
      <c r="D81" s="62" t="s">
        <v>100</v>
      </c>
      <c r="E81" s="69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3"/>
      <c r="W81" s="77"/>
      <c r="X81" s="77"/>
      <c r="Y81" s="77"/>
      <c r="Z81" s="77"/>
      <c r="AA81" s="77"/>
      <c r="AB81" s="77"/>
      <c r="AC81" s="73"/>
      <c r="AD81" s="77"/>
      <c r="AE81" s="77"/>
      <c r="AF81" s="77"/>
      <c r="AG81" s="77"/>
      <c r="AH81" s="77"/>
      <c r="AI81" s="77"/>
      <c r="AJ81" s="28">
        <f t="shared" si="16"/>
        <v>0</v>
      </c>
      <c r="AK81" s="28">
        <f t="shared" si="17"/>
        <v>0</v>
      </c>
      <c r="AL81" s="28">
        <f t="shared" si="18"/>
        <v>0</v>
      </c>
    </row>
    <row r="82" spans="1:38">
      <c r="A82" s="237" t="s">
        <v>10</v>
      </c>
      <c r="B82" s="237"/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237"/>
      <c r="Q82" s="237"/>
      <c r="R82" s="237"/>
      <c r="S82" s="237"/>
      <c r="T82" s="237"/>
      <c r="U82" s="237"/>
      <c r="V82" s="237"/>
      <c r="W82" s="237"/>
      <c r="X82" s="237"/>
      <c r="Y82" s="237"/>
      <c r="Z82" s="237"/>
      <c r="AA82" s="237"/>
      <c r="AB82" s="237"/>
      <c r="AC82" s="237"/>
      <c r="AD82" s="237"/>
      <c r="AE82" s="237"/>
      <c r="AF82" s="237"/>
      <c r="AG82" s="237"/>
      <c r="AH82" s="237"/>
      <c r="AI82" s="237"/>
      <c r="AJ82" s="2">
        <f>SUM(AJ46:AJ81)</f>
        <v>0</v>
      </c>
      <c r="AK82" s="2">
        <f>SUM(AK46:AK81)</f>
        <v>0</v>
      </c>
      <c r="AL82" s="2">
        <f>SUM(AL46:AL81)</f>
        <v>0</v>
      </c>
    </row>
    <row r="83" spans="1:38">
      <c r="A83" s="22"/>
      <c r="B83" s="22"/>
      <c r="C83" s="232"/>
      <c r="D83" s="232"/>
      <c r="H83" s="51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</row>
    <row r="84" spans="1:38">
      <c r="C84" s="43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</row>
    <row r="85" spans="1:38">
      <c r="C85" s="43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</row>
    <row r="86" spans="1:38">
      <c r="C86" s="232"/>
      <c r="D86" s="23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</row>
    <row r="87" spans="1:38">
      <c r="C87" s="232"/>
      <c r="D87" s="232"/>
      <c r="E87" s="232"/>
      <c r="F87" s="232"/>
      <c r="G87" s="23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</row>
    <row r="88" spans="1:38">
      <c r="C88" s="232"/>
      <c r="D88" s="232"/>
      <c r="E88" s="23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</row>
    <row r="89" spans="1:38">
      <c r="C89" s="232"/>
      <c r="D89" s="23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</row>
  </sheetData>
  <mergeCells count="18">
    <mergeCell ref="A4:AL4"/>
    <mergeCell ref="C5:D5"/>
    <mergeCell ref="A1:P1"/>
    <mergeCell ref="Q1:AL1"/>
    <mergeCell ref="A2:P2"/>
    <mergeCell ref="Q2:AL2"/>
    <mergeCell ref="A3:AL3"/>
    <mergeCell ref="AP52:AQ52"/>
    <mergeCell ref="A82:AI82"/>
    <mergeCell ref="C83:D83"/>
    <mergeCell ref="AM19:AN19"/>
    <mergeCell ref="A42:AI42"/>
    <mergeCell ref="A44:AI44"/>
    <mergeCell ref="C88:E88"/>
    <mergeCell ref="C89:D89"/>
    <mergeCell ref="C87:G87"/>
    <mergeCell ref="C45:D45"/>
    <mergeCell ref="C86:D8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67"/>
  <sheetViews>
    <sheetView zoomScale="70" zoomScaleNormal="70" workbookViewId="0">
      <selection activeCell="AH13" sqref="AH13"/>
    </sheetView>
  </sheetViews>
  <sheetFormatPr defaultRowHeight="15.75"/>
  <cols>
    <col min="1" max="1" width="8.6640625" customWidth="1"/>
    <col min="2" max="2" width="18.6640625" customWidth="1"/>
    <col min="3" max="3" width="21.33203125" customWidth="1"/>
    <col min="4" max="4" width="9.1640625" customWidth="1"/>
    <col min="5" max="35" width="4" customWidth="1"/>
    <col min="36" max="36" width="6.33203125" customWidth="1"/>
    <col min="37" max="38" width="4" customWidth="1"/>
    <col min="39" max="39" width="10.83203125" customWidth="1"/>
    <col min="40" max="40" width="12.1640625" customWidth="1"/>
    <col min="41" max="41" width="10.83203125" customWidth="1"/>
  </cols>
  <sheetData>
    <row r="1" spans="1:41" s="44" customFormat="1" ht="23.1" customHeight="1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4" t="s">
        <v>1</v>
      </c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</row>
    <row r="2" spans="1:41" s="44" customFormat="1" ht="23.1" customHeight="1">
      <c r="A2" s="244" t="s">
        <v>946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 t="s">
        <v>2</v>
      </c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</row>
    <row r="3" spans="1:41" s="44" customFormat="1" ht="31.5" customHeight="1">
      <c r="A3" s="245" t="s">
        <v>958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</row>
    <row r="4" spans="1:41" s="44" customFormat="1" ht="31.5" customHeight="1">
      <c r="A4" s="240" t="s">
        <v>947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</row>
    <row r="5" spans="1:41" s="45" customFormat="1" ht="21" customHeight="1">
      <c r="A5" s="163" t="s">
        <v>3</v>
      </c>
      <c r="B5" s="164" t="s">
        <v>4</v>
      </c>
      <c r="C5" s="241" t="s">
        <v>5</v>
      </c>
      <c r="D5" s="242"/>
      <c r="E5" s="163">
        <v>1</v>
      </c>
      <c r="F5" s="163">
        <v>2</v>
      </c>
      <c r="G5" s="163">
        <v>3</v>
      </c>
      <c r="H5" s="163">
        <v>4</v>
      </c>
      <c r="I5" s="163">
        <v>5</v>
      </c>
      <c r="J5" s="163">
        <v>6</v>
      </c>
      <c r="K5" s="163">
        <v>7</v>
      </c>
      <c r="L5" s="163">
        <v>8</v>
      </c>
      <c r="M5" s="163">
        <v>9</v>
      </c>
      <c r="N5" s="163">
        <v>10</v>
      </c>
      <c r="O5" s="163">
        <v>11</v>
      </c>
      <c r="P5" s="163">
        <v>12</v>
      </c>
      <c r="Q5" s="163">
        <v>13</v>
      </c>
      <c r="R5" s="163">
        <v>14</v>
      </c>
      <c r="S5" s="163">
        <v>15</v>
      </c>
      <c r="T5" s="163">
        <v>16</v>
      </c>
      <c r="U5" s="163">
        <v>17</v>
      </c>
      <c r="V5" s="163">
        <v>18</v>
      </c>
      <c r="W5" s="163">
        <v>19</v>
      </c>
      <c r="X5" s="163">
        <v>20</v>
      </c>
      <c r="Y5" s="163">
        <v>21</v>
      </c>
      <c r="Z5" s="163">
        <v>22</v>
      </c>
      <c r="AA5" s="163">
        <v>23</v>
      </c>
      <c r="AB5" s="163">
        <v>24</v>
      </c>
      <c r="AC5" s="163">
        <v>25</v>
      </c>
      <c r="AD5" s="163">
        <v>26</v>
      </c>
      <c r="AE5" s="163">
        <v>27</v>
      </c>
      <c r="AF5" s="163">
        <v>28</v>
      </c>
      <c r="AG5" s="163">
        <v>29</v>
      </c>
      <c r="AH5" s="163">
        <v>30</v>
      </c>
      <c r="AI5" s="163">
        <v>31</v>
      </c>
      <c r="AJ5" s="165" t="s">
        <v>6</v>
      </c>
      <c r="AK5" s="165" t="s">
        <v>7</v>
      </c>
      <c r="AL5" s="165" t="s">
        <v>8</v>
      </c>
    </row>
    <row r="6" spans="1:41" s="1" customFormat="1" ht="21" customHeight="1">
      <c r="A6" s="160">
        <v>1</v>
      </c>
      <c r="B6" s="205" t="s">
        <v>213</v>
      </c>
      <c r="C6" s="206" t="s">
        <v>214</v>
      </c>
      <c r="D6" s="207" t="s">
        <v>72</v>
      </c>
      <c r="E6" s="183"/>
      <c r="F6" s="185"/>
      <c r="G6" s="185"/>
      <c r="H6" s="185"/>
      <c r="I6" s="185"/>
      <c r="J6" s="185"/>
      <c r="K6" s="185"/>
      <c r="L6" s="185"/>
      <c r="M6" s="188"/>
      <c r="N6" s="185"/>
      <c r="O6" s="185" t="s">
        <v>8</v>
      </c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66">
        <f>COUNTIF(E6:AI6,"K")+2*COUNTIF(E6:AI6,"2K")+COUNTIF(E6:AI6,"TK")+COUNTIF(E6:AI6,"KT")</f>
        <v>0</v>
      </c>
      <c r="AK6" s="66">
        <f t="shared" ref="AK6:AK30" si="0">COUNTIF(E6:AI6,"P")+2*COUNTIF(F6:AJ6,"2P")</f>
        <v>0</v>
      </c>
      <c r="AL6" s="66">
        <f t="shared" ref="AL6:AL30" si="1">COUNTIF(E6:AI6,"T")+2*COUNTIF(E6:AI6,"2T")+COUNTIF(E6:AI6,"TK")+COUNTIF(E6:AI6,"KT")</f>
        <v>1</v>
      </c>
      <c r="AM6" s="19"/>
      <c r="AN6" s="20"/>
      <c r="AO6" s="21"/>
    </row>
    <row r="7" spans="1:41" s="1" customFormat="1" ht="21" customHeight="1">
      <c r="A7" s="160">
        <v>2</v>
      </c>
      <c r="B7" s="205" t="s">
        <v>215</v>
      </c>
      <c r="C7" s="206" t="s">
        <v>216</v>
      </c>
      <c r="D7" s="207" t="s">
        <v>72</v>
      </c>
      <c r="E7" s="183"/>
      <c r="F7" s="185"/>
      <c r="G7" s="185"/>
      <c r="H7" s="185"/>
      <c r="I7" s="185"/>
      <c r="J7" s="185"/>
      <c r="K7" s="185"/>
      <c r="L7" s="185"/>
      <c r="M7" s="188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66">
        <f t="shared" ref="AJ7:AJ30" si="2">COUNTIF(E7:AI7,"K")+2*COUNTIF(E7:AI7,"2K")+COUNTIF(E7:AI7,"TK")+COUNTIF(E7:AI7,"KT")</f>
        <v>0</v>
      </c>
      <c r="AK7" s="66">
        <f t="shared" si="0"/>
        <v>0</v>
      </c>
      <c r="AL7" s="66">
        <f t="shared" si="1"/>
        <v>0</v>
      </c>
      <c r="AM7" s="21"/>
      <c r="AN7" s="21"/>
      <c r="AO7" s="21"/>
    </row>
    <row r="8" spans="1:41" s="1" customFormat="1" ht="21" customHeight="1">
      <c r="A8" s="160">
        <v>3</v>
      </c>
      <c r="B8" s="205" t="s">
        <v>217</v>
      </c>
      <c r="C8" s="206" t="s">
        <v>132</v>
      </c>
      <c r="D8" s="207" t="s">
        <v>48</v>
      </c>
      <c r="E8" s="183"/>
      <c r="F8" s="185"/>
      <c r="G8" s="185"/>
      <c r="H8" s="185"/>
      <c r="I8" s="185"/>
      <c r="J8" s="185"/>
      <c r="K8" s="185"/>
      <c r="L8" s="185"/>
      <c r="M8" s="188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66">
        <f t="shared" si="2"/>
        <v>0</v>
      </c>
      <c r="AK8" s="66">
        <f t="shared" si="0"/>
        <v>0</v>
      </c>
      <c r="AL8" s="66">
        <f t="shared" si="1"/>
        <v>0</v>
      </c>
      <c r="AM8" s="21"/>
      <c r="AN8" s="21"/>
      <c r="AO8" s="21"/>
    </row>
    <row r="9" spans="1:41" s="1" customFormat="1" ht="21" customHeight="1">
      <c r="A9" s="160">
        <v>4</v>
      </c>
      <c r="B9" s="205" t="s">
        <v>218</v>
      </c>
      <c r="C9" s="206" t="s">
        <v>219</v>
      </c>
      <c r="D9" s="207" t="s">
        <v>48</v>
      </c>
      <c r="E9" s="183"/>
      <c r="F9" s="185"/>
      <c r="G9" s="185"/>
      <c r="H9" s="185"/>
      <c r="I9" s="185"/>
      <c r="J9" s="185"/>
      <c r="K9" s="185"/>
      <c r="L9" s="185"/>
      <c r="M9" s="188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66">
        <f t="shared" si="2"/>
        <v>0</v>
      </c>
      <c r="AK9" s="66">
        <f t="shared" si="0"/>
        <v>0</v>
      </c>
      <c r="AL9" s="66">
        <f t="shared" si="1"/>
        <v>0</v>
      </c>
      <c r="AM9" s="21"/>
      <c r="AN9" s="21"/>
      <c r="AO9" s="21"/>
    </row>
    <row r="10" spans="1:41" s="1" customFormat="1" ht="21" customHeight="1">
      <c r="A10" s="160">
        <v>5</v>
      </c>
      <c r="B10" s="205" t="s">
        <v>220</v>
      </c>
      <c r="C10" s="206" t="s">
        <v>221</v>
      </c>
      <c r="D10" s="207" t="s">
        <v>124</v>
      </c>
      <c r="E10" s="183"/>
      <c r="F10" s="185"/>
      <c r="G10" s="185"/>
      <c r="H10" s="185"/>
      <c r="I10" s="185"/>
      <c r="J10" s="185"/>
      <c r="K10" s="185"/>
      <c r="L10" s="185"/>
      <c r="M10" s="188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66">
        <f t="shared" si="2"/>
        <v>0</v>
      </c>
      <c r="AK10" s="66">
        <f t="shared" si="0"/>
        <v>0</v>
      </c>
      <c r="AL10" s="66">
        <f t="shared" si="1"/>
        <v>0</v>
      </c>
      <c r="AM10" s="21"/>
      <c r="AN10" s="21"/>
      <c r="AO10" s="21"/>
    </row>
    <row r="11" spans="1:41" s="1" customFormat="1" ht="21" customHeight="1">
      <c r="A11" s="160">
        <v>6</v>
      </c>
      <c r="B11" s="205" t="s">
        <v>222</v>
      </c>
      <c r="C11" s="206" t="s">
        <v>76</v>
      </c>
      <c r="D11" s="207" t="s">
        <v>39</v>
      </c>
      <c r="E11" s="183"/>
      <c r="F11" s="185"/>
      <c r="G11" s="185"/>
      <c r="H11" s="185"/>
      <c r="I11" s="185"/>
      <c r="J11" s="185"/>
      <c r="K11" s="185"/>
      <c r="L11" s="185"/>
      <c r="M11" s="188"/>
      <c r="N11" s="185"/>
      <c r="O11" s="185"/>
      <c r="P11" s="185"/>
      <c r="Q11" s="185"/>
      <c r="R11" s="185"/>
      <c r="S11" s="185"/>
      <c r="T11" s="185"/>
      <c r="U11" s="185"/>
      <c r="V11" s="185"/>
      <c r="W11" s="185" t="s">
        <v>7</v>
      </c>
      <c r="X11" s="185"/>
      <c r="Y11" s="185" t="s">
        <v>6</v>
      </c>
      <c r="Z11" s="185"/>
      <c r="AA11" s="185"/>
      <c r="AB11" s="185" t="s">
        <v>8</v>
      </c>
      <c r="AC11" s="185"/>
      <c r="AD11" s="185"/>
      <c r="AE11" s="185"/>
      <c r="AF11" s="185"/>
      <c r="AG11" s="185"/>
      <c r="AH11" s="185"/>
      <c r="AI11" s="185"/>
      <c r="AJ11" s="66">
        <f t="shared" si="2"/>
        <v>1</v>
      </c>
      <c r="AK11" s="66">
        <f t="shared" si="0"/>
        <v>1</v>
      </c>
      <c r="AL11" s="66">
        <f t="shared" si="1"/>
        <v>1</v>
      </c>
      <c r="AM11" s="21"/>
      <c r="AN11" s="21"/>
      <c r="AO11" s="21"/>
    </row>
    <row r="12" spans="1:41" s="1" customFormat="1" ht="21" customHeight="1">
      <c r="A12" s="160">
        <v>7</v>
      </c>
      <c r="B12" s="205" t="s">
        <v>223</v>
      </c>
      <c r="C12" s="206" t="s">
        <v>91</v>
      </c>
      <c r="D12" s="207" t="s">
        <v>159</v>
      </c>
      <c r="E12" s="183"/>
      <c r="F12" s="185"/>
      <c r="G12" s="185"/>
      <c r="H12" s="185"/>
      <c r="I12" s="185"/>
      <c r="J12" s="185"/>
      <c r="K12" s="185"/>
      <c r="L12" s="185"/>
      <c r="M12" s="188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66">
        <f t="shared" si="2"/>
        <v>0</v>
      </c>
      <c r="AK12" s="66">
        <f t="shared" si="0"/>
        <v>0</v>
      </c>
      <c r="AL12" s="66">
        <f t="shared" si="1"/>
        <v>0</v>
      </c>
      <c r="AM12" s="21"/>
      <c r="AN12" s="21"/>
      <c r="AO12" s="21"/>
    </row>
    <row r="13" spans="1:41" s="1" customFormat="1" ht="21" customHeight="1">
      <c r="A13" s="160">
        <v>8</v>
      </c>
      <c r="B13" s="205" t="s">
        <v>224</v>
      </c>
      <c r="C13" s="206" t="s">
        <v>225</v>
      </c>
      <c r="D13" s="207" t="s">
        <v>128</v>
      </c>
      <c r="E13" s="208"/>
      <c r="F13" s="209"/>
      <c r="G13" s="209"/>
      <c r="H13" s="209" t="s">
        <v>7</v>
      </c>
      <c r="I13" s="209" t="s">
        <v>6</v>
      </c>
      <c r="J13" s="209"/>
      <c r="K13" s="209" t="s">
        <v>6</v>
      </c>
      <c r="L13" s="209"/>
      <c r="M13" s="190"/>
      <c r="N13" s="209" t="s">
        <v>943</v>
      </c>
      <c r="O13" s="209" t="s">
        <v>8</v>
      </c>
      <c r="P13" s="209"/>
      <c r="Q13" s="209"/>
      <c r="R13" s="209" t="s">
        <v>6</v>
      </c>
      <c r="S13" s="209"/>
      <c r="T13" s="209"/>
      <c r="U13" s="209"/>
      <c r="V13" s="209"/>
      <c r="W13" s="209"/>
      <c r="X13" s="209"/>
      <c r="Y13" s="209" t="s">
        <v>6</v>
      </c>
      <c r="Z13" s="209"/>
      <c r="AA13" s="209"/>
      <c r="AB13" s="209"/>
      <c r="AC13" s="209"/>
      <c r="AD13" s="209"/>
      <c r="AE13" s="209"/>
      <c r="AF13" s="209"/>
      <c r="AG13" s="209" t="s">
        <v>6</v>
      </c>
      <c r="AH13" s="209" t="s">
        <v>7</v>
      </c>
      <c r="AI13" s="209"/>
      <c r="AJ13" s="66">
        <f t="shared" si="2"/>
        <v>7</v>
      </c>
      <c r="AK13" s="66">
        <f t="shared" si="0"/>
        <v>2</v>
      </c>
      <c r="AL13" s="66">
        <f t="shared" si="1"/>
        <v>1</v>
      </c>
      <c r="AM13" s="21"/>
      <c r="AN13" s="21"/>
      <c r="AO13" s="21"/>
    </row>
    <row r="14" spans="1:41" s="1" customFormat="1" ht="21" customHeight="1">
      <c r="A14" s="160">
        <v>9</v>
      </c>
      <c r="B14" s="205" t="s">
        <v>226</v>
      </c>
      <c r="C14" s="206" t="s">
        <v>227</v>
      </c>
      <c r="D14" s="207" t="s">
        <v>81</v>
      </c>
      <c r="E14" s="208"/>
      <c r="F14" s="209"/>
      <c r="G14" s="209" t="s">
        <v>7</v>
      </c>
      <c r="H14" s="209"/>
      <c r="I14" s="209"/>
      <c r="J14" s="209"/>
      <c r="K14" s="209"/>
      <c r="L14" s="209"/>
      <c r="M14" s="190"/>
      <c r="N14" s="209" t="s">
        <v>943</v>
      </c>
      <c r="O14" s="209" t="s">
        <v>8</v>
      </c>
      <c r="P14" s="209"/>
      <c r="Q14" s="209"/>
      <c r="R14" s="209"/>
      <c r="S14" s="209"/>
      <c r="T14" s="209"/>
      <c r="U14" s="209" t="s">
        <v>6</v>
      </c>
      <c r="V14" s="209"/>
      <c r="W14" s="209"/>
      <c r="X14" s="209"/>
      <c r="Y14" s="209" t="s">
        <v>7</v>
      </c>
      <c r="Z14" s="209"/>
      <c r="AA14" s="209" t="s">
        <v>8</v>
      </c>
      <c r="AB14" s="209" t="s">
        <v>6</v>
      </c>
      <c r="AC14" s="209"/>
      <c r="AD14" s="209"/>
      <c r="AE14" s="209"/>
      <c r="AF14" s="209"/>
      <c r="AG14" s="209"/>
      <c r="AH14" s="209"/>
      <c r="AI14" s="209"/>
      <c r="AJ14" s="66">
        <f t="shared" si="2"/>
        <v>4</v>
      </c>
      <c r="AK14" s="66">
        <f t="shared" si="0"/>
        <v>2</v>
      </c>
      <c r="AL14" s="66">
        <f t="shared" si="1"/>
        <v>2</v>
      </c>
      <c r="AM14" s="21"/>
      <c r="AN14" s="21"/>
      <c r="AO14" s="21"/>
    </row>
    <row r="15" spans="1:41" s="1" customFormat="1" ht="21" customHeight="1">
      <c r="A15" s="160">
        <v>10</v>
      </c>
      <c r="B15" s="205" t="s">
        <v>228</v>
      </c>
      <c r="C15" s="206" t="s">
        <v>229</v>
      </c>
      <c r="D15" s="207" t="s">
        <v>24</v>
      </c>
      <c r="E15" s="183"/>
      <c r="F15" s="185"/>
      <c r="G15" s="185"/>
      <c r="H15" s="185"/>
      <c r="I15" s="185" t="s">
        <v>8</v>
      </c>
      <c r="J15" s="185"/>
      <c r="K15" s="185"/>
      <c r="L15" s="185"/>
      <c r="M15" s="188" t="s">
        <v>6</v>
      </c>
      <c r="N15" s="185"/>
      <c r="O15" s="185" t="s">
        <v>6</v>
      </c>
      <c r="P15" s="185" t="s">
        <v>8</v>
      </c>
      <c r="Q15" s="185"/>
      <c r="R15" s="185" t="s">
        <v>6</v>
      </c>
      <c r="S15" s="185"/>
      <c r="T15" s="185" t="s">
        <v>7</v>
      </c>
      <c r="U15" s="185"/>
      <c r="V15" s="185"/>
      <c r="W15" s="185"/>
      <c r="X15" s="185"/>
      <c r="Y15" s="185"/>
      <c r="Z15" s="185"/>
      <c r="AA15" s="185" t="s">
        <v>7</v>
      </c>
      <c r="AB15" s="185"/>
      <c r="AC15" s="185"/>
      <c r="AD15" s="185" t="s">
        <v>8</v>
      </c>
      <c r="AE15" s="185"/>
      <c r="AF15" s="185"/>
      <c r="AG15" s="185" t="s">
        <v>6</v>
      </c>
      <c r="AH15" s="185"/>
      <c r="AI15" s="185"/>
      <c r="AJ15" s="66">
        <f t="shared" si="2"/>
        <v>4</v>
      </c>
      <c r="AK15" s="66">
        <f t="shared" si="0"/>
        <v>2</v>
      </c>
      <c r="AL15" s="66">
        <f t="shared" si="1"/>
        <v>3</v>
      </c>
      <c r="AM15" s="21"/>
      <c r="AN15" s="21"/>
      <c r="AO15" s="21"/>
    </row>
    <row r="16" spans="1:41" s="1" customFormat="1" ht="21" customHeight="1">
      <c r="A16" s="160">
        <v>11</v>
      </c>
      <c r="B16" s="205" t="s">
        <v>231</v>
      </c>
      <c r="C16" s="206" t="s">
        <v>232</v>
      </c>
      <c r="D16" s="207" t="s">
        <v>103</v>
      </c>
      <c r="E16" s="183"/>
      <c r="F16" s="185"/>
      <c r="G16" s="185"/>
      <c r="H16" s="185" t="s">
        <v>7</v>
      </c>
      <c r="I16" s="185"/>
      <c r="J16" s="185"/>
      <c r="K16" s="185"/>
      <c r="L16" s="185"/>
      <c r="M16" s="188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 t="s">
        <v>6</v>
      </c>
      <c r="AA16" s="185"/>
      <c r="AB16" s="185"/>
      <c r="AC16" s="185"/>
      <c r="AD16" s="185"/>
      <c r="AE16" s="185"/>
      <c r="AF16" s="185"/>
      <c r="AG16" s="185"/>
      <c r="AH16" s="185"/>
      <c r="AI16" s="185"/>
      <c r="AJ16" s="66">
        <f t="shared" si="2"/>
        <v>1</v>
      </c>
      <c r="AK16" s="66">
        <f t="shared" si="0"/>
        <v>1</v>
      </c>
      <c r="AL16" s="66">
        <f t="shared" si="1"/>
        <v>0</v>
      </c>
      <c r="AM16" s="21"/>
      <c r="AN16" s="21"/>
      <c r="AO16" s="21"/>
    </row>
    <row r="17" spans="1:44" s="1" customFormat="1" ht="21" customHeight="1">
      <c r="A17" s="160">
        <v>12</v>
      </c>
      <c r="B17" s="205" t="s">
        <v>233</v>
      </c>
      <c r="C17" s="206" t="s">
        <v>234</v>
      </c>
      <c r="D17" s="207" t="s">
        <v>235</v>
      </c>
      <c r="E17" s="183"/>
      <c r="F17" s="185"/>
      <c r="G17" s="185"/>
      <c r="H17" s="185"/>
      <c r="I17" s="185"/>
      <c r="J17" s="185"/>
      <c r="K17" s="185"/>
      <c r="L17" s="185"/>
      <c r="M17" s="188"/>
      <c r="N17" s="185"/>
      <c r="O17" s="185"/>
      <c r="P17" s="185"/>
      <c r="Q17" s="185"/>
      <c r="R17" s="185"/>
      <c r="S17" s="185"/>
      <c r="T17" s="185"/>
      <c r="U17" s="185"/>
      <c r="V17" s="185"/>
      <c r="W17" s="185" t="s">
        <v>7</v>
      </c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66">
        <f t="shared" si="2"/>
        <v>0</v>
      </c>
      <c r="AK17" s="66">
        <f t="shared" si="0"/>
        <v>1</v>
      </c>
      <c r="AL17" s="66">
        <f t="shared" si="1"/>
        <v>0</v>
      </c>
      <c r="AM17" s="21"/>
      <c r="AN17" s="21"/>
      <c r="AO17" s="21"/>
    </row>
    <row r="18" spans="1:44" s="1" customFormat="1" ht="21" customHeight="1">
      <c r="A18" s="160">
        <v>13</v>
      </c>
      <c r="B18" s="205" t="s">
        <v>236</v>
      </c>
      <c r="C18" s="206" t="s">
        <v>237</v>
      </c>
      <c r="D18" s="207" t="s">
        <v>73</v>
      </c>
      <c r="E18" s="210"/>
      <c r="F18" s="210"/>
      <c r="G18" s="210"/>
      <c r="H18" s="210"/>
      <c r="I18" s="210"/>
      <c r="J18" s="210"/>
      <c r="K18" s="210"/>
      <c r="L18" s="210"/>
      <c r="M18" s="196"/>
      <c r="N18" s="210"/>
      <c r="O18" s="210" t="s">
        <v>943</v>
      </c>
      <c r="P18" s="210" t="s">
        <v>7</v>
      </c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66">
        <f t="shared" si="2"/>
        <v>2</v>
      </c>
      <c r="AK18" s="66">
        <f t="shared" si="0"/>
        <v>1</v>
      </c>
      <c r="AL18" s="66">
        <f t="shared" si="1"/>
        <v>0</v>
      </c>
      <c r="AM18" s="21"/>
      <c r="AN18" s="21"/>
      <c r="AO18" s="21"/>
    </row>
    <row r="19" spans="1:44" s="1" customFormat="1" ht="21" customHeight="1">
      <c r="A19" s="160">
        <v>14</v>
      </c>
      <c r="B19" s="205" t="s">
        <v>238</v>
      </c>
      <c r="C19" s="206" t="s">
        <v>239</v>
      </c>
      <c r="D19" s="207" t="s">
        <v>119</v>
      </c>
      <c r="E19" s="183"/>
      <c r="F19" s="185"/>
      <c r="G19" s="185"/>
      <c r="H19" s="185"/>
      <c r="I19" s="185"/>
      <c r="J19" s="185"/>
      <c r="K19" s="185"/>
      <c r="L19" s="185"/>
      <c r="M19" s="188"/>
      <c r="N19" s="185"/>
      <c r="O19" s="185"/>
      <c r="P19" s="185"/>
      <c r="Q19" s="185"/>
      <c r="R19" s="185" t="s">
        <v>7</v>
      </c>
      <c r="S19" s="185"/>
      <c r="T19" s="185"/>
      <c r="U19" s="185"/>
      <c r="V19" s="185"/>
      <c r="W19" s="185"/>
      <c r="X19" s="185"/>
      <c r="Y19" s="185"/>
      <c r="Z19" s="185"/>
      <c r="AA19" s="185" t="s">
        <v>6</v>
      </c>
      <c r="AB19" s="185"/>
      <c r="AC19" s="185"/>
      <c r="AD19" s="185"/>
      <c r="AE19" s="185"/>
      <c r="AF19" s="185"/>
      <c r="AG19" s="185"/>
      <c r="AH19" s="185"/>
      <c r="AI19" s="185"/>
      <c r="AJ19" s="66">
        <f t="shared" si="2"/>
        <v>1</v>
      </c>
      <c r="AK19" s="66">
        <f t="shared" si="0"/>
        <v>1</v>
      </c>
      <c r="AL19" s="66">
        <f t="shared" si="1"/>
        <v>0</v>
      </c>
      <c r="AM19" s="246"/>
      <c r="AN19" s="247"/>
      <c r="AO19" s="21"/>
    </row>
    <row r="20" spans="1:44" s="1" customFormat="1" ht="21" customHeight="1">
      <c r="A20" s="160">
        <v>15</v>
      </c>
      <c r="B20" s="205" t="s">
        <v>240</v>
      </c>
      <c r="C20" s="206" t="s">
        <v>241</v>
      </c>
      <c r="D20" s="207" t="s">
        <v>42</v>
      </c>
      <c r="E20" s="183"/>
      <c r="F20" s="185"/>
      <c r="G20" s="185"/>
      <c r="H20" s="185"/>
      <c r="I20" s="185"/>
      <c r="J20" s="185"/>
      <c r="K20" s="185"/>
      <c r="L20" s="185"/>
      <c r="M20" s="188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66">
        <f t="shared" si="2"/>
        <v>0</v>
      </c>
      <c r="AK20" s="66">
        <f t="shared" si="0"/>
        <v>0</v>
      </c>
      <c r="AL20" s="66">
        <f t="shared" si="1"/>
        <v>0</v>
      </c>
      <c r="AM20" s="21"/>
      <c r="AN20" s="21"/>
      <c r="AO20" s="21"/>
    </row>
    <row r="21" spans="1:44" s="1" customFormat="1" ht="21" customHeight="1">
      <c r="A21" s="160">
        <v>16</v>
      </c>
      <c r="B21" s="205" t="s">
        <v>242</v>
      </c>
      <c r="C21" s="206" t="s">
        <v>243</v>
      </c>
      <c r="D21" s="207" t="s">
        <v>53</v>
      </c>
      <c r="E21" s="183"/>
      <c r="F21" s="185"/>
      <c r="G21" s="185"/>
      <c r="H21" s="185"/>
      <c r="I21" s="185"/>
      <c r="J21" s="185"/>
      <c r="K21" s="185"/>
      <c r="L21" s="185"/>
      <c r="M21" s="188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66">
        <f t="shared" si="2"/>
        <v>0</v>
      </c>
      <c r="AK21" s="66">
        <f t="shared" si="0"/>
        <v>0</v>
      </c>
      <c r="AL21" s="66">
        <f t="shared" si="1"/>
        <v>0</v>
      </c>
      <c r="AM21" s="21"/>
      <c r="AN21" s="21"/>
      <c r="AO21" s="21"/>
    </row>
    <row r="22" spans="1:44" s="1" customFormat="1" ht="21" customHeight="1">
      <c r="A22" s="160">
        <v>17</v>
      </c>
      <c r="B22" s="205" t="s">
        <v>244</v>
      </c>
      <c r="C22" s="206" t="s">
        <v>245</v>
      </c>
      <c r="D22" s="207" t="s">
        <v>98</v>
      </c>
      <c r="E22" s="183"/>
      <c r="F22" s="185"/>
      <c r="G22" s="185"/>
      <c r="H22" s="185"/>
      <c r="I22" s="185" t="s">
        <v>7</v>
      </c>
      <c r="J22" s="185"/>
      <c r="K22" s="185"/>
      <c r="L22" s="185"/>
      <c r="M22" s="188"/>
      <c r="N22" s="185"/>
      <c r="O22" s="185" t="s">
        <v>6</v>
      </c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66">
        <f t="shared" si="2"/>
        <v>1</v>
      </c>
      <c r="AK22" s="66">
        <f t="shared" si="0"/>
        <v>1</v>
      </c>
      <c r="AL22" s="66">
        <f t="shared" si="1"/>
        <v>0</v>
      </c>
      <c r="AM22" s="21"/>
      <c r="AN22" s="21"/>
      <c r="AO22" s="21"/>
    </row>
    <row r="23" spans="1:44" s="1" customFormat="1" ht="21" customHeight="1">
      <c r="A23" s="160">
        <v>18</v>
      </c>
      <c r="B23" s="205" t="s">
        <v>246</v>
      </c>
      <c r="C23" s="206" t="s">
        <v>247</v>
      </c>
      <c r="D23" s="207" t="s">
        <v>89</v>
      </c>
      <c r="E23" s="183"/>
      <c r="F23" s="185"/>
      <c r="G23" s="185"/>
      <c r="H23" s="185"/>
      <c r="I23" s="185"/>
      <c r="J23" s="185"/>
      <c r="K23" s="185"/>
      <c r="L23" s="185"/>
      <c r="M23" s="188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66">
        <f t="shared" si="2"/>
        <v>0</v>
      </c>
      <c r="AK23" s="66">
        <f t="shared" si="0"/>
        <v>0</v>
      </c>
      <c r="AL23" s="66">
        <f t="shared" si="1"/>
        <v>0</v>
      </c>
      <c r="AM23" s="21"/>
      <c r="AN23" s="21"/>
      <c r="AO23" s="21"/>
    </row>
    <row r="24" spans="1:44" s="1" customFormat="1" ht="21" customHeight="1">
      <c r="A24" s="160">
        <v>19</v>
      </c>
      <c r="B24" s="205" t="s">
        <v>248</v>
      </c>
      <c r="C24" s="206" t="s">
        <v>249</v>
      </c>
      <c r="D24" s="207" t="s">
        <v>89</v>
      </c>
      <c r="E24" s="183"/>
      <c r="F24" s="185"/>
      <c r="G24" s="185"/>
      <c r="H24" s="185"/>
      <c r="I24" s="185"/>
      <c r="J24" s="185"/>
      <c r="K24" s="185"/>
      <c r="L24" s="185"/>
      <c r="M24" s="188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 t="s">
        <v>7</v>
      </c>
      <c r="AE24" s="185"/>
      <c r="AF24" s="185"/>
      <c r="AG24" s="185"/>
      <c r="AH24" s="185"/>
      <c r="AI24" s="185"/>
      <c r="AJ24" s="66">
        <f t="shared" si="2"/>
        <v>0</v>
      </c>
      <c r="AK24" s="66">
        <f t="shared" si="0"/>
        <v>1</v>
      </c>
      <c r="AL24" s="66">
        <f t="shared" si="1"/>
        <v>0</v>
      </c>
      <c r="AM24" s="21"/>
      <c r="AN24" s="21"/>
      <c r="AO24" s="21"/>
    </row>
    <row r="25" spans="1:44" s="1" customFormat="1" ht="21" customHeight="1">
      <c r="A25" s="160">
        <v>20</v>
      </c>
      <c r="B25" s="205" t="s">
        <v>250</v>
      </c>
      <c r="C25" s="206" t="s">
        <v>251</v>
      </c>
      <c r="D25" s="207" t="s">
        <v>252</v>
      </c>
      <c r="E25" s="183"/>
      <c r="F25" s="185"/>
      <c r="G25" s="185"/>
      <c r="H25" s="185"/>
      <c r="I25" s="185"/>
      <c r="J25" s="185"/>
      <c r="K25" s="185"/>
      <c r="L25" s="185"/>
      <c r="M25" s="188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66">
        <f t="shared" si="2"/>
        <v>0</v>
      </c>
      <c r="AK25" s="66">
        <f t="shared" si="0"/>
        <v>0</v>
      </c>
      <c r="AL25" s="66">
        <f t="shared" si="1"/>
        <v>0</v>
      </c>
      <c r="AM25" s="21"/>
      <c r="AN25" s="21"/>
      <c r="AO25" s="21"/>
    </row>
    <row r="26" spans="1:44" s="1" customFormat="1" ht="21" customHeight="1">
      <c r="A26" s="160">
        <v>21</v>
      </c>
      <c r="B26" s="205" t="s">
        <v>253</v>
      </c>
      <c r="C26" s="206" t="s">
        <v>254</v>
      </c>
      <c r="D26" s="207" t="s">
        <v>120</v>
      </c>
      <c r="E26" s="183"/>
      <c r="F26" s="185"/>
      <c r="G26" s="185"/>
      <c r="H26" s="185"/>
      <c r="I26" s="185"/>
      <c r="J26" s="185"/>
      <c r="K26" s="185"/>
      <c r="L26" s="185"/>
      <c r="M26" s="188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 t="s">
        <v>8</v>
      </c>
      <c r="AC26" s="185"/>
      <c r="AD26" s="185"/>
      <c r="AE26" s="185"/>
      <c r="AF26" s="185"/>
      <c r="AG26" s="185"/>
      <c r="AH26" s="185"/>
      <c r="AI26" s="185"/>
      <c r="AJ26" s="66">
        <f t="shared" si="2"/>
        <v>0</v>
      </c>
      <c r="AK26" s="66">
        <f t="shared" si="0"/>
        <v>0</v>
      </c>
      <c r="AL26" s="66">
        <f t="shared" si="1"/>
        <v>1</v>
      </c>
      <c r="AM26" s="21"/>
      <c r="AN26" s="21"/>
      <c r="AO26" s="21"/>
    </row>
    <row r="27" spans="1:44" s="1" customFormat="1" ht="21" customHeight="1">
      <c r="A27" s="160">
        <v>22</v>
      </c>
      <c r="B27" s="205" t="s">
        <v>255</v>
      </c>
      <c r="C27" s="206" t="s">
        <v>256</v>
      </c>
      <c r="D27" s="207" t="s">
        <v>257</v>
      </c>
      <c r="E27" s="183"/>
      <c r="F27" s="185"/>
      <c r="G27" s="185"/>
      <c r="H27" s="185"/>
      <c r="I27" s="185"/>
      <c r="J27" s="185"/>
      <c r="K27" s="185"/>
      <c r="L27" s="185"/>
      <c r="M27" s="188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66">
        <f t="shared" si="2"/>
        <v>0</v>
      </c>
      <c r="AK27" s="66">
        <f t="shared" si="0"/>
        <v>0</v>
      </c>
      <c r="AL27" s="66">
        <f t="shared" si="1"/>
        <v>0</v>
      </c>
      <c r="AM27" s="21"/>
      <c r="AN27" s="21"/>
      <c r="AO27" s="21"/>
    </row>
    <row r="28" spans="1:44" s="1" customFormat="1" ht="21" customHeight="1">
      <c r="A28" s="160">
        <v>23</v>
      </c>
      <c r="B28" s="205" t="s">
        <v>258</v>
      </c>
      <c r="C28" s="206" t="s">
        <v>259</v>
      </c>
      <c r="D28" s="207" t="s">
        <v>95</v>
      </c>
      <c r="E28" s="183"/>
      <c r="F28" s="185"/>
      <c r="G28" s="185"/>
      <c r="H28" s="185"/>
      <c r="I28" s="185"/>
      <c r="J28" s="185"/>
      <c r="K28" s="185"/>
      <c r="L28" s="185"/>
      <c r="M28" s="188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66">
        <f t="shared" si="2"/>
        <v>0</v>
      </c>
      <c r="AK28" s="66">
        <f t="shared" si="0"/>
        <v>0</v>
      </c>
      <c r="AL28" s="66">
        <f t="shared" si="1"/>
        <v>0</v>
      </c>
      <c r="AM28" s="21"/>
      <c r="AN28" s="21"/>
      <c r="AO28" s="21"/>
    </row>
    <row r="29" spans="1:44" s="1" customFormat="1" ht="21" customHeight="1">
      <c r="A29" s="160">
        <v>24</v>
      </c>
      <c r="B29" s="205" t="s">
        <v>260</v>
      </c>
      <c r="C29" s="206" t="s">
        <v>261</v>
      </c>
      <c r="D29" s="207" t="s">
        <v>92</v>
      </c>
      <c r="E29" s="183"/>
      <c r="F29" s="185"/>
      <c r="G29" s="185"/>
      <c r="H29" s="185"/>
      <c r="I29" s="185" t="s">
        <v>6</v>
      </c>
      <c r="J29" s="185"/>
      <c r="K29" s="185"/>
      <c r="L29" s="185"/>
      <c r="M29" s="188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66">
        <f t="shared" si="2"/>
        <v>1</v>
      </c>
      <c r="AK29" s="66">
        <f t="shared" si="0"/>
        <v>0</v>
      </c>
      <c r="AL29" s="66">
        <f t="shared" si="1"/>
        <v>0</v>
      </c>
      <c r="AM29" s="21"/>
      <c r="AN29" s="21"/>
      <c r="AO29" s="21"/>
    </row>
    <row r="30" spans="1:44" s="1" customFormat="1" ht="21" customHeight="1">
      <c r="A30" s="160">
        <v>25</v>
      </c>
      <c r="B30" s="205" t="s">
        <v>262</v>
      </c>
      <c r="C30" s="206" t="s">
        <v>263</v>
      </c>
      <c r="D30" s="207" t="s">
        <v>264</v>
      </c>
      <c r="E30" s="183"/>
      <c r="F30" s="185"/>
      <c r="G30" s="185" t="s">
        <v>8</v>
      </c>
      <c r="H30" s="185"/>
      <c r="I30" s="185"/>
      <c r="J30" s="185"/>
      <c r="K30" s="185"/>
      <c r="L30" s="185"/>
      <c r="M30" s="188"/>
      <c r="N30" s="185"/>
      <c r="O30" s="185" t="s">
        <v>8</v>
      </c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66">
        <f t="shared" si="2"/>
        <v>0</v>
      </c>
      <c r="AK30" s="66">
        <f t="shared" si="0"/>
        <v>0</v>
      </c>
      <c r="AL30" s="66">
        <f t="shared" si="1"/>
        <v>2</v>
      </c>
      <c r="AM30" s="21"/>
      <c r="AN30" s="21"/>
      <c r="AO30" s="21"/>
    </row>
    <row r="31" spans="1:44" s="1" customFormat="1" ht="21" customHeight="1">
      <c r="A31" s="248" t="s">
        <v>10</v>
      </c>
      <c r="B31" s="248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248"/>
      <c r="AI31" s="248"/>
      <c r="AJ31" s="67">
        <f>SUM(AJ6:AJ30)</f>
        <v>22</v>
      </c>
      <c r="AK31" s="67">
        <f>SUM(AK6:AK30)</f>
        <v>13</v>
      </c>
      <c r="AL31" s="67">
        <f>SUM(AL6:AL30)</f>
        <v>11</v>
      </c>
      <c r="AM31" s="23"/>
      <c r="AN31" s="22"/>
      <c r="AO31" s="22"/>
      <c r="AP31" s="29"/>
      <c r="AQ31"/>
      <c r="AR31"/>
    </row>
    <row r="32" spans="1:44" s="1" customFormat="1" ht="30" customHeight="1">
      <c r="A32" s="10"/>
      <c r="B32" s="10"/>
      <c r="C32" s="11"/>
      <c r="D32" s="11"/>
      <c r="E32" s="12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0"/>
      <c r="AK32" s="10"/>
      <c r="AL32" s="10"/>
      <c r="AM32" s="23"/>
      <c r="AN32" s="21"/>
      <c r="AO32" s="21"/>
    </row>
    <row r="33" spans="1:43" s="1" customFormat="1" ht="41.25" customHeight="1">
      <c r="A33" s="249" t="s">
        <v>11</v>
      </c>
      <c r="B33" s="249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1"/>
      <c r="AJ33" s="24" t="s">
        <v>12</v>
      </c>
      <c r="AK33" s="24" t="s">
        <v>13</v>
      </c>
      <c r="AL33" s="24" t="s">
        <v>14</v>
      </c>
      <c r="AM33" s="25" t="s">
        <v>15</v>
      </c>
      <c r="AN33" s="25" t="s">
        <v>16</v>
      </c>
      <c r="AO33" s="25" t="s">
        <v>17</v>
      </c>
    </row>
    <row r="34" spans="1:43" s="1" customFormat="1" ht="30" customHeight="1">
      <c r="A34" s="66" t="s">
        <v>3</v>
      </c>
      <c r="B34" s="65"/>
      <c r="C34" s="233" t="s">
        <v>5</v>
      </c>
      <c r="D34" s="234"/>
      <c r="E34" s="3">
        <v>1</v>
      </c>
      <c r="F34" s="3">
        <v>2</v>
      </c>
      <c r="G34" s="3">
        <v>3</v>
      </c>
      <c r="H34" s="3">
        <v>4</v>
      </c>
      <c r="I34" s="3">
        <v>5</v>
      </c>
      <c r="J34" s="3">
        <v>6</v>
      </c>
      <c r="K34" s="3">
        <v>7</v>
      </c>
      <c r="L34" s="3">
        <v>8</v>
      </c>
      <c r="M34" s="145">
        <v>9</v>
      </c>
      <c r="N34" s="3">
        <v>10</v>
      </c>
      <c r="O34" s="3">
        <v>11</v>
      </c>
      <c r="P34" s="3">
        <v>12</v>
      </c>
      <c r="Q34" s="3">
        <v>13</v>
      </c>
      <c r="R34" s="3">
        <v>14</v>
      </c>
      <c r="S34" s="3">
        <v>15</v>
      </c>
      <c r="T34" s="3">
        <v>16</v>
      </c>
      <c r="U34" s="3">
        <v>17</v>
      </c>
      <c r="V34" s="3">
        <v>18</v>
      </c>
      <c r="W34" s="3">
        <v>19</v>
      </c>
      <c r="X34" s="3">
        <v>20</v>
      </c>
      <c r="Y34" s="3">
        <v>21</v>
      </c>
      <c r="Z34" s="3">
        <v>22</v>
      </c>
      <c r="AA34" s="3">
        <v>23</v>
      </c>
      <c r="AB34" s="3">
        <v>24</v>
      </c>
      <c r="AC34" s="3">
        <v>25</v>
      </c>
      <c r="AD34" s="3">
        <v>26</v>
      </c>
      <c r="AE34" s="3">
        <v>27</v>
      </c>
      <c r="AF34" s="3">
        <v>28</v>
      </c>
      <c r="AG34" s="3">
        <v>29</v>
      </c>
      <c r="AH34" s="3">
        <v>30</v>
      </c>
      <c r="AI34" s="3">
        <v>31</v>
      </c>
      <c r="AJ34" s="26" t="s">
        <v>18</v>
      </c>
      <c r="AK34" s="26" t="s">
        <v>19</v>
      </c>
      <c r="AL34" s="26" t="s">
        <v>20</v>
      </c>
      <c r="AM34" s="26" t="s">
        <v>21</v>
      </c>
      <c r="AN34" s="27" t="s">
        <v>22</v>
      </c>
      <c r="AO34" s="27" t="s">
        <v>23</v>
      </c>
    </row>
    <row r="35" spans="1:43" s="1" customFormat="1" ht="30" customHeight="1">
      <c r="A35" s="66">
        <v>1</v>
      </c>
      <c r="B35" s="103" t="s">
        <v>213</v>
      </c>
      <c r="C35" s="104" t="s">
        <v>214</v>
      </c>
      <c r="D35" s="105" t="s">
        <v>72</v>
      </c>
      <c r="E35" s="6"/>
      <c r="F35" s="7"/>
      <c r="G35" s="7"/>
      <c r="H35" s="7"/>
      <c r="I35" s="7"/>
      <c r="J35" s="7"/>
      <c r="K35" s="7"/>
      <c r="L35" s="7"/>
      <c r="M35" s="77"/>
      <c r="N35" s="7"/>
      <c r="O35" s="7"/>
      <c r="P35" s="7"/>
      <c r="Q35" s="7"/>
      <c r="R35" s="7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28">
        <f>COUNTIF(E35:AI35,"BT")</f>
        <v>0</v>
      </c>
      <c r="AK35" s="28">
        <f>COUNTIF(F35:AJ35,"D")</f>
        <v>0</v>
      </c>
      <c r="AL35" s="28">
        <f>COUNTIF(G35:AK35,"ĐP")</f>
        <v>0</v>
      </c>
      <c r="AM35" s="28">
        <f>COUNTIF(H35:AL35,"CT")</f>
        <v>0</v>
      </c>
      <c r="AN35" s="28">
        <f>COUNTIF(I35:AM35,"HT")</f>
        <v>0</v>
      </c>
      <c r="AO35" s="28">
        <f>COUNTIF(J35:AN35,"VK")</f>
        <v>0</v>
      </c>
      <c r="AP35" s="246"/>
      <c r="AQ35" s="247"/>
    </row>
    <row r="36" spans="1:43" s="1" customFormat="1" ht="30" customHeight="1">
      <c r="A36" s="66">
        <v>2</v>
      </c>
      <c r="B36" s="103" t="s">
        <v>215</v>
      </c>
      <c r="C36" s="104" t="s">
        <v>216</v>
      </c>
      <c r="D36" s="105" t="s">
        <v>72</v>
      </c>
      <c r="E36" s="14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28">
        <f t="shared" ref="AJ36:AJ59" si="3">COUNTIF(E36:AI36,"BT")</f>
        <v>0</v>
      </c>
      <c r="AK36" s="28">
        <f t="shared" ref="AK36:AK59" si="4">COUNTIF(F36:AJ36,"D")</f>
        <v>0</v>
      </c>
      <c r="AL36" s="28">
        <f t="shared" ref="AL36:AL59" si="5">COUNTIF(G36:AK36,"ĐP")</f>
        <v>0</v>
      </c>
      <c r="AM36" s="28">
        <f t="shared" ref="AM36:AM59" si="6">COUNTIF(H36:AL36,"CT")</f>
        <v>0</v>
      </c>
      <c r="AN36" s="28">
        <f t="shared" ref="AN36:AN59" si="7">COUNTIF(I36:AM36,"HT")</f>
        <v>0</v>
      </c>
      <c r="AO36" s="28">
        <f t="shared" ref="AO36:AO59" si="8">COUNTIF(J36:AN36,"VK")</f>
        <v>0</v>
      </c>
      <c r="AP36" s="21"/>
      <c r="AQ36" s="21"/>
    </row>
    <row r="37" spans="1:43" s="1" customFormat="1" ht="30" customHeight="1">
      <c r="A37" s="66">
        <v>3</v>
      </c>
      <c r="B37" s="103" t="s">
        <v>217</v>
      </c>
      <c r="C37" s="104" t="s">
        <v>132</v>
      </c>
      <c r="D37" s="105" t="s">
        <v>48</v>
      </c>
      <c r="E37" s="6"/>
      <c r="F37" s="7"/>
      <c r="G37" s="7"/>
      <c r="H37" s="7"/>
      <c r="I37" s="7"/>
      <c r="J37" s="7"/>
      <c r="K37" s="7"/>
      <c r="L37" s="7"/>
      <c r="M37" s="77"/>
      <c r="N37" s="7"/>
      <c r="O37" s="7"/>
      <c r="P37" s="7"/>
      <c r="Q37" s="7"/>
      <c r="R37" s="7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28">
        <f t="shared" si="3"/>
        <v>0</v>
      </c>
      <c r="AK37" s="28">
        <f t="shared" si="4"/>
        <v>0</v>
      </c>
      <c r="AL37" s="28">
        <f t="shared" si="5"/>
        <v>0</v>
      </c>
      <c r="AM37" s="28">
        <f t="shared" si="6"/>
        <v>0</v>
      </c>
      <c r="AN37" s="28">
        <f t="shared" si="7"/>
        <v>0</v>
      </c>
      <c r="AO37" s="28">
        <f t="shared" si="8"/>
        <v>0</v>
      </c>
      <c r="AP37" s="21"/>
      <c r="AQ37" s="21"/>
    </row>
    <row r="38" spans="1:43" s="1" customFormat="1" ht="30" customHeight="1">
      <c r="A38" s="66">
        <v>4</v>
      </c>
      <c r="B38" s="103" t="s">
        <v>218</v>
      </c>
      <c r="C38" s="104" t="s">
        <v>219</v>
      </c>
      <c r="D38" s="105" t="s">
        <v>48</v>
      </c>
      <c r="E38" s="6"/>
      <c r="F38" s="7"/>
      <c r="G38" s="7"/>
      <c r="H38" s="7"/>
      <c r="I38" s="7"/>
      <c r="J38" s="7"/>
      <c r="K38" s="7"/>
      <c r="L38" s="7"/>
      <c r="M38" s="77"/>
      <c r="N38" s="7"/>
      <c r="O38" s="7"/>
      <c r="P38" s="7"/>
      <c r="Q38" s="7"/>
      <c r="R38" s="7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28">
        <f t="shared" si="3"/>
        <v>0</v>
      </c>
      <c r="AK38" s="28">
        <f t="shared" si="4"/>
        <v>0</v>
      </c>
      <c r="AL38" s="28">
        <f t="shared" si="5"/>
        <v>0</v>
      </c>
      <c r="AM38" s="28">
        <f t="shared" si="6"/>
        <v>0</v>
      </c>
      <c r="AN38" s="28">
        <f t="shared" si="7"/>
        <v>0</v>
      </c>
      <c r="AO38" s="28">
        <f t="shared" si="8"/>
        <v>0</v>
      </c>
      <c r="AP38" s="21"/>
      <c r="AQ38" s="21"/>
    </row>
    <row r="39" spans="1:43" s="1" customFormat="1" ht="30" customHeight="1">
      <c r="A39" s="66">
        <v>5</v>
      </c>
      <c r="B39" s="103" t="s">
        <v>220</v>
      </c>
      <c r="C39" s="104" t="s">
        <v>221</v>
      </c>
      <c r="D39" s="105" t="s">
        <v>124</v>
      </c>
      <c r="E39" s="6"/>
      <c r="F39" s="7"/>
      <c r="G39" s="7"/>
      <c r="H39" s="7"/>
      <c r="I39" s="7"/>
      <c r="J39" s="7"/>
      <c r="K39" s="7"/>
      <c r="L39" s="7"/>
      <c r="M39" s="77"/>
      <c r="N39" s="7"/>
      <c r="O39" s="7"/>
      <c r="P39" s="7"/>
      <c r="Q39" s="7"/>
      <c r="R39" s="7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28">
        <f t="shared" si="3"/>
        <v>0</v>
      </c>
      <c r="AK39" s="28">
        <f t="shared" si="4"/>
        <v>0</v>
      </c>
      <c r="AL39" s="28">
        <f t="shared" si="5"/>
        <v>0</v>
      </c>
      <c r="AM39" s="28">
        <f t="shared" si="6"/>
        <v>0</v>
      </c>
      <c r="AN39" s="28">
        <f t="shared" si="7"/>
        <v>0</v>
      </c>
      <c r="AO39" s="28">
        <f t="shared" si="8"/>
        <v>0</v>
      </c>
      <c r="AP39" s="21"/>
      <c r="AQ39" s="21"/>
    </row>
    <row r="40" spans="1:43" s="1" customFormat="1" ht="30" customHeight="1">
      <c r="A40" s="66">
        <v>6</v>
      </c>
      <c r="B40" s="103" t="s">
        <v>222</v>
      </c>
      <c r="C40" s="104" t="s">
        <v>76</v>
      </c>
      <c r="D40" s="105" t="s">
        <v>39</v>
      </c>
      <c r="E40" s="6"/>
      <c r="F40" s="7"/>
      <c r="G40" s="7"/>
      <c r="H40" s="7"/>
      <c r="I40" s="7"/>
      <c r="J40" s="7"/>
      <c r="K40" s="7"/>
      <c r="L40" s="7"/>
      <c r="M40" s="77"/>
      <c r="N40" s="7"/>
      <c r="O40" s="7"/>
      <c r="P40" s="7"/>
      <c r="Q40" s="7"/>
      <c r="R40" s="7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28">
        <f t="shared" si="3"/>
        <v>0</v>
      </c>
      <c r="AK40" s="28">
        <f t="shared" si="4"/>
        <v>0</v>
      </c>
      <c r="AL40" s="28">
        <f t="shared" si="5"/>
        <v>0</v>
      </c>
      <c r="AM40" s="28">
        <f t="shared" si="6"/>
        <v>0</v>
      </c>
      <c r="AN40" s="28">
        <f t="shared" si="7"/>
        <v>0</v>
      </c>
      <c r="AO40" s="28">
        <f t="shared" si="8"/>
        <v>0</v>
      </c>
      <c r="AP40" s="21"/>
      <c r="AQ40" s="21"/>
    </row>
    <row r="41" spans="1:43" s="1" customFormat="1" ht="30" customHeight="1">
      <c r="A41" s="66">
        <v>7</v>
      </c>
      <c r="B41" s="103" t="s">
        <v>223</v>
      </c>
      <c r="C41" s="104" t="s">
        <v>91</v>
      </c>
      <c r="D41" s="105" t="s">
        <v>159</v>
      </c>
      <c r="E41" s="6"/>
      <c r="F41" s="7"/>
      <c r="G41" s="7"/>
      <c r="H41" s="7"/>
      <c r="I41" s="7"/>
      <c r="J41" s="7"/>
      <c r="K41" s="7"/>
      <c r="L41" s="7"/>
      <c r="M41" s="77"/>
      <c r="N41" s="7"/>
      <c r="O41" s="7"/>
      <c r="P41" s="7"/>
      <c r="Q41" s="7"/>
      <c r="R41" s="7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28">
        <f t="shared" si="3"/>
        <v>0</v>
      </c>
      <c r="AK41" s="28">
        <f t="shared" si="4"/>
        <v>0</v>
      </c>
      <c r="AL41" s="28">
        <f t="shared" si="5"/>
        <v>0</v>
      </c>
      <c r="AM41" s="28">
        <f t="shared" si="6"/>
        <v>0</v>
      </c>
      <c r="AN41" s="28">
        <f t="shared" si="7"/>
        <v>0</v>
      </c>
      <c r="AO41" s="28">
        <f t="shared" si="8"/>
        <v>0</v>
      </c>
      <c r="AP41" s="21"/>
      <c r="AQ41" s="21"/>
    </row>
    <row r="42" spans="1:43" s="1" customFormat="1" ht="30" customHeight="1">
      <c r="A42" s="66">
        <v>8</v>
      </c>
      <c r="B42" s="103" t="s">
        <v>224</v>
      </c>
      <c r="C42" s="104" t="s">
        <v>225</v>
      </c>
      <c r="D42" s="105" t="s">
        <v>128</v>
      </c>
      <c r="E42" s="6"/>
      <c r="F42" s="7"/>
      <c r="G42" s="7"/>
      <c r="H42" s="7"/>
      <c r="I42" s="7"/>
      <c r="J42" s="7"/>
      <c r="K42" s="7"/>
      <c r="L42" s="7"/>
      <c r="M42" s="77"/>
      <c r="N42" s="7"/>
      <c r="O42" s="7"/>
      <c r="P42" s="7"/>
      <c r="Q42" s="7"/>
      <c r="R42" s="7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28">
        <f t="shared" si="3"/>
        <v>0</v>
      </c>
      <c r="AK42" s="28">
        <f t="shared" si="4"/>
        <v>0</v>
      </c>
      <c r="AL42" s="28">
        <f t="shared" si="5"/>
        <v>0</v>
      </c>
      <c r="AM42" s="28">
        <f t="shared" si="6"/>
        <v>0</v>
      </c>
      <c r="AN42" s="28">
        <f t="shared" si="7"/>
        <v>0</v>
      </c>
      <c r="AO42" s="28">
        <f t="shared" si="8"/>
        <v>0</v>
      </c>
      <c r="AP42" s="21"/>
      <c r="AQ42" s="21"/>
    </row>
    <row r="43" spans="1:43" s="1" customFormat="1" ht="30" customHeight="1">
      <c r="A43" s="66">
        <v>9</v>
      </c>
      <c r="B43" s="103" t="s">
        <v>226</v>
      </c>
      <c r="C43" s="104" t="s">
        <v>227</v>
      </c>
      <c r="D43" s="105" t="s">
        <v>81</v>
      </c>
      <c r="E43" s="6"/>
      <c r="F43" s="7"/>
      <c r="G43" s="7"/>
      <c r="H43" s="7"/>
      <c r="I43" s="7"/>
      <c r="J43" s="7"/>
      <c r="K43" s="7"/>
      <c r="L43" s="7"/>
      <c r="M43" s="77"/>
      <c r="N43" s="7"/>
      <c r="O43" s="7"/>
      <c r="P43" s="7"/>
      <c r="Q43" s="7"/>
      <c r="R43" s="7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28">
        <f t="shared" si="3"/>
        <v>0</v>
      </c>
      <c r="AK43" s="28">
        <f t="shared" si="4"/>
        <v>0</v>
      </c>
      <c r="AL43" s="28">
        <f t="shared" si="5"/>
        <v>0</v>
      </c>
      <c r="AM43" s="28">
        <f t="shared" si="6"/>
        <v>0</v>
      </c>
      <c r="AN43" s="28">
        <f t="shared" si="7"/>
        <v>0</v>
      </c>
      <c r="AO43" s="28">
        <f t="shared" si="8"/>
        <v>0</v>
      </c>
      <c r="AP43" s="21"/>
      <c r="AQ43" s="21"/>
    </row>
    <row r="44" spans="1:43" s="1" customFormat="1" ht="30" customHeight="1">
      <c r="A44" s="66">
        <v>10</v>
      </c>
      <c r="B44" s="103" t="s">
        <v>228</v>
      </c>
      <c r="C44" s="104" t="s">
        <v>229</v>
      </c>
      <c r="D44" s="105" t="s">
        <v>24</v>
      </c>
      <c r="E44" s="6"/>
      <c r="F44" s="7"/>
      <c r="G44" s="7"/>
      <c r="H44" s="7"/>
      <c r="I44" s="7"/>
      <c r="J44" s="7"/>
      <c r="K44" s="7"/>
      <c r="L44" s="7"/>
      <c r="M44" s="77"/>
      <c r="N44" s="7"/>
      <c r="O44" s="7"/>
      <c r="P44" s="7"/>
      <c r="Q44" s="7"/>
      <c r="R44" s="7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28">
        <f t="shared" si="3"/>
        <v>0</v>
      </c>
      <c r="AK44" s="28">
        <f t="shared" si="4"/>
        <v>0</v>
      </c>
      <c r="AL44" s="28">
        <f t="shared" si="5"/>
        <v>0</v>
      </c>
      <c r="AM44" s="28">
        <f t="shared" si="6"/>
        <v>0</v>
      </c>
      <c r="AN44" s="28">
        <f t="shared" si="7"/>
        <v>0</v>
      </c>
      <c r="AO44" s="28">
        <f t="shared" si="8"/>
        <v>0</v>
      </c>
      <c r="AP44" s="21"/>
      <c r="AQ44" s="21"/>
    </row>
    <row r="45" spans="1:43" s="1" customFormat="1" ht="30" customHeight="1">
      <c r="A45" s="66">
        <v>11</v>
      </c>
      <c r="B45" s="103" t="s">
        <v>231</v>
      </c>
      <c r="C45" s="104" t="s">
        <v>232</v>
      </c>
      <c r="D45" s="105" t="s">
        <v>103</v>
      </c>
      <c r="E45" s="6"/>
      <c r="F45" s="7"/>
      <c r="G45" s="7"/>
      <c r="H45" s="7"/>
      <c r="I45" s="7"/>
      <c r="J45" s="7"/>
      <c r="K45" s="7"/>
      <c r="L45" s="7"/>
      <c r="M45" s="77"/>
      <c r="N45" s="7"/>
      <c r="O45" s="7"/>
      <c r="P45" s="7"/>
      <c r="Q45" s="7"/>
      <c r="R45" s="7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28">
        <f t="shared" si="3"/>
        <v>0</v>
      </c>
      <c r="AK45" s="28">
        <f t="shared" si="4"/>
        <v>0</v>
      </c>
      <c r="AL45" s="28">
        <f t="shared" si="5"/>
        <v>0</v>
      </c>
      <c r="AM45" s="28">
        <f t="shared" si="6"/>
        <v>0</v>
      </c>
      <c r="AN45" s="28">
        <f t="shared" si="7"/>
        <v>0</v>
      </c>
      <c r="AO45" s="28">
        <f t="shared" si="8"/>
        <v>0</v>
      </c>
      <c r="AP45" s="21"/>
      <c r="AQ45" s="21"/>
    </row>
    <row r="46" spans="1:43" s="1" customFormat="1" ht="30" customHeight="1">
      <c r="A46" s="66">
        <v>12</v>
      </c>
      <c r="B46" s="103" t="s">
        <v>233</v>
      </c>
      <c r="C46" s="104" t="s">
        <v>234</v>
      </c>
      <c r="D46" s="105" t="s">
        <v>235</v>
      </c>
      <c r="E46" s="6"/>
      <c r="F46" s="7"/>
      <c r="G46" s="7"/>
      <c r="H46" s="7"/>
      <c r="I46" s="7"/>
      <c r="J46" s="7"/>
      <c r="K46" s="7"/>
      <c r="L46" s="7"/>
      <c r="M46" s="77"/>
      <c r="N46" s="7"/>
      <c r="O46" s="7"/>
      <c r="P46" s="7"/>
      <c r="Q46" s="7"/>
      <c r="R46" s="7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28">
        <f t="shared" si="3"/>
        <v>0</v>
      </c>
      <c r="AK46" s="28">
        <f t="shared" si="4"/>
        <v>0</v>
      </c>
      <c r="AL46" s="28">
        <f t="shared" si="5"/>
        <v>0</v>
      </c>
      <c r="AM46" s="28">
        <f t="shared" si="6"/>
        <v>0</v>
      </c>
      <c r="AN46" s="28">
        <f t="shared" si="7"/>
        <v>0</v>
      </c>
      <c r="AO46" s="28">
        <f t="shared" si="8"/>
        <v>0</v>
      </c>
      <c r="AP46" s="21"/>
      <c r="AQ46" s="21"/>
    </row>
    <row r="47" spans="1:43" s="1" customFormat="1" ht="30" customHeight="1">
      <c r="A47" s="66">
        <v>13</v>
      </c>
      <c r="B47" s="103" t="s">
        <v>236</v>
      </c>
      <c r="C47" s="104" t="s">
        <v>237</v>
      </c>
      <c r="D47" s="105" t="s">
        <v>73</v>
      </c>
      <c r="E47" s="30"/>
      <c r="F47" s="30"/>
      <c r="G47" s="30"/>
      <c r="H47" s="30"/>
      <c r="I47" s="30"/>
      <c r="J47" s="30"/>
      <c r="K47" s="30"/>
      <c r="L47" s="30"/>
      <c r="M47" s="156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28">
        <f t="shared" si="3"/>
        <v>0</v>
      </c>
      <c r="AK47" s="28">
        <f t="shared" si="4"/>
        <v>0</v>
      </c>
      <c r="AL47" s="28">
        <f t="shared" si="5"/>
        <v>0</v>
      </c>
      <c r="AM47" s="28">
        <f t="shared" si="6"/>
        <v>0</v>
      </c>
      <c r="AN47" s="28">
        <f t="shared" si="7"/>
        <v>0</v>
      </c>
      <c r="AO47" s="28">
        <f t="shared" si="8"/>
        <v>0</v>
      </c>
      <c r="AP47" s="21"/>
      <c r="AQ47" s="21"/>
    </row>
    <row r="48" spans="1:43" s="1" customFormat="1" ht="30" customHeight="1">
      <c r="A48" s="66">
        <v>14</v>
      </c>
      <c r="B48" s="103" t="s">
        <v>238</v>
      </c>
      <c r="C48" s="104" t="s">
        <v>239</v>
      </c>
      <c r="D48" s="105" t="s">
        <v>119</v>
      </c>
      <c r="E48" s="6"/>
      <c r="F48" s="7"/>
      <c r="G48" s="7"/>
      <c r="H48" s="7"/>
      <c r="I48" s="7"/>
      <c r="J48" s="7"/>
      <c r="K48" s="7"/>
      <c r="L48" s="7"/>
      <c r="M48" s="77"/>
      <c r="N48" s="7"/>
      <c r="O48" s="7"/>
      <c r="P48" s="7"/>
      <c r="Q48" s="7"/>
      <c r="R48" s="7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28">
        <f t="shared" si="3"/>
        <v>0</v>
      </c>
      <c r="AK48" s="28">
        <f t="shared" si="4"/>
        <v>0</v>
      </c>
      <c r="AL48" s="28">
        <f t="shared" si="5"/>
        <v>0</v>
      </c>
      <c r="AM48" s="28">
        <f t="shared" si="6"/>
        <v>0</v>
      </c>
      <c r="AN48" s="28">
        <f t="shared" si="7"/>
        <v>0</v>
      </c>
      <c r="AO48" s="28">
        <f t="shared" si="8"/>
        <v>0</v>
      </c>
      <c r="AP48" s="246"/>
      <c r="AQ48" s="247"/>
    </row>
    <row r="49" spans="1:41" s="1" customFormat="1" ht="30" customHeight="1">
      <c r="A49" s="66">
        <v>15</v>
      </c>
      <c r="B49" s="103" t="s">
        <v>240</v>
      </c>
      <c r="C49" s="104" t="s">
        <v>241</v>
      </c>
      <c r="D49" s="105" t="s">
        <v>42</v>
      </c>
      <c r="E49" s="6"/>
      <c r="F49" s="7"/>
      <c r="G49" s="7"/>
      <c r="H49" s="7"/>
      <c r="I49" s="7"/>
      <c r="J49" s="7"/>
      <c r="K49" s="7"/>
      <c r="L49" s="7"/>
      <c r="M49" s="77"/>
      <c r="N49" s="7"/>
      <c r="O49" s="7"/>
      <c r="P49" s="7"/>
      <c r="Q49" s="7"/>
      <c r="R49" s="7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28">
        <f t="shared" si="3"/>
        <v>0</v>
      </c>
      <c r="AK49" s="28">
        <f t="shared" si="4"/>
        <v>0</v>
      </c>
      <c r="AL49" s="28">
        <f t="shared" si="5"/>
        <v>0</v>
      </c>
      <c r="AM49" s="28">
        <f t="shared" si="6"/>
        <v>0</v>
      </c>
      <c r="AN49" s="28">
        <f t="shared" si="7"/>
        <v>0</v>
      </c>
      <c r="AO49" s="28">
        <f t="shared" si="8"/>
        <v>0</v>
      </c>
    </row>
    <row r="50" spans="1:41" s="1" customFormat="1" ht="30" customHeight="1">
      <c r="A50" s="66">
        <v>16</v>
      </c>
      <c r="B50" s="103" t="s">
        <v>242</v>
      </c>
      <c r="C50" s="104" t="s">
        <v>243</v>
      </c>
      <c r="D50" s="105" t="s">
        <v>53</v>
      </c>
      <c r="E50" s="6"/>
      <c r="F50" s="7"/>
      <c r="G50" s="7"/>
      <c r="H50" s="7"/>
      <c r="I50" s="7"/>
      <c r="J50" s="7"/>
      <c r="K50" s="7"/>
      <c r="L50" s="7"/>
      <c r="M50" s="77"/>
      <c r="N50" s="7"/>
      <c r="O50" s="7"/>
      <c r="P50" s="7"/>
      <c r="Q50" s="7"/>
      <c r="R50" s="7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28">
        <f t="shared" si="3"/>
        <v>0</v>
      </c>
      <c r="AK50" s="28">
        <f t="shared" si="4"/>
        <v>0</v>
      </c>
      <c r="AL50" s="28">
        <f t="shared" si="5"/>
        <v>0</v>
      </c>
      <c r="AM50" s="28">
        <f t="shared" si="6"/>
        <v>0</v>
      </c>
      <c r="AN50" s="28">
        <f t="shared" si="7"/>
        <v>0</v>
      </c>
      <c r="AO50" s="28">
        <f t="shared" si="8"/>
        <v>0</v>
      </c>
    </row>
    <row r="51" spans="1:41" s="1" customFormat="1" ht="30" customHeight="1">
      <c r="A51" s="66">
        <v>17</v>
      </c>
      <c r="B51" s="103" t="s">
        <v>244</v>
      </c>
      <c r="C51" s="104" t="s">
        <v>245</v>
      </c>
      <c r="D51" s="105" t="s">
        <v>98</v>
      </c>
      <c r="E51" s="6"/>
      <c r="F51" s="7"/>
      <c r="G51" s="7"/>
      <c r="H51" s="7"/>
      <c r="I51" s="7"/>
      <c r="J51" s="7"/>
      <c r="K51" s="7"/>
      <c r="L51" s="7"/>
      <c r="M51" s="77"/>
      <c r="N51" s="7"/>
      <c r="O51" s="7"/>
      <c r="P51" s="7"/>
      <c r="Q51" s="7"/>
      <c r="R51" s="7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28">
        <f t="shared" si="3"/>
        <v>0</v>
      </c>
      <c r="AK51" s="28">
        <f t="shared" si="4"/>
        <v>0</v>
      </c>
      <c r="AL51" s="28">
        <f t="shared" si="5"/>
        <v>0</v>
      </c>
      <c r="AM51" s="28">
        <f t="shared" si="6"/>
        <v>0</v>
      </c>
      <c r="AN51" s="28">
        <f t="shared" si="7"/>
        <v>0</v>
      </c>
      <c r="AO51" s="28">
        <f t="shared" si="8"/>
        <v>0</v>
      </c>
    </row>
    <row r="52" spans="1:41" s="1" customFormat="1" ht="30" customHeight="1">
      <c r="A52" s="66">
        <v>18</v>
      </c>
      <c r="B52" s="103" t="s">
        <v>246</v>
      </c>
      <c r="C52" s="104" t="s">
        <v>247</v>
      </c>
      <c r="D52" s="105" t="s">
        <v>89</v>
      </c>
      <c r="E52" s="6"/>
      <c r="F52" s="7"/>
      <c r="G52" s="7"/>
      <c r="H52" s="7"/>
      <c r="I52" s="7"/>
      <c r="J52" s="7"/>
      <c r="K52" s="7"/>
      <c r="L52" s="7"/>
      <c r="M52" s="77"/>
      <c r="N52" s="7"/>
      <c r="O52" s="7"/>
      <c r="P52" s="7"/>
      <c r="Q52" s="7"/>
      <c r="R52" s="7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28">
        <f t="shared" si="3"/>
        <v>0</v>
      </c>
      <c r="AK52" s="28">
        <f t="shared" si="4"/>
        <v>0</v>
      </c>
      <c r="AL52" s="28">
        <f t="shared" si="5"/>
        <v>0</v>
      </c>
      <c r="AM52" s="28">
        <f t="shared" si="6"/>
        <v>0</v>
      </c>
      <c r="AN52" s="28">
        <f t="shared" si="7"/>
        <v>0</v>
      </c>
      <c r="AO52" s="28">
        <f t="shared" si="8"/>
        <v>0</v>
      </c>
    </row>
    <row r="53" spans="1:41" s="1" customFormat="1" ht="30" customHeight="1">
      <c r="A53" s="66">
        <v>19</v>
      </c>
      <c r="B53" s="103" t="s">
        <v>248</v>
      </c>
      <c r="C53" s="104" t="s">
        <v>249</v>
      </c>
      <c r="D53" s="105" t="s">
        <v>89</v>
      </c>
      <c r="E53" s="6"/>
      <c r="F53" s="7"/>
      <c r="G53" s="7"/>
      <c r="H53" s="7"/>
      <c r="I53" s="7"/>
      <c r="J53" s="7"/>
      <c r="K53" s="7"/>
      <c r="L53" s="7"/>
      <c r="M53" s="77"/>
      <c r="N53" s="7"/>
      <c r="O53" s="7"/>
      <c r="P53" s="7"/>
      <c r="Q53" s="7"/>
      <c r="R53" s="7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28">
        <f t="shared" si="3"/>
        <v>0</v>
      </c>
      <c r="AK53" s="28">
        <f t="shared" si="4"/>
        <v>0</v>
      </c>
      <c r="AL53" s="28">
        <f t="shared" si="5"/>
        <v>0</v>
      </c>
      <c r="AM53" s="28">
        <f t="shared" si="6"/>
        <v>0</v>
      </c>
      <c r="AN53" s="28">
        <f t="shared" si="7"/>
        <v>0</v>
      </c>
      <c r="AO53" s="28">
        <f t="shared" si="8"/>
        <v>0</v>
      </c>
    </row>
    <row r="54" spans="1:41" s="1" customFormat="1" ht="30" customHeight="1">
      <c r="A54" s="66">
        <v>20</v>
      </c>
      <c r="B54" s="103" t="s">
        <v>250</v>
      </c>
      <c r="C54" s="104" t="s">
        <v>251</v>
      </c>
      <c r="D54" s="105" t="s">
        <v>252</v>
      </c>
      <c r="E54" s="6"/>
      <c r="F54" s="7"/>
      <c r="G54" s="7"/>
      <c r="H54" s="7"/>
      <c r="I54" s="7"/>
      <c r="J54" s="7"/>
      <c r="K54" s="7"/>
      <c r="L54" s="7"/>
      <c r="M54" s="77"/>
      <c r="N54" s="7"/>
      <c r="O54" s="7"/>
      <c r="P54" s="7"/>
      <c r="Q54" s="7"/>
      <c r="R54" s="7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28">
        <f t="shared" si="3"/>
        <v>0</v>
      </c>
      <c r="AK54" s="28">
        <f t="shared" si="4"/>
        <v>0</v>
      </c>
      <c r="AL54" s="28">
        <f t="shared" si="5"/>
        <v>0</v>
      </c>
      <c r="AM54" s="28">
        <f t="shared" si="6"/>
        <v>0</v>
      </c>
      <c r="AN54" s="28">
        <f t="shared" si="7"/>
        <v>0</v>
      </c>
      <c r="AO54" s="28">
        <f t="shared" si="8"/>
        <v>0</v>
      </c>
    </row>
    <row r="55" spans="1:41" s="1" customFormat="1" ht="30" customHeight="1">
      <c r="A55" s="66">
        <v>21</v>
      </c>
      <c r="B55" s="103" t="s">
        <v>253</v>
      </c>
      <c r="C55" s="104" t="s">
        <v>254</v>
      </c>
      <c r="D55" s="105" t="s">
        <v>120</v>
      </c>
      <c r="E55" s="6"/>
      <c r="F55" s="7"/>
      <c r="G55" s="7"/>
      <c r="H55" s="7"/>
      <c r="I55" s="7"/>
      <c r="J55" s="7"/>
      <c r="K55" s="7"/>
      <c r="L55" s="7"/>
      <c r="M55" s="77"/>
      <c r="N55" s="7"/>
      <c r="O55" s="7"/>
      <c r="P55" s="7"/>
      <c r="Q55" s="7"/>
      <c r="R55" s="7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28">
        <f t="shared" si="3"/>
        <v>0</v>
      </c>
      <c r="AK55" s="28">
        <f t="shared" si="4"/>
        <v>0</v>
      </c>
      <c r="AL55" s="28">
        <f t="shared" si="5"/>
        <v>0</v>
      </c>
      <c r="AM55" s="28">
        <f t="shared" si="6"/>
        <v>0</v>
      </c>
      <c r="AN55" s="28">
        <f t="shared" si="7"/>
        <v>0</v>
      </c>
      <c r="AO55" s="28">
        <f t="shared" si="8"/>
        <v>0</v>
      </c>
    </row>
    <row r="56" spans="1:41" s="1" customFormat="1" ht="30" customHeight="1">
      <c r="A56" s="66">
        <v>22</v>
      </c>
      <c r="B56" s="103" t="s">
        <v>255</v>
      </c>
      <c r="C56" s="104" t="s">
        <v>256</v>
      </c>
      <c r="D56" s="105" t="s">
        <v>257</v>
      </c>
      <c r="E56" s="6"/>
      <c r="F56" s="7"/>
      <c r="G56" s="7"/>
      <c r="H56" s="7"/>
      <c r="I56" s="7"/>
      <c r="J56" s="7"/>
      <c r="K56" s="7"/>
      <c r="L56" s="7"/>
      <c r="M56" s="77"/>
      <c r="N56" s="7"/>
      <c r="O56" s="7"/>
      <c r="P56" s="7"/>
      <c r="Q56" s="7"/>
      <c r="R56" s="7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28">
        <f t="shared" si="3"/>
        <v>0</v>
      </c>
      <c r="AK56" s="28">
        <f t="shared" si="4"/>
        <v>0</v>
      </c>
      <c r="AL56" s="28">
        <f t="shared" si="5"/>
        <v>0</v>
      </c>
      <c r="AM56" s="28">
        <f t="shared" si="6"/>
        <v>0</v>
      </c>
      <c r="AN56" s="28">
        <f t="shared" si="7"/>
        <v>0</v>
      </c>
      <c r="AO56" s="28">
        <f t="shared" si="8"/>
        <v>0</v>
      </c>
    </row>
    <row r="57" spans="1:41" s="1" customFormat="1" ht="30" customHeight="1">
      <c r="A57" s="66">
        <v>23</v>
      </c>
      <c r="B57" s="103" t="s">
        <v>258</v>
      </c>
      <c r="C57" s="104" t="s">
        <v>259</v>
      </c>
      <c r="D57" s="105" t="s">
        <v>95</v>
      </c>
      <c r="E57" s="6"/>
      <c r="F57" s="7"/>
      <c r="G57" s="7"/>
      <c r="H57" s="7"/>
      <c r="I57" s="7"/>
      <c r="J57" s="7"/>
      <c r="K57" s="7"/>
      <c r="L57" s="7"/>
      <c r="M57" s="77"/>
      <c r="N57" s="7"/>
      <c r="O57" s="7"/>
      <c r="P57" s="7"/>
      <c r="Q57" s="7"/>
      <c r="R57" s="7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28">
        <f t="shared" si="3"/>
        <v>0</v>
      </c>
      <c r="AK57" s="28">
        <f t="shared" si="4"/>
        <v>0</v>
      </c>
      <c r="AL57" s="28">
        <f t="shared" si="5"/>
        <v>0</v>
      </c>
      <c r="AM57" s="28">
        <f t="shared" si="6"/>
        <v>0</v>
      </c>
      <c r="AN57" s="28">
        <f t="shared" si="7"/>
        <v>0</v>
      </c>
      <c r="AO57" s="28">
        <f t="shared" si="8"/>
        <v>0</v>
      </c>
    </row>
    <row r="58" spans="1:41" s="1" customFormat="1" ht="30" customHeight="1">
      <c r="A58" s="66">
        <v>24</v>
      </c>
      <c r="B58" s="103" t="s">
        <v>260</v>
      </c>
      <c r="C58" s="104" t="s">
        <v>261</v>
      </c>
      <c r="D58" s="105" t="s">
        <v>92</v>
      </c>
      <c r="E58" s="6"/>
      <c r="F58" s="7"/>
      <c r="G58" s="7"/>
      <c r="H58" s="7"/>
      <c r="I58" s="7"/>
      <c r="J58" s="7"/>
      <c r="K58" s="7"/>
      <c r="L58" s="7"/>
      <c r="M58" s="77"/>
      <c r="N58" s="7"/>
      <c r="O58" s="7"/>
      <c r="P58" s="7"/>
      <c r="Q58" s="7"/>
      <c r="R58" s="7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28">
        <f t="shared" si="3"/>
        <v>0</v>
      </c>
      <c r="AK58" s="28">
        <f t="shared" si="4"/>
        <v>0</v>
      </c>
      <c r="AL58" s="28">
        <f t="shared" si="5"/>
        <v>0</v>
      </c>
      <c r="AM58" s="28">
        <f t="shared" si="6"/>
        <v>0</v>
      </c>
      <c r="AN58" s="28">
        <f t="shared" si="7"/>
        <v>0</v>
      </c>
      <c r="AO58" s="28">
        <f t="shared" si="8"/>
        <v>0</v>
      </c>
    </row>
    <row r="59" spans="1:41" s="1" customFormat="1" ht="30" customHeight="1">
      <c r="A59" s="66">
        <v>25</v>
      </c>
      <c r="B59" s="103" t="s">
        <v>262</v>
      </c>
      <c r="C59" s="104" t="s">
        <v>263</v>
      </c>
      <c r="D59" s="105" t="s">
        <v>264</v>
      </c>
      <c r="E59" s="6"/>
      <c r="F59" s="7"/>
      <c r="G59" s="7"/>
      <c r="H59" s="7"/>
      <c r="I59" s="7"/>
      <c r="J59" s="7"/>
      <c r="K59" s="7"/>
      <c r="L59" s="7"/>
      <c r="M59" s="77"/>
      <c r="N59" s="7"/>
      <c r="O59" s="7"/>
      <c r="P59" s="7"/>
      <c r="Q59" s="7"/>
      <c r="R59" s="7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8">
        <f t="shared" si="3"/>
        <v>0</v>
      </c>
      <c r="AK59" s="28">
        <f t="shared" si="4"/>
        <v>0</v>
      </c>
      <c r="AL59" s="28">
        <f t="shared" si="5"/>
        <v>0</v>
      </c>
      <c r="AM59" s="28">
        <f t="shared" si="6"/>
        <v>0</v>
      </c>
      <c r="AN59" s="28">
        <f t="shared" si="7"/>
        <v>0</v>
      </c>
      <c r="AO59" s="28">
        <f t="shared" si="8"/>
        <v>0</v>
      </c>
    </row>
    <row r="60" spans="1:41" ht="51" customHeight="1">
      <c r="A60" s="248" t="s">
        <v>10</v>
      </c>
      <c r="B60" s="248"/>
      <c r="C60" s="248"/>
      <c r="D60" s="248"/>
      <c r="E60" s="248"/>
      <c r="F60" s="248"/>
      <c r="G60" s="248"/>
      <c r="H60" s="248"/>
      <c r="I60" s="248"/>
      <c r="J60" s="248"/>
      <c r="K60" s="248"/>
      <c r="L60" s="248"/>
      <c r="M60" s="248"/>
      <c r="N60" s="248"/>
      <c r="O60" s="248"/>
      <c r="P60" s="248"/>
      <c r="Q60" s="248"/>
      <c r="R60" s="248"/>
      <c r="S60" s="248"/>
      <c r="T60" s="248"/>
      <c r="U60" s="248"/>
      <c r="V60" s="248"/>
      <c r="W60" s="248"/>
      <c r="X60" s="248"/>
      <c r="Y60" s="248"/>
      <c r="Z60" s="248"/>
      <c r="AA60" s="248"/>
      <c r="AB60" s="248"/>
      <c r="AC60" s="248"/>
      <c r="AD60" s="248"/>
      <c r="AE60" s="248"/>
      <c r="AF60" s="248"/>
      <c r="AG60" s="248"/>
      <c r="AH60" s="248"/>
      <c r="AI60" s="248"/>
      <c r="AJ60" s="67">
        <f t="shared" ref="AJ60:AO60" si="9">SUM(AJ35:AJ59)</f>
        <v>0</v>
      </c>
      <c r="AK60" s="67">
        <f t="shared" si="9"/>
        <v>0</v>
      </c>
      <c r="AL60" s="67">
        <f t="shared" si="9"/>
        <v>0</v>
      </c>
      <c r="AM60" s="67">
        <f t="shared" si="9"/>
        <v>0</v>
      </c>
      <c r="AN60" s="67">
        <f t="shared" si="9"/>
        <v>0</v>
      </c>
      <c r="AO60" s="67">
        <f t="shared" si="9"/>
        <v>0</v>
      </c>
    </row>
    <row r="61" spans="1:41" ht="15.75" customHeight="1">
      <c r="A61" s="22"/>
      <c r="B61" s="22"/>
      <c r="C61" s="232"/>
      <c r="D61" s="232"/>
      <c r="E61" s="29"/>
      <c r="H61" s="31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</row>
    <row r="62" spans="1:41" ht="15.75" customHeight="1">
      <c r="C62" s="64"/>
      <c r="D62" s="29"/>
      <c r="E62" s="29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</row>
    <row r="63" spans="1:41" ht="15.75" customHeight="1">
      <c r="C63" s="64"/>
      <c r="D63" s="29"/>
      <c r="E63" s="29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</row>
    <row r="64" spans="1:41" ht="15.75" customHeight="1">
      <c r="C64" s="232"/>
      <c r="D64" s="232"/>
      <c r="E64" s="29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</row>
    <row r="65" spans="3:38" ht="15.75" customHeight="1">
      <c r="C65" s="232"/>
      <c r="D65" s="232"/>
      <c r="E65" s="232"/>
      <c r="F65" s="232"/>
      <c r="G65" s="2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</row>
    <row r="66" spans="3:38" ht="15.75" customHeight="1">
      <c r="C66" s="232"/>
      <c r="D66" s="232"/>
      <c r="E66" s="2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</row>
    <row r="67" spans="3:38" ht="15.75" customHeight="1">
      <c r="C67" s="232"/>
      <c r="D67" s="232"/>
      <c r="E67" s="29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</row>
  </sheetData>
  <mergeCells count="19">
    <mergeCell ref="A4:AL4"/>
    <mergeCell ref="C5:D5"/>
    <mergeCell ref="A1:P1"/>
    <mergeCell ref="Q1:AL1"/>
    <mergeCell ref="A2:P2"/>
    <mergeCell ref="Q2:AL2"/>
    <mergeCell ref="A3:AL3"/>
    <mergeCell ref="AP35:AQ35"/>
    <mergeCell ref="AP48:AQ48"/>
    <mergeCell ref="A60:AI60"/>
    <mergeCell ref="C61:D61"/>
    <mergeCell ref="C64:D64"/>
    <mergeCell ref="AM19:AN19"/>
    <mergeCell ref="A31:AI31"/>
    <mergeCell ref="A33:AI33"/>
    <mergeCell ref="C66:E66"/>
    <mergeCell ref="C67:D67"/>
    <mergeCell ref="C65:G65"/>
    <mergeCell ref="C34:D3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1"/>
  <sheetViews>
    <sheetView topLeftCell="A4" zoomScale="85" zoomScaleNormal="85" workbookViewId="0">
      <selection activeCell="AH31" sqref="AH31"/>
    </sheetView>
  </sheetViews>
  <sheetFormatPr defaultRowHeight="15.75"/>
  <cols>
    <col min="1" max="1" width="8.6640625" customWidth="1"/>
    <col min="2" max="2" width="17.33203125" style="212" customWidth="1"/>
    <col min="3" max="3" width="23.6640625" customWidth="1"/>
    <col min="4" max="4" width="10.33203125" customWidth="1"/>
    <col min="5" max="35" width="4" customWidth="1"/>
    <col min="36" max="36" width="5" customWidth="1"/>
    <col min="37" max="37" width="4" customWidth="1"/>
    <col min="38" max="38" width="5.33203125" customWidth="1"/>
    <col min="39" max="39" width="10.83203125" customWidth="1"/>
    <col min="40" max="40" width="12.1640625" customWidth="1"/>
    <col min="41" max="41" width="10.83203125" customWidth="1"/>
  </cols>
  <sheetData>
    <row r="1" spans="1:41" s="44" customFormat="1" ht="23.1" customHeight="1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4" t="s">
        <v>1</v>
      </c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</row>
    <row r="2" spans="1:41" s="44" customFormat="1" ht="23.1" customHeight="1">
      <c r="A2" s="244" t="s">
        <v>946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 t="s">
        <v>2</v>
      </c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</row>
    <row r="3" spans="1:41" s="44" customFormat="1" ht="31.5" customHeight="1">
      <c r="A3" s="245" t="s">
        <v>959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</row>
    <row r="4" spans="1:41" s="44" customFormat="1" ht="31.5" customHeight="1">
      <c r="A4" s="240" t="s">
        <v>947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</row>
    <row r="5" spans="1:41" s="45" customFormat="1" ht="21" customHeight="1">
      <c r="A5" s="163" t="s">
        <v>3</v>
      </c>
      <c r="B5" s="164" t="s">
        <v>4</v>
      </c>
      <c r="C5" s="241" t="s">
        <v>5</v>
      </c>
      <c r="D5" s="242"/>
      <c r="E5" s="163">
        <v>1</v>
      </c>
      <c r="F5" s="163">
        <v>2</v>
      </c>
      <c r="G5" s="163">
        <v>3</v>
      </c>
      <c r="H5" s="163">
        <v>4</v>
      </c>
      <c r="I5" s="163">
        <v>5</v>
      </c>
      <c r="J5" s="163">
        <v>6</v>
      </c>
      <c r="K5" s="163">
        <v>7</v>
      </c>
      <c r="L5" s="163">
        <v>8</v>
      </c>
      <c r="M5" s="163">
        <v>9</v>
      </c>
      <c r="N5" s="163">
        <v>10</v>
      </c>
      <c r="O5" s="163">
        <v>11</v>
      </c>
      <c r="P5" s="163">
        <v>12</v>
      </c>
      <c r="Q5" s="163">
        <v>13</v>
      </c>
      <c r="R5" s="163">
        <v>14</v>
      </c>
      <c r="S5" s="163">
        <v>15</v>
      </c>
      <c r="T5" s="163">
        <v>16</v>
      </c>
      <c r="U5" s="163">
        <v>17</v>
      </c>
      <c r="V5" s="163">
        <v>18</v>
      </c>
      <c r="W5" s="163">
        <v>19</v>
      </c>
      <c r="X5" s="163">
        <v>20</v>
      </c>
      <c r="Y5" s="163">
        <v>21</v>
      </c>
      <c r="Z5" s="163">
        <v>22</v>
      </c>
      <c r="AA5" s="163">
        <v>23</v>
      </c>
      <c r="AB5" s="163">
        <v>24</v>
      </c>
      <c r="AC5" s="163">
        <v>25</v>
      </c>
      <c r="AD5" s="163">
        <v>26</v>
      </c>
      <c r="AE5" s="163">
        <v>27</v>
      </c>
      <c r="AF5" s="163">
        <v>28</v>
      </c>
      <c r="AG5" s="163">
        <v>29</v>
      </c>
      <c r="AH5" s="163">
        <v>30</v>
      </c>
      <c r="AI5" s="163">
        <v>31</v>
      </c>
      <c r="AJ5" s="165" t="s">
        <v>6</v>
      </c>
      <c r="AK5" s="165" t="s">
        <v>7</v>
      </c>
      <c r="AL5" s="165" t="s">
        <v>8</v>
      </c>
    </row>
    <row r="6" spans="1:41" s="1" customFormat="1" ht="21" customHeight="1">
      <c r="A6" s="6">
        <v>1</v>
      </c>
      <c r="B6" s="213" t="s">
        <v>265</v>
      </c>
      <c r="C6" s="214" t="s">
        <v>121</v>
      </c>
      <c r="D6" s="215" t="s">
        <v>47</v>
      </c>
      <c r="E6" s="202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66">
        <f>COUNTIF(E6:AI6,"K")+2*COUNTIF(E6:AI6,"2K")+COUNTIF(E6:AI6,"TK")+COUNTIF(E6:AI6,"KT")</f>
        <v>0</v>
      </c>
      <c r="AK6" s="66">
        <f t="shared" ref="AK6:AK32" si="0">COUNTIF(E6:AI6,"P")+2*COUNTIF(F6:AJ6,"2P")</f>
        <v>0</v>
      </c>
      <c r="AL6" s="66">
        <f t="shared" ref="AL6:AL32" si="1">COUNTIF(E6:AI6,"T")+2*COUNTIF(E6:AI6,"2T")+COUNTIF(E6:AI6,"TK")+COUNTIF(E6:AI6,"KT")</f>
        <v>0</v>
      </c>
      <c r="AM6" s="19"/>
      <c r="AN6" s="20"/>
      <c r="AO6" s="21"/>
    </row>
    <row r="7" spans="1:41" s="1" customFormat="1" ht="21" customHeight="1">
      <c r="A7" s="6">
        <v>2</v>
      </c>
      <c r="B7" s="213" t="s">
        <v>266</v>
      </c>
      <c r="C7" s="214" t="s">
        <v>267</v>
      </c>
      <c r="D7" s="215" t="s">
        <v>72</v>
      </c>
      <c r="E7" s="202"/>
      <c r="F7" s="188"/>
      <c r="G7" s="188" t="s">
        <v>6</v>
      </c>
      <c r="H7" s="188" t="s">
        <v>943</v>
      </c>
      <c r="I7" s="188"/>
      <c r="J7" s="188"/>
      <c r="K7" s="188" t="s">
        <v>8</v>
      </c>
      <c r="L7" s="188"/>
      <c r="M7" s="188"/>
      <c r="N7" s="188" t="s">
        <v>6</v>
      </c>
      <c r="O7" s="188"/>
      <c r="P7" s="188" t="s">
        <v>6</v>
      </c>
      <c r="Q7" s="188"/>
      <c r="R7" s="188" t="s">
        <v>6</v>
      </c>
      <c r="S7" s="188"/>
      <c r="T7" s="188"/>
      <c r="U7" s="188" t="s">
        <v>6</v>
      </c>
      <c r="V7" s="188"/>
      <c r="W7" s="188" t="s">
        <v>6</v>
      </c>
      <c r="X7" s="188"/>
      <c r="Y7" s="188" t="s">
        <v>8</v>
      </c>
      <c r="Z7" s="188"/>
      <c r="AA7" s="188" t="s">
        <v>6</v>
      </c>
      <c r="AB7" s="188"/>
      <c r="AC7" s="188"/>
      <c r="AD7" s="188"/>
      <c r="AE7" s="188"/>
      <c r="AF7" s="188"/>
      <c r="AG7" s="188"/>
      <c r="AH7" s="188"/>
      <c r="AI7" s="188"/>
      <c r="AJ7" s="66">
        <f t="shared" ref="AJ7:AJ32" si="2">COUNTIF(E7:AI7,"K")+2*COUNTIF(E7:AI7,"2K")+COUNTIF(E7:AI7,"TK")+COUNTIF(E7:AI7,"KT")</f>
        <v>9</v>
      </c>
      <c r="AK7" s="66">
        <f t="shared" si="0"/>
        <v>0</v>
      </c>
      <c r="AL7" s="66">
        <f t="shared" si="1"/>
        <v>2</v>
      </c>
      <c r="AM7" s="21"/>
      <c r="AN7" s="21"/>
      <c r="AO7" s="21"/>
    </row>
    <row r="8" spans="1:41" s="1" customFormat="1" ht="21" customHeight="1">
      <c r="A8" s="6">
        <v>3</v>
      </c>
      <c r="B8" s="213" t="s">
        <v>268</v>
      </c>
      <c r="C8" s="214" t="s">
        <v>269</v>
      </c>
      <c r="D8" s="215" t="s">
        <v>270</v>
      </c>
      <c r="E8" s="202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 t="s">
        <v>6</v>
      </c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66">
        <f t="shared" si="2"/>
        <v>1</v>
      </c>
      <c r="AK8" s="66">
        <f t="shared" si="0"/>
        <v>0</v>
      </c>
      <c r="AL8" s="66">
        <f t="shared" si="1"/>
        <v>0</v>
      </c>
      <c r="AM8" s="21"/>
      <c r="AN8" s="21"/>
      <c r="AO8" s="21"/>
    </row>
    <row r="9" spans="1:41" s="1" customFormat="1" ht="21" customHeight="1">
      <c r="A9" s="6">
        <v>4</v>
      </c>
      <c r="B9" s="213" t="s">
        <v>271</v>
      </c>
      <c r="C9" s="214" t="s">
        <v>272</v>
      </c>
      <c r="D9" s="215" t="s">
        <v>273</v>
      </c>
      <c r="E9" s="202"/>
      <c r="F9" s="188" t="s">
        <v>6</v>
      </c>
      <c r="G9" s="188"/>
      <c r="H9" s="188" t="s">
        <v>8</v>
      </c>
      <c r="I9" s="188" t="s">
        <v>6</v>
      </c>
      <c r="J9" s="188"/>
      <c r="K9" s="188"/>
      <c r="L9" s="188"/>
      <c r="M9" s="188"/>
      <c r="N9" s="188" t="s">
        <v>6</v>
      </c>
      <c r="O9" s="188"/>
      <c r="P9" s="188"/>
      <c r="Q9" s="188"/>
      <c r="R9" s="188"/>
      <c r="S9" s="188" t="s">
        <v>6</v>
      </c>
      <c r="T9" s="188"/>
      <c r="U9" s="188" t="s">
        <v>7</v>
      </c>
      <c r="V9" s="188"/>
      <c r="W9" s="188" t="s">
        <v>6</v>
      </c>
      <c r="X9" s="188"/>
      <c r="Y9" s="188" t="s">
        <v>6</v>
      </c>
      <c r="Z9" s="188"/>
      <c r="AA9" s="188" t="s">
        <v>8</v>
      </c>
      <c r="AB9" s="188"/>
      <c r="AC9" s="188" t="s">
        <v>6</v>
      </c>
      <c r="AD9" s="188"/>
      <c r="AE9" s="188"/>
      <c r="AF9" s="188"/>
      <c r="AG9" s="188"/>
      <c r="AH9" s="188"/>
      <c r="AI9" s="188"/>
      <c r="AJ9" s="66">
        <f t="shared" si="2"/>
        <v>7</v>
      </c>
      <c r="AK9" s="66">
        <f t="shared" si="0"/>
        <v>1</v>
      </c>
      <c r="AL9" s="66">
        <f t="shared" si="1"/>
        <v>2</v>
      </c>
      <c r="AM9" s="21"/>
      <c r="AN9" s="21"/>
      <c r="AO9" s="21"/>
    </row>
    <row r="10" spans="1:41" s="1" customFormat="1" ht="21" customHeight="1">
      <c r="A10" s="6">
        <v>5</v>
      </c>
      <c r="B10" s="216">
        <v>1910110117</v>
      </c>
      <c r="C10" s="214" t="s">
        <v>508</v>
      </c>
      <c r="D10" s="215" t="s">
        <v>94</v>
      </c>
      <c r="E10" s="202"/>
      <c r="F10" s="188"/>
      <c r="G10" s="188" t="s">
        <v>6</v>
      </c>
      <c r="H10" s="188" t="s">
        <v>943</v>
      </c>
      <c r="I10" s="188" t="s">
        <v>6</v>
      </c>
      <c r="J10" s="188"/>
      <c r="K10" s="188"/>
      <c r="L10" s="188"/>
      <c r="M10" s="188"/>
      <c r="N10" s="188" t="s">
        <v>6</v>
      </c>
      <c r="O10" s="188"/>
      <c r="P10" s="188" t="s">
        <v>8</v>
      </c>
      <c r="Q10" s="188"/>
      <c r="R10" s="188"/>
      <c r="S10" s="188"/>
      <c r="T10" s="188" t="s">
        <v>8</v>
      </c>
      <c r="U10" s="188"/>
      <c r="V10" s="188"/>
      <c r="W10" s="188"/>
      <c r="X10" s="188"/>
      <c r="Y10" s="188"/>
      <c r="Z10" s="188"/>
      <c r="AA10" s="188" t="s">
        <v>6</v>
      </c>
      <c r="AB10" s="188"/>
      <c r="AC10" s="188" t="s">
        <v>6</v>
      </c>
      <c r="AD10" s="188" t="s">
        <v>6</v>
      </c>
      <c r="AE10" s="188"/>
      <c r="AF10" s="188"/>
      <c r="AG10" s="188"/>
      <c r="AH10" s="188" t="s">
        <v>6</v>
      </c>
      <c r="AI10" s="188"/>
      <c r="AJ10" s="66">
        <f t="shared" si="2"/>
        <v>9</v>
      </c>
      <c r="AK10" s="66">
        <f t="shared" si="0"/>
        <v>0</v>
      </c>
      <c r="AL10" s="66">
        <f t="shared" si="1"/>
        <v>2</v>
      </c>
      <c r="AM10" s="21"/>
      <c r="AN10" s="21"/>
      <c r="AO10" s="21"/>
    </row>
    <row r="11" spans="1:41" s="1" customFormat="1" ht="21" customHeight="1">
      <c r="A11" s="6">
        <v>6</v>
      </c>
      <c r="B11" s="213" t="s">
        <v>275</v>
      </c>
      <c r="C11" s="214" t="s">
        <v>276</v>
      </c>
      <c r="D11" s="215" t="s">
        <v>51</v>
      </c>
      <c r="E11" s="202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 t="s">
        <v>8</v>
      </c>
      <c r="Z11" s="188"/>
      <c r="AA11" s="188" t="s">
        <v>6</v>
      </c>
      <c r="AB11" s="188"/>
      <c r="AC11" s="188"/>
      <c r="AD11" s="188"/>
      <c r="AE11" s="188"/>
      <c r="AF11" s="188"/>
      <c r="AG11" s="188"/>
      <c r="AH11" s="188" t="s">
        <v>6</v>
      </c>
      <c r="AI11" s="188"/>
      <c r="AJ11" s="66">
        <f t="shared" si="2"/>
        <v>2</v>
      </c>
      <c r="AK11" s="66">
        <f t="shared" si="0"/>
        <v>0</v>
      </c>
      <c r="AL11" s="66">
        <f t="shared" si="1"/>
        <v>1</v>
      </c>
      <c r="AM11" s="21"/>
      <c r="AN11" s="21"/>
      <c r="AO11" s="21"/>
    </row>
    <row r="12" spans="1:41" s="1" customFormat="1" ht="21" customHeight="1">
      <c r="A12" s="6">
        <v>7</v>
      </c>
      <c r="B12" s="213" t="s">
        <v>277</v>
      </c>
      <c r="C12" s="214" t="s">
        <v>278</v>
      </c>
      <c r="D12" s="215" t="s">
        <v>59</v>
      </c>
      <c r="E12" s="202"/>
      <c r="F12" s="188" t="s">
        <v>941</v>
      </c>
      <c r="G12" s="188"/>
      <c r="H12" s="188" t="s">
        <v>6</v>
      </c>
      <c r="I12" s="188"/>
      <c r="J12" s="188"/>
      <c r="K12" s="188"/>
      <c r="L12" s="188"/>
      <c r="M12" s="188"/>
      <c r="N12" s="188"/>
      <c r="O12" s="188"/>
      <c r="P12" s="188" t="s">
        <v>6</v>
      </c>
      <c r="Q12" s="188"/>
      <c r="R12" s="188"/>
      <c r="S12" s="188"/>
      <c r="T12" s="188"/>
      <c r="U12" s="188" t="s">
        <v>6</v>
      </c>
      <c r="V12" s="188"/>
      <c r="W12" s="188" t="s">
        <v>6</v>
      </c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66">
        <f t="shared" si="2"/>
        <v>4</v>
      </c>
      <c r="AK12" s="66">
        <f t="shared" si="0"/>
        <v>0</v>
      </c>
      <c r="AL12" s="66">
        <f t="shared" si="1"/>
        <v>0</v>
      </c>
      <c r="AM12" s="21"/>
      <c r="AN12" s="21"/>
      <c r="AO12" s="21"/>
    </row>
    <row r="13" spans="1:41" s="1" customFormat="1" ht="21" customHeight="1">
      <c r="A13" s="6">
        <v>8</v>
      </c>
      <c r="B13" s="213" t="s">
        <v>279</v>
      </c>
      <c r="C13" s="214" t="s">
        <v>153</v>
      </c>
      <c r="D13" s="215" t="s">
        <v>60</v>
      </c>
      <c r="E13" s="203"/>
      <c r="F13" s="190"/>
      <c r="G13" s="190"/>
      <c r="H13" s="190"/>
      <c r="I13" s="188"/>
      <c r="J13" s="190"/>
      <c r="K13" s="190"/>
      <c r="L13" s="190"/>
      <c r="M13" s="190"/>
      <c r="N13" s="190"/>
      <c r="O13" s="188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88"/>
      <c r="AC13" s="190"/>
      <c r="AD13" s="190"/>
      <c r="AE13" s="190"/>
      <c r="AF13" s="190"/>
      <c r="AG13" s="190"/>
      <c r="AH13" s="190"/>
      <c r="AI13" s="190"/>
      <c r="AJ13" s="66">
        <f t="shared" si="2"/>
        <v>0</v>
      </c>
      <c r="AK13" s="66">
        <f t="shared" si="0"/>
        <v>0</v>
      </c>
      <c r="AL13" s="66">
        <f t="shared" si="1"/>
        <v>0</v>
      </c>
      <c r="AM13" s="21"/>
      <c r="AN13" s="21"/>
      <c r="AO13" s="21"/>
    </row>
    <row r="14" spans="1:41" s="1" customFormat="1" ht="21" customHeight="1">
      <c r="A14" s="6">
        <v>9</v>
      </c>
      <c r="B14" s="213" t="s">
        <v>280</v>
      </c>
      <c r="C14" s="214" t="s">
        <v>139</v>
      </c>
      <c r="D14" s="215" t="s">
        <v>61</v>
      </c>
      <c r="E14" s="203"/>
      <c r="F14" s="190" t="s">
        <v>6</v>
      </c>
      <c r="G14" s="190"/>
      <c r="H14" s="190" t="s">
        <v>6</v>
      </c>
      <c r="I14" s="188"/>
      <c r="J14" s="190"/>
      <c r="K14" s="190"/>
      <c r="L14" s="190"/>
      <c r="M14" s="190"/>
      <c r="N14" s="190"/>
      <c r="O14" s="188"/>
      <c r="P14" s="190" t="s">
        <v>6</v>
      </c>
      <c r="Q14" s="190"/>
      <c r="R14" s="190"/>
      <c r="S14" s="190"/>
      <c r="T14" s="190"/>
      <c r="U14" s="190" t="s">
        <v>6</v>
      </c>
      <c r="V14" s="190"/>
      <c r="W14" s="190" t="s">
        <v>6</v>
      </c>
      <c r="X14" s="190"/>
      <c r="Y14" s="190"/>
      <c r="Z14" s="190" t="s">
        <v>8</v>
      </c>
      <c r="AA14" s="190"/>
      <c r="AB14" s="188"/>
      <c r="AC14" s="190"/>
      <c r="AD14" s="190"/>
      <c r="AE14" s="190"/>
      <c r="AF14" s="190"/>
      <c r="AG14" s="190" t="s">
        <v>8</v>
      </c>
      <c r="AH14" s="190"/>
      <c r="AI14" s="190"/>
      <c r="AJ14" s="66">
        <f t="shared" si="2"/>
        <v>5</v>
      </c>
      <c r="AK14" s="66">
        <f t="shared" si="0"/>
        <v>0</v>
      </c>
      <c r="AL14" s="66">
        <f t="shared" si="1"/>
        <v>2</v>
      </c>
      <c r="AM14" s="21"/>
      <c r="AN14" s="21"/>
      <c r="AO14" s="21"/>
    </row>
    <row r="15" spans="1:41" s="1" customFormat="1" ht="21" customHeight="1">
      <c r="A15" s="6">
        <v>10</v>
      </c>
      <c r="B15" s="213" t="s">
        <v>281</v>
      </c>
      <c r="C15" s="214" t="s">
        <v>122</v>
      </c>
      <c r="D15" s="215" t="s">
        <v>61</v>
      </c>
      <c r="E15" s="202" t="s">
        <v>8</v>
      </c>
      <c r="F15" s="188"/>
      <c r="G15" s="188" t="s">
        <v>8</v>
      </c>
      <c r="H15" s="188" t="s">
        <v>6</v>
      </c>
      <c r="I15" s="188" t="s">
        <v>6</v>
      </c>
      <c r="J15" s="188"/>
      <c r="K15" s="188"/>
      <c r="L15" s="188"/>
      <c r="M15" s="188"/>
      <c r="N15" s="188"/>
      <c r="O15" s="188"/>
      <c r="P15" s="188"/>
      <c r="Q15" s="188"/>
      <c r="R15" s="188"/>
      <c r="S15" s="188" t="s">
        <v>6</v>
      </c>
      <c r="T15" s="188" t="s">
        <v>8</v>
      </c>
      <c r="U15" s="188"/>
      <c r="V15" s="188"/>
      <c r="W15" s="188"/>
      <c r="X15" s="188"/>
      <c r="Y15" s="188"/>
      <c r="Z15" s="188" t="s">
        <v>8</v>
      </c>
      <c r="AA15" s="188" t="s">
        <v>6</v>
      </c>
      <c r="AB15" s="188"/>
      <c r="AC15" s="188" t="s">
        <v>8</v>
      </c>
      <c r="AD15" s="188"/>
      <c r="AE15" s="188"/>
      <c r="AF15" s="188" t="s">
        <v>8</v>
      </c>
      <c r="AG15" s="188" t="s">
        <v>8</v>
      </c>
      <c r="AH15" s="188" t="s">
        <v>8</v>
      </c>
      <c r="AI15" s="188"/>
      <c r="AJ15" s="66">
        <f t="shared" si="2"/>
        <v>4</v>
      </c>
      <c r="AK15" s="66">
        <f t="shared" si="0"/>
        <v>0</v>
      </c>
      <c r="AL15" s="66">
        <f t="shared" si="1"/>
        <v>8</v>
      </c>
      <c r="AM15" s="21"/>
      <c r="AN15" s="21"/>
      <c r="AO15" s="21"/>
    </row>
    <row r="16" spans="1:41" s="1" customFormat="1" ht="21" customHeight="1">
      <c r="A16" s="6">
        <v>11</v>
      </c>
      <c r="B16" s="213" t="s">
        <v>282</v>
      </c>
      <c r="C16" s="214" t="s">
        <v>283</v>
      </c>
      <c r="D16" s="215" t="s">
        <v>86</v>
      </c>
      <c r="E16" s="202"/>
      <c r="F16" s="188" t="s">
        <v>6</v>
      </c>
      <c r="G16" s="188"/>
      <c r="H16" s="188" t="s">
        <v>8</v>
      </c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 t="s">
        <v>8</v>
      </c>
      <c r="AA16" s="188" t="s">
        <v>6</v>
      </c>
      <c r="AB16" s="188"/>
      <c r="AC16" s="188"/>
      <c r="AD16" s="188"/>
      <c r="AE16" s="188"/>
      <c r="AF16" s="188"/>
      <c r="AG16" s="188" t="s">
        <v>8</v>
      </c>
      <c r="AH16" s="188" t="s">
        <v>8</v>
      </c>
      <c r="AI16" s="188"/>
      <c r="AJ16" s="66">
        <f t="shared" si="2"/>
        <v>2</v>
      </c>
      <c r="AK16" s="66">
        <f t="shared" si="0"/>
        <v>0</v>
      </c>
      <c r="AL16" s="66">
        <f t="shared" si="1"/>
        <v>4</v>
      </c>
      <c r="AM16" s="21"/>
      <c r="AN16" s="21"/>
      <c r="AO16" s="21"/>
    </row>
    <row r="17" spans="1:41" s="1" customFormat="1" ht="21" customHeight="1">
      <c r="A17" s="6">
        <v>12</v>
      </c>
      <c r="B17" s="213" t="s">
        <v>284</v>
      </c>
      <c r="C17" s="214" t="s">
        <v>234</v>
      </c>
      <c r="D17" s="215" t="s">
        <v>103</v>
      </c>
      <c r="E17" s="202" t="s">
        <v>8</v>
      </c>
      <c r="F17" s="188"/>
      <c r="G17" s="188" t="s">
        <v>8</v>
      </c>
      <c r="H17" s="188" t="s">
        <v>943</v>
      </c>
      <c r="I17" s="188" t="s">
        <v>8</v>
      </c>
      <c r="J17" s="188"/>
      <c r="K17" s="188"/>
      <c r="L17" s="188"/>
      <c r="M17" s="188"/>
      <c r="N17" s="188" t="s">
        <v>8</v>
      </c>
      <c r="O17" s="188"/>
      <c r="P17" s="188" t="s">
        <v>6</v>
      </c>
      <c r="Q17" s="188"/>
      <c r="R17" s="188" t="s">
        <v>6</v>
      </c>
      <c r="S17" s="188" t="s">
        <v>6</v>
      </c>
      <c r="T17" s="188" t="s">
        <v>8</v>
      </c>
      <c r="U17" s="188"/>
      <c r="V17" s="188"/>
      <c r="W17" s="188"/>
      <c r="X17" s="188"/>
      <c r="Y17" s="188"/>
      <c r="Z17" s="188"/>
      <c r="AA17" s="188"/>
      <c r="AB17" s="188" t="s">
        <v>6</v>
      </c>
      <c r="AC17" s="188"/>
      <c r="AD17" s="188"/>
      <c r="AE17" s="188"/>
      <c r="AF17" s="188"/>
      <c r="AG17" s="188" t="s">
        <v>8</v>
      </c>
      <c r="AH17" s="188" t="s">
        <v>6</v>
      </c>
      <c r="AI17" s="188"/>
      <c r="AJ17" s="66">
        <f t="shared" si="2"/>
        <v>7</v>
      </c>
      <c r="AK17" s="66">
        <f t="shared" si="0"/>
        <v>0</v>
      </c>
      <c r="AL17" s="66">
        <f t="shared" si="1"/>
        <v>6</v>
      </c>
      <c r="AM17" s="21"/>
      <c r="AN17" s="21"/>
      <c r="AO17" s="21"/>
    </row>
    <row r="18" spans="1:41" s="1" customFormat="1" ht="21" customHeight="1">
      <c r="A18" s="6">
        <v>13</v>
      </c>
      <c r="B18" s="213" t="s">
        <v>285</v>
      </c>
      <c r="C18" s="214" t="s">
        <v>286</v>
      </c>
      <c r="D18" s="215" t="s">
        <v>105</v>
      </c>
      <c r="E18" s="202"/>
      <c r="F18" s="202"/>
      <c r="G18" s="202"/>
      <c r="H18" s="202"/>
      <c r="I18" s="188"/>
      <c r="J18" s="202"/>
      <c r="K18" s="202"/>
      <c r="L18" s="202"/>
      <c r="M18" s="202"/>
      <c r="N18" s="202"/>
      <c r="O18" s="188"/>
      <c r="P18" s="202"/>
      <c r="Q18" s="202"/>
      <c r="R18" s="202"/>
      <c r="S18" s="202"/>
      <c r="T18" s="202"/>
      <c r="U18" s="202"/>
      <c r="V18" s="202"/>
      <c r="W18" s="202" t="s">
        <v>7</v>
      </c>
      <c r="X18" s="202"/>
      <c r="Y18" s="202"/>
      <c r="Z18" s="202"/>
      <c r="AA18" s="202"/>
      <c r="AB18" s="188"/>
      <c r="AC18" s="202"/>
      <c r="AD18" s="202"/>
      <c r="AE18" s="202"/>
      <c r="AF18" s="202"/>
      <c r="AG18" s="202"/>
      <c r="AH18" s="202"/>
      <c r="AI18" s="202"/>
      <c r="AJ18" s="66">
        <f t="shared" si="2"/>
        <v>0</v>
      </c>
      <c r="AK18" s="66">
        <f t="shared" si="0"/>
        <v>1</v>
      </c>
      <c r="AL18" s="66">
        <f t="shared" si="1"/>
        <v>0</v>
      </c>
      <c r="AM18" s="21"/>
      <c r="AN18" s="21"/>
      <c r="AO18" s="21"/>
    </row>
    <row r="19" spans="1:41" s="1" customFormat="1" ht="21" customHeight="1">
      <c r="A19" s="6">
        <v>14</v>
      </c>
      <c r="B19" s="213" t="s">
        <v>287</v>
      </c>
      <c r="C19" s="214" t="s">
        <v>288</v>
      </c>
      <c r="D19" s="215" t="s">
        <v>133</v>
      </c>
      <c r="E19" s="202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66">
        <f t="shared" si="2"/>
        <v>0</v>
      </c>
      <c r="AK19" s="66">
        <f t="shared" si="0"/>
        <v>0</v>
      </c>
      <c r="AL19" s="66">
        <f t="shared" si="1"/>
        <v>0</v>
      </c>
      <c r="AM19" s="246"/>
      <c r="AN19" s="247"/>
      <c r="AO19" s="21"/>
    </row>
    <row r="20" spans="1:41" s="1" customFormat="1" ht="21" customHeight="1">
      <c r="A20" s="6">
        <v>15</v>
      </c>
      <c r="B20" s="213" t="s">
        <v>289</v>
      </c>
      <c r="C20" s="214" t="s">
        <v>290</v>
      </c>
      <c r="D20" s="215" t="s">
        <v>97</v>
      </c>
      <c r="E20" s="202"/>
      <c r="F20" s="188"/>
      <c r="G20" s="188"/>
      <c r="H20" s="188" t="s">
        <v>8</v>
      </c>
      <c r="I20" s="188"/>
      <c r="J20" s="188"/>
      <c r="K20" s="188"/>
      <c r="L20" s="188"/>
      <c r="M20" s="188" t="s">
        <v>6</v>
      </c>
      <c r="N20" s="188"/>
      <c r="O20" s="188" t="s">
        <v>6</v>
      </c>
      <c r="P20" s="188"/>
      <c r="Q20" s="188"/>
      <c r="R20" s="188"/>
      <c r="S20" s="188"/>
      <c r="T20" s="188"/>
      <c r="U20" s="188" t="s">
        <v>6</v>
      </c>
      <c r="V20" s="188"/>
      <c r="W20" s="188" t="s">
        <v>6</v>
      </c>
      <c r="X20" s="188"/>
      <c r="Y20" s="188" t="s">
        <v>8</v>
      </c>
      <c r="Z20" s="188" t="s">
        <v>8</v>
      </c>
      <c r="AA20" s="188"/>
      <c r="AB20" s="188" t="s">
        <v>6</v>
      </c>
      <c r="AC20" s="188"/>
      <c r="AD20" s="188" t="s">
        <v>8</v>
      </c>
      <c r="AE20" s="188"/>
      <c r="AF20" s="188"/>
      <c r="AG20" s="188" t="s">
        <v>8</v>
      </c>
      <c r="AH20" s="188"/>
      <c r="AI20" s="188"/>
      <c r="AJ20" s="66">
        <f t="shared" si="2"/>
        <v>5</v>
      </c>
      <c r="AK20" s="66">
        <f t="shared" si="0"/>
        <v>0</v>
      </c>
      <c r="AL20" s="66">
        <f t="shared" si="1"/>
        <v>5</v>
      </c>
      <c r="AM20" s="21"/>
      <c r="AN20" s="21"/>
      <c r="AO20" s="21"/>
    </row>
    <row r="21" spans="1:41" s="1" customFormat="1" ht="21" customHeight="1">
      <c r="A21" s="6">
        <v>16</v>
      </c>
      <c r="B21" s="213" t="s">
        <v>291</v>
      </c>
      <c r="C21" s="214" t="s">
        <v>113</v>
      </c>
      <c r="D21" s="215" t="s">
        <v>292</v>
      </c>
      <c r="E21" s="202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66">
        <f t="shared" si="2"/>
        <v>0</v>
      </c>
      <c r="AK21" s="66">
        <f t="shared" si="0"/>
        <v>0</v>
      </c>
      <c r="AL21" s="66">
        <f t="shared" si="1"/>
        <v>0</v>
      </c>
      <c r="AM21" s="21"/>
      <c r="AN21" s="21"/>
      <c r="AO21" s="21"/>
    </row>
    <row r="22" spans="1:41" s="1" customFormat="1" ht="21" customHeight="1">
      <c r="A22" s="6">
        <v>17</v>
      </c>
      <c r="B22" s="213" t="s">
        <v>293</v>
      </c>
      <c r="C22" s="214" t="s">
        <v>294</v>
      </c>
      <c r="D22" s="215" t="s">
        <v>38</v>
      </c>
      <c r="E22" s="202"/>
      <c r="F22" s="188"/>
      <c r="G22" s="188"/>
      <c r="H22" s="188"/>
      <c r="I22" s="188" t="s">
        <v>6</v>
      </c>
      <c r="J22" s="188"/>
      <c r="K22" s="188"/>
      <c r="L22" s="188"/>
      <c r="M22" s="188"/>
      <c r="N22" s="188"/>
      <c r="O22" s="188"/>
      <c r="P22" s="188"/>
      <c r="Q22" s="188"/>
      <c r="R22" s="188" t="s">
        <v>6</v>
      </c>
      <c r="S22" s="188" t="s">
        <v>6</v>
      </c>
      <c r="T22" s="188"/>
      <c r="U22" s="188" t="s">
        <v>6</v>
      </c>
      <c r="V22" s="188"/>
      <c r="W22" s="188" t="s">
        <v>6</v>
      </c>
      <c r="X22" s="188"/>
      <c r="Y22" s="188"/>
      <c r="Z22" s="188" t="s">
        <v>6</v>
      </c>
      <c r="AA22" s="188"/>
      <c r="AB22" s="188" t="s">
        <v>6</v>
      </c>
      <c r="AC22" s="188"/>
      <c r="AD22" s="188" t="s">
        <v>8</v>
      </c>
      <c r="AE22" s="188"/>
      <c r="AF22" s="188"/>
      <c r="AG22" s="188" t="s">
        <v>6</v>
      </c>
      <c r="AH22" s="188" t="s">
        <v>6</v>
      </c>
      <c r="AI22" s="188"/>
      <c r="AJ22" s="66">
        <f t="shared" si="2"/>
        <v>9</v>
      </c>
      <c r="AK22" s="66">
        <f t="shared" si="0"/>
        <v>0</v>
      </c>
      <c r="AL22" s="66">
        <f t="shared" si="1"/>
        <v>1</v>
      </c>
      <c r="AM22" s="21"/>
      <c r="AN22" s="21"/>
      <c r="AO22" s="21"/>
    </row>
    <row r="23" spans="1:41" s="1" customFormat="1" ht="21" customHeight="1">
      <c r="A23" s="6">
        <v>18</v>
      </c>
      <c r="B23" s="213" t="s">
        <v>295</v>
      </c>
      <c r="C23" s="214" t="s">
        <v>296</v>
      </c>
      <c r="D23" s="215" t="s">
        <v>297</v>
      </c>
      <c r="E23" s="202" t="s">
        <v>6</v>
      </c>
      <c r="F23" s="188" t="s">
        <v>943</v>
      </c>
      <c r="G23" s="188" t="s">
        <v>6</v>
      </c>
      <c r="H23" s="188" t="s">
        <v>943</v>
      </c>
      <c r="I23" s="188"/>
      <c r="J23" s="188"/>
      <c r="K23" s="188"/>
      <c r="L23" s="188"/>
      <c r="M23" s="188" t="s">
        <v>6</v>
      </c>
      <c r="N23" s="188"/>
      <c r="O23" s="188"/>
      <c r="P23" s="188"/>
      <c r="Q23" s="188"/>
      <c r="R23" s="188" t="s">
        <v>8</v>
      </c>
      <c r="S23" s="188"/>
      <c r="T23" s="188"/>
      <c r="U23" s="188" t="s">
        <v>6</v>
      </c>
      <c r="V23" s="188"/>
      <c r="W23" s="188"/>
      <c r="X23" s="188"/>
      <c r="Y23" s="188" t="s">
        <v>8</v>
      </c>
      <c r="Z23" s="188"/>
      <c r="AA23" s="188" t="s">
        <v>6</v>
      </c>
      <c r="AB23" s="188" t="s">
        <v>6</v>
      </c>
      <c r="AC23" s="188" t="s">
        <v>6</v>
      </c>
      <c r="AD23" s="188" t="s">
        <v>6</v>
      </c>
      <c r="AE23" s="188"/>
      <c r="AF23" s="188" t="s">
        <v>6</v>
      </c>
      <c r="AG23" s="188" t="s">
        <v>6</v>
      </c>
      <c r="AH23" s="188" t="s">
        <v>6</v>
      </c>
      <c r="AI23" s="188"/>
      <c r="AJ23" s="66">
        <f t="shared" si="2"/>
        <v>15</v>
      </c>
      <c r="AK23" s="66">
        <f t="shared" si="0"/>
        <v>0</v>
      </c>
      <c r="AL23" s="66">
        <f t="shared" si="1"/>
        <v>2</v>
      </c>
      <c r="AM23" s="21"/>
      <c r="AN23" s="21"/>
      <c r="AO23" s="21"/>
    </row>
    <row r="24" spans="1:41" s="1" customFormat="1" ht="21" customHeight="1">
      <c r="A24" s="6">
        <v>19</v>
      </c>
      <c r="B24" s="213" t="s">
        <v>298</v>
      </c>
      <c r="C24" s="214" t="s">
        <v>299</v>
      </c>
      <c r="D24" s="215" t="s">
        <v>89</v>
      </c>
      <c r="E24" s="202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66">
        <f t="shared" si="2"/>
        <v>0</v>
      </c>
      <c r="AK24" s="66">
        <f t="shared" si="0"/>
        <v>0</v>
      </c>
      <c r="AL24" s="66">
        <f t="shared" si="1"/>
        <v>0</v>
      </c>
      <c r="AM24" s="21"/>
      <c r="AN24" s="21"/>
      <c r="AO24" s="21"/>
    </row>
    <row r="25" spans="1:41" s="1" customFormat="1" ht="21" customHeight="1">
      <c r="A25" s="6">
        <v>20</v>
      </c>
      <c r="B25" s="213" t="s">
        <v>300</v>
      </c>
      <c r="C25" s="214" t="s">
        <v>301</v>
      </c>
      <c r="D25" s="215" t="s">
        <v>127</v>
      </c>
      <c r="E25" s="202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66">
        <f t="shared" si="2"/>
        <v>0</v>
      </c>
      <c r="AK25" s="66">
        <f t="shared" si="0"/>
        <v>0</v>
      </c>
      <c r="AL25" s="66">
        <f t="shared" si="1"/>
        <v>0</v>
      </c>
      <c r="AM25" s="21"/>
      <c r="AN25" s="21"/>
      <c r="AO25" s="21"/>
    </row>
    <row r="26" spans="1:41" s="1" customFormat="1" ht="21" customHeight="1">
      <c r="A26" s="6">
        <v>21</v>
      </c>
      <c r="B26" s="213" t="s">
        <v>302</v>
      </c>
      <c r="C26" s="214" t="s">
        <v>303</v>
      </c>
      <c r="D26" s="215" t="s">
        <v>304</v>
      </c>
      <c r="E26" s="202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 t="s">
        <v>6</v>
      </c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66">
        <f t="shared" si="2"/>
        <v>1</v>
      </c>
      <c r="AK26" s="66">
        <f t="shared" si="0"/>
        <v>0</v>
      </c>
      <c r="AL26" s="66">
        <f t="shared" si="1"/>
        <v>0</v>
      </c>
      <c r="AM26" s="21"/>
      <c r="AN26" s="21"/>
      <c r="AO26" s="21"/>
    </row>
    <row r="27" spans="1:41" s="1" customFormat="1" ht="21" customHeight="1">
      <c r="A27" s="6">
        <v>22</v>
      </c>
      <c r="B27" s="213" t="s">
        <v>305</v>
      </c>
      <c r="C27" s="214" t="s">
        <v>150</v>
      </c>
      <c r="D27" s="217" t="s">
        <v>55</v>
      </c>
      <c r="E27" s="202" t="s">
        <v>8</v>
      </c>
      <c r="F27" s="188"/>
      <c r="G27" s="188"/>
      <c r="H27" s="188" t="s">
        <v>944</v>
      </c>
      <c r="I27" s="188"/>
      <c r="J27" s="188"/>
      <c r="K27" s="188"/>
      <c r="L27" s="188"/>
      <c r="M27" s="188"/>
      <c r="N27" s="188"/>
      <c r="O27" s="188" t="s">
        <v>8</v>
      </c>
      <c r="P27" s="188"/>
      <c r="Q27" s="188"/>
      <c r="R27" s="188"/>
      <c r="S27" s="188" t="s">
        <v>8</v>
      </c>
      <c r="T27" s="188" t="s">
        <v>8</v>
      </c>
      <c r="U27" s="188" t="s">
        <v>8</v>
      </c>
      <c r="V27" s="188"/>
      <c r="W27" s="188"/>
      <c r="X27" s="188"/>
      <c r="Y27" s="188" t="s">
        <v>8</v>
      </c>
      <c r="Z27" s="188" t="s">
        <v>8</v>
      </c>
      <c r="AA27" s="188" t="s">
        <v>8</v>
      </c>
      <c r="AB27" s="188"/>
      <c r="AC27" s="188" t="s">
        <v>6</v>
      </c>
      <c r="AD27" s="188"/>
      <c r="AE27" s="188"/>
      <c r="AF27" s="188"/>
      <c r="AG27" s="188" t="s">
        <v>8</v>
      </c>
      <c r="AH27" s="188" t="s">
        <v>6</v>
      </c>
      <c r="AI27" s="188"/>
      <c r="AJ27" s="66">
        <f t="shared" si="2"/>
        <v>2</v>
      </c>
      <c r="AK27" s="66">
        <f t="shared" si="0"/>
        <v>0</v>
      </c>
      <c r="AL27" s="66">
        <f t="shared" si="1"/>
        <v>11</v>
      </c>
      <c r="AM27" s="21"/>
      <c r="AN27" s="21"/>
      <c r="AO27" s="21"/>
    </row>
    <row r="28" spans="1:41" s="1" customFormat="1" ht="21" customHeight="1">
      <c r="A28" s="6">
        <v>23</v>
      </c>
      <c r="B28" s="213">
        <v>1910110118</v>
      </c>
      <c r="C28" s="214" t="s">
        <v>507</v>
      </c>
      <c r="D28" s="169" t="s">
        <v>55</v>
      </c>
      <c r="E28" s="202"/>
      <c r="F28" s="188"/>
      <c r="G28" s="188" t="s">
        <v>6</v>
      </c>
      <c r="H28" s="188" t="s">
        <v>6</v>
      </c>
      <c r="I28" s="188" t="s">
        <v>6</v>
      </c>
      <c r="J28" s="188"/>
      <c r="K28" s="188"/>
      <c r="L28" s="188"/>
      <c r="M28" s="188"/>
      <c r="N28" s="188" t="s">
        <v>6</v>
      </c>
      <c r="O28" s="188"/>
      <c r="P28" s="188" t="s">
        <v>8</v>
      </c>
      <c r="Q28" s="188"/>
      <c r="R28" s="188"/>
      <c r="S28" s="188"/>
      <c r="T28" s="188" t="s">
        <v>8</v>
      </c>
      <c r="U28" s="188"/>
      <c r="V28" s="188"/>
      <c r="W28" s="188"/>
      <c r="X28" s="188"/>
      <c r="Y28" s="188"/>
      <c r="Z28" s="188"/>
      <c r="AA28" s="188" t="s">
        <v>6</v>
      </c>
      <c r="AB28" s="188"/>
      <c r="AC28" s="188" t="s">
        <v>6</v>
      </c>
      <c r="AD28" s="188" t="s">
        <v>6</v>
      </c>
      <c r="AE28" s="188"/>
      <c r="AF28" s="188"/>
      <c r="AG28" s="188" t="s">
        <v>6</v>
      </c>
      <c r="AH28" s="188" t="s">
        <v>6</v>
      </c>
      <c r="AI28" s="188"/>
      <c r="AJ28" s="66">
        <f t="shared" si="2"/>
        <v>9</v>
      </c>
      <c r="AK28" s="66">
        <f t="shared" si="0"/>
        <v>0</v>
      </c>
      <c r="AL28" s="66">
        <f t="shared" si="1"/>
        <v>2</v>
      </c>
      <c r="AM28" s="21"/>
      <c r="AN28" s="21"/>
      <c r="AO28" s="21"/>
    </row>
    <row r="29" spans="1:41" s="1" customFormat="1" ht="21" customHeight="1">
      <c r="A29" s="6">
        <v>24</v>
      </c>
      <c r="B29" s="213" t="s">
        <v>306</v>
      </c>
      <c r="C29" s="214" t="s">
        <v>307</v>
      </c>
      <c r="D29" s="169" t="s">
        <v>308</v>
      </c>
      <c r="E29" s="202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66">
        <f t="shared" si="2"/>
        <v>0</v>
      </c>
      <c r="AK29" s="66">
        <f t="shared" si="0"/>
        <v>0</v>
      </c>
      <c r="AL29" s="66">
        <f t="shared" si="1"/>
        <v>0</v>
      </c>
      <c r="AM29" s="21"/>
      <c r="AN29" s="21"/>
      <c r="AO29" s="21"/>
    </row>
    <row r="30" spans="1:41" s="1" customFormat="1" ht="21" customHeight="1">
      <c r="A30" s="6">
        <v>25</v>
      </c>
      <c r="B30" s="213" t="s">
        <v>494</v>
      </c>
      <c r="C30" s="214" t="s">
        <v>274</v>
      </c>
      <c r="D30" s="218" t="s">
        <v>495</v>
      </c>
      <c r="E30" s="202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66">
        <f t="shared" si="2"/>
        <v>0</v>
      </c>
      <c r="AK30" s="66">
        <f t="shared" si="0"/>
        <v>0</v>
      </c>
      <c r="AL30" s="66">
        <f t="shared" si="1"/>
        <v>0</v>
      </c>
      <c r="AM30" s="21"/>
      <c r="AN30" s="21"/>
      <c r="AO30" s="21"/>
    </row>
    <row r="31" spans="1:41" s="1" customFormat="1" ht="21" customHeight="1">
      <c r="A31" s="6">
        <v>26</v>
      </c>
      <c r="B31" s="213" t="s">
        <v>309</v>
      </c>
      <c r="C31" s="214" t="s">
        <v>310</v>
      </c>
      <c r="D31" s="215" t="s">
        <v>79</v>
      </c>
      <c r="E31" s="202"/>
      <c r="F31" s="188"/>
      <c r="G31" s="188"/>
      <c r="H31" s="188" t="s">
        <v>943</v>
      </c>
      <c r="I31" s="188" t="s">
        <v>8</v>
      </c>
      <c r="J31" s="188"/>
      <c r="K31" s="188"/>
      <c r="L31" s="188"/>
      <c r="M31" s="188"/>
      <c r="N31" s="188"/>
      <c r="O31" s="188"/>
      <c r="P31" s="188" t="s">
        <v>6</v>
      </c>
      <c r="Q31" s="188"/>
      <c r="R31" s="188" t="s">
        <v>6</v>
      </c>
      <c r="S31" s="188" t="s">
        <v>6</v>
      </c>
      <c r="T31" s="188"/>
      <c r="U31" s="188" t="s">
        <v>6</v>
      </c>
      <c r="V31" s="188" t="s">
        <v>8</v>
      </c>
      <c r="W31" s="188" t="s">
        <v>6</v>
      </c>
      <c r="X31" s="188"/>
      <c r="Y31" s="188"/>
      <c r="Z31" s="188" t="s">
        <v>6</v>
      </c>
      <c r="AA31" s="188" t="s">
        <v>8</v>
      </c>
      <c r="AB31" s="188" t="s">
        <v>6</v>
      </c>
      <c r="AC31" s="188"/>
      <c r="AD31" s="188" t="s">
        <v>8</v>
      </c>
      <c r="AE31" s="188"/>
      <c r="AF31" s="188" t="s">
        <v>8</v>
      </c>
      <c r="AG31" s="188" t="s">
        <v>6</v>
      </c>
      <c r="AH31" s="188" t="s">
        <v>8</v>
      </c>
      <c r="AI31" s="188"/>
      <c r="AJ31" s="66">
        <f t="shared" si="2"/>
        <v>10</v>
      </c>
      <c r="AK31" s="66">
        <f t="shared" si="0"/>
        <v>0</v>
      </c>
      <c r="AL31" s="66">
        <f t="shared" si="1"/>
        <v>6</v>
      </c>
      <c r="AM31" s="21"/>
      <c r="AN31" s="21"/>
      <c r="AO31" s="21"/>
    </row>
    <row r="32" spans="1:41" s="1" customFormat="1" ht="21" customHeight="1">
      <c r="A32" s="6">
        <v>27</v>
      </c>
      <c r="B32" s="216" t="s">
        <v>311</v>
      </c>
      <c r="C32" s="219" t="s">
        <v>34</v>
      </c>
      <c r="D32" s="220" t="s">
        <v>136</v>
      </c>
      <c r="E32" s="202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 t="s">
        <v>6</v>
      </c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66">
        <f t="shared" si="2"/>
        <v>1</v>
      </c>
      <c r="AK32" s="66">
        <f t="shared" si="0"/>
        <v>0</v>
      </c>
      <c r="AL32" s="66">
        <f t="shared" si="1"/>
        <v>0</v>
      </c>
      <c r="AM32" s="21"/>
      <c r="AN32" s="21"/>
      <c r="AO32" s="21"/>
    </row>
    <row r="33" spans="1:43" s="1" customFormat="1" ht="21" customHeight="1">
      <c r="A33" s="248" t="s">
        <v>10</v>
      </c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67">
        <f>SUM(AJ6:AJ32)</f>
        <v>102</v>
      </c>
      <c r="AK33" s="85">
        <f>SUM(AK6:AK32)</f>
        <v>2</v>
      </c>
      <c r="AL33" s="85">
        <f>SUM(AL6:AL32)</f>
        <v>54</v>
      </c>
      <c r="AM33" s="23"/>
      <c r="AN33" s="21"/>
      <c r="AO33" s="21"/>
    </row>
    <row r="34" spans="1:43" s="1" customFormat="1" ht="41.25" customHeight="1">
      <c r="A34" s="10"/>
      <c r="B34" s="10"/>
      <c r="C34" s="11"/>
      <c r="D34" s="11"/>
      <c r="E34" s="12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0"/>
      <c r="AK34" s="10"/>
      <c r="AL34" s="10"/>
      <c r="AM34" s="25" t="s">
        <v>15</v>
      </c>
      <c r="AN34" s="25" t="s">
        <v>16</v>
      </c>
      <c r="AO34" s="25" t="s">
        <v>17</v>
      </c>
    </row>
    <row r="35" spans="1:43" s="1" customFormat="1" ht="30" customHeight="1">
      <c r="A35" s="249" t="s">
        <v>11</v>
      </c>
      <c r="B35" s="249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1"/>
      <c r="AJ35" s="24" t="s">
        <v>12</v>
      </c>
      <c r="AK35" s="24" t="s">
        <v>13</v>
      </c>
      <c r="AL35" s="24" t="s">
        <v>14</v>
      </c>
      <c r="AM35" s="26" t="s">
        <v>21</v>
      </c>
      <c r="AN35" s="27" t="s">
        <v>22</v>
      </c>
      <c r="AO35" s="27" t="s">
        <v>23</v>
      </c>
    </row>
    <row r="36" spans="1:43" s="1" customFormat="1" ht="30" customHeight="1">
      <c r="A36" s="66" t="s">
        <v>3</v>
      </c>
      <c r="B36" s="161"/>
      <c r="C36" s="233" t="s">
        <v>5</v>
      </c>
      <c r="D36" s="234"/>
      <c r="E36" s="3">
        <v>1</v>
      </c>
      <c r="F36" s="3">
        <v>2</v>
      </c>
      <c r="G36" s="3">
        <v>3</v>
      </c>
      <c r="H36" s="3">
        <v>4</v>
      </c>
      <c r="I36" s="3">
        <v>5</v>
      </c>
      <c r="J36" s="3">
        <v>6</v>
      </c>
      <c r="K36" s="3">
        <v>7</v>
      </c>
      <c r="L36" s="3">
        <v>8</v>
      </c>
      <c r="M36" s="145">
        <v>9</v>
      </c>
      <c r="N36" s="3">
        <v>10</v>
      </c>
      <c r="O36" s="3">
        <v>11</v>
      </c>
      <c r="P36" s="3">
        <v>12</v>
      </c>
      <c r="Q36" s="3">
        <v>13</v>
      </c>
      <c r="R36" s="3">
        <v>14</v>
      </c>
      <c r="S36" s="3">
        <v>15</v>
      </c>
      <c r="T36" s="3">
        <v>16</v>
      </c>
      <c r="U36" s="3">
        <v>17</v>
      </c>
      <c r="V36" s="3">
        <v>18</v>
      </c>
      <c r="W36" s="3">
        <v>19</v>
      </c>
      <c r="X36" s="3">
        <v>20</v>
      </c>
      <c r="Y36" s="3">
        <v>21</v>
      </c>
      <c r="Z36" s="3">
        <v>22</v>
      </c>
      <c r="AA36" s="3">
        <v>23</v>
      </c>
      <c r="AB36" s="3">
        <v>24</v>
      </c>
      <c r="AC36" s="3">
        <v>25</v>
      </c>
      <c r="AD36" s="3">
        <v>26</v>
      </c>
      <c r="AE36" s="3">
        <v>27</v>
      </c>
      <c r="AF36" s="3">
        <v>28</v>
      </c>
      <c r="AG36" s="3">
        <v>29</v>
      </c>
      <c r="AH36" s="3">
        <v>30</v>
      </c>
      <c r="AI36" s="3">
        <v>31</v>
      </c>
      <c r="AJ36" s="26" t="s">
        <v>18</v>
      </c>
      <c r="AK36" s="26" t="s">
        <v>19</v>
      </c>
      <c r="AL36" s="26" t="s">
        <v>20</v>
      </c>
      <c r="AM36" s="28">
        <f t="shared" ref="AM36:AM62" si="3">COUNTIF(H37:AL37,"CT")</f>
        <v>0</v>
      </c>
      <c r="AN36" s="28">
        <f>COUNTIF(I36:AM36,"HT")</f>
        <v>0</v>
      </c>
      <c r="AO36" s="28">
        <f>COUNTIF(J36:AN36,"VK")</f>
        <v>0</v>
      </c>
      <c r="AP36" s="246"/>
      <c r="AQ36" s="247"/>
    </row>
    <row r="37" spans="1:43" s="1" customFormat="1" ht="30" customHeight="1">
      <c r="A37" s="66">
        <v>1</v>
      </c>
      <c r="B37" s="100" t="s">
        <v>265</v>
      </c>
      <c r="C37" s="101" t="s">
        <v>121</v>
      </c>
      <c r="D37" s="102" t="s">
        <v>47</v>
      </c>
      <c r="E37" s="6"/>
      <c r="F37" s="7"/>
      <c r="G37" s="7"/>
      <c r="H37" s="7"/>
      <c r="I37" s="7"/>
      <c r="J37" s="7"/>
      <c r="K37" s="7"/>
      <c r="L37" s="7"/>
      <c r="M37" s="77"/>
      <c r="N37" s="7"/>
      <c r="O37" s="7"/>
      <c r="P37" s="7"/>
      <c r="Q37" s="7"/>
      <c r="R37" s="7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28">
        <f>COUNTIF(E37:AI37,"BT")</f>
        <v>0</v>
      </c>
      <c r="AK37" s="28">
        <f>COUNTIF(F37:AJ37,"D")</f>
        <v>0</v>
      </c>
      <c r="AL37" s="28">
        <f>COUNTIF(G37:AK37,"ĐP")</f>
        <v>0</v>
      </c>
      <c r="AM37" s="28">
        <f t="shared" si="3"/>
        <v>0</v>
      </c>
      <c r="AN37" s="28">
        <f t="shared" ref="AN37:AN63" si="4">COUNTIF(I37:AM37,"HT")</f>
        <v>0</v>
      </c>
      <c r="AO37" s="28">
        <f t="shared" ref="AO37:AO63" si="5">COUNTIF(J37:AN37,"VK")</f>
        <v>0</v>
      </c>
      <c r="AP37" s="21"/>
      <c r="AQ37" s="21"/>
    </row>
    <row r="38" spans="1:43" s="1" customFormat="1" ht="30" customHeight="1">
      <c r="A38" s="66">
        <v>2</v>
      </c>
      <c r="B38" s="100" t="s">
        <v>266</v>
      </c>
      <c r="C38" s="101" t="s">
        <v>267</v>
      </c>
      <c r="D38" s="102" t="s">
        <v>72</v>
      </c>
      <c r="E38" s="1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28">
        <f t="shared" ref="AJ38:AJ63" si="6">COUNTIF(E38:AI38,"BT")</f>
        <v>0</v>
      </c>
      <c r="AK38" s="28">
        <f t="shared" ref="AK38:AK63" si="7">COUNTIF(F38:AJ38,"D")</f>
        <v>0</v>
      </c>
      <c r="AL38" s="28">
        <f t="shared" ref="AL38:AL63" si="8">COUNTIF(G38:AK38,"ĐP")</f>
        <v>0</v>
      </c>
      <c r="AM38" s="28">
        <f t="shared" si="3"/>
        <v>0</v>
      </c>
      <c r="AN38" s="28">
        <f t="shared" si="4"/>
        <v>0</v>
      </c>
      <c r="AO38" s="28">
        <f t="shared" si="5"/>
        <v>0</v>
      </c>
      <c r="AP38" s="21"/>
      <c r="AQ38" s="21"/>
    </row>
    <row r="39" spans="1:43" s="1" customFormat="1" ht="30" customHeight="1">
      <c r="A39" s="66">
        <v>3</v>
      </c>
      <c r="B39" s="100" t="s">
        <v>268</v>
      </c>
      <c r="C39" s="101" t="s">
        <v>269</v>
      </c>
      <c r="D39" s="102" t="s">
        <v>270</v>
      </c>
      <c r="E39" s="6"/>
      <c r="F39" s="7"/>
      <c r="G39" s="7"/>
      <c r="H39" s="7"/>
      <c r="I39" s="7"/>
      <c r="J39" s="7"/>
      <c r="K39" s="7"/>
      <c r="L39" s="7"/>
      <c r="M39" s="77"/>
      <c r="N39" s="7"/>
      <c r="O39" s="7"/>
      <c r="P39" s="7"/>
      <c r="Q39" s="7"/>
      <c r="R39" s="7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28">
        <f t="shared" si="6"/>
        <v>0</v>
      </c>
      <c r="AK39" s="28">
        <f t="shared" si="7"/>
        <v>0</v>
      </c>
      <c r="AL39" s="28">
        <f t="shared" si="8"/>
        <v>0</v>
      </c>
      <c r="AM39" s="28">
        <f t="shared" si="3"/>
        <v>0</v>
      </c>
      <c r="AN39" s="28">
        <f t="shared" si="4"/>
        <v>0</v>
      </c>
      <c r="AO39" s="28">
        <f t="shared" si="5"/>
        <v>0</v>
      </c>
      <c r="AP39" s="21"/>
      <c r="AQ39" s="21"/>
    </row>
    <row r="40" spans="1:43" s="1" customFormat="1" ht="30" customHeight="1">
      <c r="A40" s="66">
        <v>4</v>
      </c>
      <c r="B40" s="100" t="s">
        <v>271</v>
      </c>
      <c r="C40" s="101" t="s">
        <v>272</v>
      </c>
      <c r="D40" s="102" t="s">
        <v>273</v>
      </c>
      <c r="E40" s="6"/>
      <c r="F40" s="7"/>
      <c r="G40" s="7"/>
      <c r="H40" s="7"/>
      <c r="I40" s="7"/>
      <c r="J40" s="7"/>
      <c r="K40" s="7"/>
      <c r="L40" s="7"/>
      <c r="M40" s="77"/>
      <c r="N40" s="7"/>
      <c r="O40" s="7"/>
      <c r="P40" s="7"/>
      <c r="Q40" s="7"/>
      <c r="R40" s="7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28">
        <f t="shared" si="6"/>
        <v>0</v>
      </c>
      <c r="AK40" s="28">
        <f t="shared" si="7"/>
        <v>0</v>
      </c>
      <c r="AL40" s="28">
        <f t="shared" si="8"/>
        <v>0</v>
      </c>
      <c r="AM40" s="28">
        <f t="shared" si="3"/>
        <v>0</v>
      </c>
      <c r="AN40" s="28">
        <f t="shared" si="4"/>
        <v>0</v>
      </c>
      <c r="AO40" s="28">
        <f t="shared" si="5"/>
        <v>0</v>
      </c>
      <c r="AP40" s="21"/>
      <c r="AQ40" s="21"/>
    </row>
    <row r="41" spans="1:43" s="1" customFormat="1" ht="30" customHeight="1">
      <c r="A41" s="66">
        <v>5</v>
      </c>
      <c r="B41" s="106">
        <v>1910110117</v>
      </c>
      <c r="C41" s="101" t="s">
        <v>508</v>
      </c>
      <c r="D41" s="102" t="s">
        <v>94</v>
      </c>
      <c r="E41" s="6"/>
      <c r="F41" s="7"/>
      <c r="G41" s="7"/>
      <c r="H41" s="7"/>
      <c r="I41" s="7"/>
      <c r="J41" s="7"/>
      <c r="K41" s="7"/>
      <c r="L41" s="7"/>
      <c r="M41" s="77"/>
      <c r="N41" s="7"/>
      <c r="O41" s="7"/>
      <c r="P41" s="7"/>
      <c r="Q41" s="7"/>
      <c r="R41" s="7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28">
        <f t="shared" si="6"/>
        <v>0</v>
      </c>
      <c r="AK41" s="28">
        <f t="shared" si="7"/>
        <v>0</v>
      </c>
      <c r="AL41" s="28">
        <f t="shared" si="8"/>
        <v>0</v>
      </c>
      <c r="AM41" s="28">
        <f t="shared" si="3"/>
        <v>0</v>
      </c>
      <c r="AN41" s="28">
        <f t="shared" si="4"/>
        <v>0</v>
      </c>
      <c r="AO41" s="28">
        <f t="shared" si="5"/>
        <v>0</v>
      </c>
      <c r="AP41" s="21"/>
      <c r="AQ41" s="21"/>
    </row>
    <row r="42" spans="1:43" s="1" customFormat="1" ht="30" customHeight="1">
      <c r="A42" s="66">
        <v>6</v>
      </c>
      <c r="B42" s="100" t="s">
        <v>275</v>
      </c>
      <c r="C42" s="101" t="s">
        <v>276</v>
      </c>
      <c r="D42" s="102" t="s">
        <v>51</v>
      </c>
      <c r="E42" s="6"/>
      <c r="F42" s="7"/>
      <c r="G42" s="7"/>
      <c r="H42" s="7"/>
      <c r="I42" s="7"/>
      <c r="J42" s="7"/>
      <c r="K42" s="7"/>
      <c r="L42" s="7"/>
      <c r="M42" s="77"/>
      <c r="N42" s="7"/>
      <c r="O42" s="7"/>
      <c r="P42" s="7"/>
      <c r="Q42" s="7"/>
      <c r="R42" s="7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28">
        <f t="shared" si="6"/>
        <v>0</v>
      </c>
      <c r="AK42" s="28">
        <f t="shared" si="7"/>
        <v>0</v>
      </c>
      <c r="AL42" s="28">
        <f t="shared" si="8"/>
        <v>0</v>
      </c>
      <c r="AM42" s="28">
        <f t="shared" si="3"/>
        <v>0</v>
      </c>
      <c r="AN42" s="28">
        <f t="shared" si="4"/>
        <v>0</v>
      </c>
      <c r="AO42" s="28">
        <f t="shared" si="5"/>
        <v>0</v>
      </c>
      <c r="AP42" s="21"/>
      <c r="AQ42" s="21"/>
    </row>
    <row r="43" spans="1:43" s="1" customFormat="1" ht="30" customHeight="1">
      <c r="A43" s="66">
        <v>7</v>
      </c>
      <c r="B43" s="100" t="s">
        <v>277</v>
      </c>
      <c r="C43" s="101" t="s">
        <v>278</v>
      </c>
      <c r="D43" s="102" t="s">
        <v>59</v>
      </c>
      <c r="E43" s="6"/>
      <c r="F43" s="7"/>
      <c r="G43" s="7"/>
      <c r="H43" s="7"/>
      <c r="I43" s="7"/>
      <c r="J43" s="7"/>
      <c r="K43" s="7"/>
      <c r="L43" s="7"/>
      <c r="M43" s="77"/>
      <c r="N43" s="7"/>
      <c r="O43" s="7"/>
      <c r="P43" s="7"/>
      <c r="Q43" s="7"/>
      <c r="R43" s="7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28">
        <f t="shared" si="6"/>
        <v>0</v>
      </c>
      <c r="AK43" s="28">
        <f t="shared" si="7"/>
        <v>0</v>
      </c>
      <c r="AL43" s="28">
        <f t="shared" si="8"/>
        <v>0</v>
      </c>
      <c r="AM43" s="28">
        <f t="shared" si="3"/>
        <v>0</v>
      </c>
      <c r="AN43" s="28">
        <f t="shared" si="4"/>
        <v>0</v>
      </c>
      <c r="AO43" s="28">
        <f t="shared" si="5"/>
        <v>0</v>
      </c>
      <c r="AP43" s="21"/>
      <c r="AQ43" s="21"/>
    </row>
    <row r="44" spans="1:43" s="1" customFormat="1" ht="30" customHeight="1">
      <c r="A44" s="66">
        <v>8</v>
      </c>
      <c r="B44" s="100" t="s">
        <v>279</v>
      </c>
      <c r="C44" s="101" t="s">
        <v>153</v>
      </c>
      <c r="D44" s="102" t="s">
        <v>60</v>
      </c>
      <c r="E44" s="6"/>
      <c r="F44" s="7"/>
      <c r="G44" s="7"/>
      <c r="H44" s="7"/>
      <c r="I44" s="7"/>
      <c r="J44" s="7"/>
      <c r="K44" s="7"/>
      <c r="L44" s="7"/>
      <c r="M44" s="77"/>
      <c r="N44" s="7"/>
      <c r="O44" s="7"/>
      <c r="P44" s="7"/>
      <c r="Q44" s="7"/>
      <c r="R44" s="7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28">
        <f t="shared" si="6"/>
        <v>0</v>
      </c>
      <c r="AK44" s="28">
        <f t="shared" si="7"/>
        <v>0</v>
      </c>
      <c r="AL44" s="28">
        <f t="shared" si="8"/>
        <v>0</v>
      </c>
      <c r="AM44" s="28">
        <f t="shared" si="3"/>
        <v>0</v>
      </c>
      <c r="AN44" s="28">
        <f t="shared" si="4"/>
        <v>0</v>
      </c>
      <c r="AO44" s="28">
        <f t="shared" si="5"/>
        <v>0</v>
      </c>
      <c r="AP44" s="21"/>
      <c r="AQ44" s="21"/>
    </row>
    <row r="45" spans="1:43" s="1" customFormat="1" ht="30" customHeight="1">
      <c r="A45" s="66">
        <v>9</v>
      </c>
      <c r="B45" s="100" t="s">
        <v>280</v>
      </c>
      <c r="C45" s="101" t="s">
        <v>139</v>
      </c>
      <c r="D45" s="102" t="s">
        <v>61</v>
      </c>
      <c r="E45" s="6"/>
      <c r="F45" s="7"/>
      <c r="G45" s="7"/>
      <c r="H45" s="7"/>
      <c r="I45" s="7"/>
      <c r="J45" s="7"/>
      <c r="K45" s="7"/>
      <c r="L45" s="7"/>
      <c r="M45" s="77"/>
      <c r="N45" s="7"/>
      <c r="O45" s="7"/>
      <c r="P45" s="7"/>
      <c r="Q45" s="7"/>
      <c r="R45" s="7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28">
        <f t="shared" si="6"/>
        <v>0</v>
      </c>
      <c r="AK45" s="28">
        <f t="shared" si="7"/>
        <v>0</v>
      </c>
      <c r="AL45" s="28">
        <f t="shared" si="8"/>
        <v>0</v>
      </c>
      <c r="AM45" s="28">
        <f t="shared" si="3"/>
        <v>0</v>
      </c>
      <c r="AN45" s="28">
        <f t="shared" si="4"/>
        <v>0</v>
      </c>
      <c r="AO45" s="28">
        <f t="shared" si="5"/>
        <v>0</v>
      </c>
      <c r="AP45" s="21"/>
      <c r="AQ45" s="21"/>
    </row>
    <row r="46" spans="1:43" s="1" customFormat="1" ht="30" customHeight="1">
      <c r="A46" s="66">
        <v>10</v>
      </c>
      <c r="B46" s="100" t="s">
        <v>281</v>
      </c>
      <c r="C46" s="101" t="s">
        <v>122</v>
      </c>
      <c r="D46" s="102" t="s">
        <v>61</v>
      </c>
      <c r="E46" s="6"/>
      <c r="F46" s="7"/>
      <c r="G46" s="7"/>
      <c r="H46" s="7"/>
      <c r="I46" s="7"/>
      <c r="J46" s="7"/>
      <c r="K46" s="7"/>
      <c r="L46" s="7"/>
      <c r="M46" s="77"/>
      <c r="N46" s="7"/>
      <c r="O46" s="7"/>
      <c r="P46" s="7"/>
      <c r="Q46" s="7"/>
      <c r="R46" s="7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28">
        <f t="shared" si="6"/>
        <v>0</v>
      </c>
      <c r="AK46" s="28">
        <f t="shared" si="7"/>
        <v>0</v>
      </c>
      <c r="AL46" s="28">
        <f t="shared" si="8"/>
        <v>0</v>
      </c>
      <c r="AM46" s="28">
        <f t="shared" si="3"/>
        <v>0</v>
      </c>
      <c r="AN46" s="28">
        <f t="shared" si="4"/>
        <v>0</v>
      </c>
      <c r="AO46" s="28">
        <f t="shared" si="5"/>
        <v>0</v>
      </c>
      <c r="AP46" s="21"/>
      <c r="AQ46" s="21"/>
    </row>
    <row r="47" spans="1:43" s="1" customFormat="1" ht="30" customHeight="1">
      <c r="A47" s="66">
        <v>11</v>
      </c>
      <c r="B47" s="100" t="s">
        <v>282</v>
      </c>
      <c r="C47" s="101" t="s">
        <v>283</v>
      </c>
      <c r="D47" s="102" t="s">
        <v>86</v>
      </c>
      <c r="E47" s="6"/>
      <c r="F47" s="7"/>
      <c r="G47" s="7"/>
      <c r="H47" s="7"/>
      <c r="I47" s="7"/>
      <c r="J47" s="7"/>
      <c r="K47" s="7"/>
      <c r="L47" s="7"/>
      <c r="M47" s="77"/>
      <c r="N47" s="7"/>
      <c r="O47" s="7"/>
      <c r="P47" s="7"/>
      <c r="Q47" s="7"/>
      <c r="R47" s="7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28">
        <f t="shared" si="6"/>
        <v>0</v>
      </c>
      <c r="AK47" s="28">
        <f t="shared" si="7"/>
        <v>0</v>
      </c>
      <c r="AL47" s="28">
        <f t="shared" si="8"/>
        <v>0</v>
      </c>
      <c r="AM47" s="28">
        <f t="shared" si="3"/>
        <v>0</v>
      </c>
      <c r="AN47" s="28">
        <f t="shared" si="4"/>
        <v>0</v>
      </c>
      <c r="AO47" s="28">
        <f t="shared" si="5"/>
        <v>0</v>
      </c>
      <c r="AP47" s="21"/>
      <c r="AQ47" s="21"/>
    </row>
    <row r="48" spans="1:43" s="1" customFormat="1" ht="30" customHeight="1">
      <c r="A48" s="66">
        <v>12</v>
      </c>
      <c r="B48" s="100" t="s">
        <v>284</v>
      </c>
      <c r="C48" s="101" t="s">
        <v>234</v>
      </c>
      <c r="D48" s="102" t="s">
        <v>103</v>
      </c>
      <c r="E48" s="6"/>
      <c r="F48" s="7"/>
      <c r="G48" s="7"/>
      <c r="H48" s="7"/>
      <c r="I48" s="7"/>
      <c r="J48" s="7"/>
      <c r="K48" s="7"/>
      <c r="L48" s="7"/>
      <c r="M48" s="77"/>
      <c r="N48" s="7"/>
      <c r="O48" s="7"/>
      <c r="P48" s="7"/>
      <c r="Q48" s="7"/>
      <c r="R48" s="7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28">
        <f t="shared" si="6"/>
        <v>0</v>
      </c>
      <c r="AK48" s="28">
        <f t="shared" si="7"/>
        <v>0</v>
      </c>
      <c r="AL48" s="28">
        <f t="shared" si="8"/>
        <v>0</v>
      </c>
      <c r="AM48" s="28">
        <f t="shared" si="3"/>
        <v>0</v>
      </c>
      <c r="AN48" s="28">
        <f t="shared" si="4"/>
        <v>0</v>
      </c>
      <c r="AO48" s="28">
        <f t="shared" si="5"/>
        <v>0</v>
      </c>
      <c r="AP48" s="21"/>
      <c r="AQ48" s="21"/>
    </row>
    <row r="49" spans="1:43" s="1" customFormat="1" ht="30" customHeight="1">
      <c r="A49" s="66">
        <v>13</v>
      </c>
      <c r="B49" s="211" t="s">
        <v>285</v>
      </c>
      <c r="C49" s="107" t="s">
        <v>286</v>
      </c>
      <c r="D49" s="108" t="s">
        <v>105</v>
      </c>
      <c r="E49" s="30"/>
      <c r="F49" s="30"/>
      <c r="G49" s="30"/>
      <c r="H49" s="30"/>
      <c r="I49" s="30"/>
      <c r="J49" s="30"/>
      <c r="K49" s="30"/>
      <c r="L49" s="30"/>
      <c r="M49" s="156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28">
        <f t="shared" si="6"/>
        <v>0</v>
      </c>
      <c r="AK49" s="28">
        <f t="shared" si="7"/>
        <v>0</v>
      </c>
      <c r="AL49" s="28">
        <f t="shared" si="8"/>
        <v>0</v>
      </c>
      <c r="AM49" s="28">
        <f t="shared" si="3"/>
        <v>0</v>
      </c>
      <c r="AN49" s="28">
        <f t="shared" si="4"/>
        <v>0</v>
      </c>
      <c r="AO49" s="28">
        <f t="shared" si="5"/>
        <v>0</v>
      </c>
      <c r="AP49" s="246"/>
      <c r="AQ49" s="247"/>
    </row>
    <row r="50" spans="1:43" s="1" customFormat="1" ht="30" customHeight="1">
      <c r="A50" s="66">
        <v>14</v>
      </c>
      <c r="B50" s="100" t="s">
        <v>287</v>
      </c>
      <c r="C50" s="101" t="s">
        <v>288</v>
      </c>
      <c r="D50" s="102" t="s">
        <v>133</v>
      </c>
      <c r="E50" s="6"/>
      <c r="F50" s="7"/>
      <c r="G50" s="7"/>
      <c r="H50" s="7"/>
      <c r="I50" s="7"/>
      <c r="J50" s="7"/>
      <c r="K50" s="7"/>
      <c r="L50" s="7"/>
      <c r="M50" s="77"/>
      <c r="N50" s="7"/>
      <c r="O50" s="7"/>
      <c r="P50" s="7"/>
      <c r="Q50" s="7"/>
      <c r="R50" s="7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28">
        <f t="shared" si="6"/>
        <v>0</v>
      </c>
      <c r="AK50" s="28">
        <f t="shared" si="7"/>
        <v>0</v>
      </c>
      <c r="AL50" s="28">
        <f t="shared" si="8"/>
        <v>0</v>
      </c>
      <c r="AM50" s="28">
        <f t="shared" si="3"/>
        <v>0</v>
      </c>
      <c r="AN50" s="28">
        <f t="shared" si="4"/>
        <v>0</v>
      </c>
      <c r="AO50" s="28">
        <f t="shared" si="5"/>
        <v>0</v>
      </c>
    </row>
    <row r="51" spans="1:43" s="1" customFormat="1" ht="30" customHeight="1">
      <c r="A51" s="66">
        <v>15</v>
      </c>
      <c r="B51" s="100" t="s">
        <v>289</v>
      </c>
      <c r="C51" s="101" t="s">
        <v>290</v>
      </c>
      <c r="D51" s="102" t="s">
        <v>97</v>
      </c>
      <c r="E51" s="6"/>
      <c r="F51" s="7"/>
      <c r="G51" s="7"/>
      <c r="H51" s="7"/>
      <c r="I51" s="7"/>
      <c r="J51" s="7"/>
      <c r="K51" s="7"/>
      <c r="L51" s="7"/>
      <c r="M51" s="77"/>
      <c r="N51" s="7"/>
      <c r="O51" s="7"/>
      <c r="P51" s="7"/>
      <c r="Q51" s="7"/>
      <c r="R51" s="7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28">
        <f t="shared" si="6"/>
        <v>0</v>
      </c>
      <c r="AK51" s="28">
        <f t="shared" si="7"/>
        <v>0</v>
      </c>
      <c r="AL51" s="28">
        <f t="shared" si="8"/>
        <v>0</v>
      </c>
      <c r="AM51" s="28">
        <f t="shared" si="3"/>
        <v>0</v>
      </c>
      <c r="AN51" s="28">
        <f t="shared" si="4"/>
        <v>0</v>
      </c>
      <c r="AO51" s="28">
        <f t="shared" si="5"/>
        <v>0</v>
      </c>
    </row>
    <row r="52" spans="1:43" s="1" customFormat="1" ht="30" customHeight="1">
      <c r="A52" s="66">
        <v>16</v>
      </c>
      <c r="B52" s="100" t="s">
        <v>291</v>
      </c>
      <c r="C52" s="101" t="s">
        <v>113</v>
      </c>
      <c r="D52" s="102" t="s">
        <v>292</v>
      </c>
      <c r="E52" s="6"/>
      <c r="F52" s="7"/>
      <c r="G52" s="7"/>
      <c r="H52" s="7"/>
      <c r="I52" s="7"/>
      <c r="J52" s="7"/>
      <c r="K52" s="7"/>
      <c r="L52" s="7"/>
      <c r="M52" s="77"/>
      <c r="N52" s="7"/>
      <c r="O52" s="7"/>
      <c r="P52" s="7"/>
      <c r="Q52" s="7"/>
      <c r="R52" s="7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28">
        <f t="shared" si="6"/>
        <v>0</v>
      </c>
      <c r="AK52" s="28">
        <f t="shared" si="7"/>
        <v>0</v>
      </c>
      <c r="AL52" s="28">
        <f t="shared" si="8"/>
        <v>0</v>
      </c>
      <c r="AM52" s="28">
        <f t="shared" si="3"/>
        <v>0</v>
      </c>
      <c r="AN52" s="28">
        <f t="shared" si="4"/>
        <v>0</v>
      </c>
      <c r="AO52" s="28">
        <f t="shared" si="5"/>
        <v>0</v>
      </c>
    </row>
    <row r="53" spans="1:43" s="1" customFormat="1" ht="30" customHeight="1">
      <c r="A53" s="66">
        <v>17</v>
      </c>
      <c r="B53" s="100" t="s">
        <v>293</v>
      </c>
      <c r="C53" s="88" t="s">
        <v>294</v>
      </c>
      <c r="D53" s="102" t="s">
        <v>38</v>
      </c>
      <c r="E53" s="6"/>
      <c r="F53" s="7"/>
      <c r="G53" s="7"/>
      <c r="H53" s="7"/>
      <c r="I53" s="7"/>
      <c r="J53" s="7"/>
      <c r="K53" s="7"/>
      <c r="L53" s="7"/>
      <c r="M53" s="77"/>
      <c r="N53" s="7"/>
      <c r="O53" s="7"/>
      <c r="P53" s="7"/>
      <c r="Q53" s="7"/>
      <c r="R53" s="7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28">
        <f t="shared" si="6"/>
        <v>0</v>
      </c>
      <c r="AK53" s="28">
        <f t="shared" si="7"/>
        <v>0</v>
      </c>
      <c r="AL53" s="28">
        <f t="shared" si="8"/>
        <v>0</v>
      </c>
      <c r="AM53" s="28">
        <f t="shared" si="3"/>
        <v>0</v>
      </c>
      <c r="AN53" s="28">
        <f t="shared" si="4"/>
        <v>0</v>
      </c>
      <c r="AO53" s="28">
        <f t="shared" si="5"/>
        <v>0</v>
      </c>
    </row>
    <row r="54" spans="1:43" s="1" customFormat="1" ht="30" customHeight="1">
      <c r="A54" s="66">
        <v>18</v>
      </c>
      <c r="B54" s="100" t="s">
        <v>295</v>
      </c>
      <c r="C54" s="101" t="s">
        <v>296</v>
      </c>
      <c r="D54" s="102" t="s">
        <v>297</v>
      </c>
      <c r="E54" s="6"/>
      <c r="F54" s="7"/>
      <c r="G54" s="7"/>
      <c r="H54" s="7"/>
      <c r="I54" s="7"/>
      <c r="J54" s="7"/>
      <c r="K54" s="7"/>
      <c r="L54" s="7"/>
      <c r="M54" s="77"/>
      <c r="N54" s="7"/>
      <c r="O54" s="7"/>
      <c r="P54" s="7"/>
      <c r="Q54" s="7"/>
      <c r="R54" s="7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28">
        <f t="shared" si="6"/>
        <v>0</v>
      </c>
      <c r="AK54" s="28">
        <f t="shared" si="7"/>
        <v>0</v>
      </c>
      <c r="AL54" s="28">
        <f t="shared" si="8"/>
        <v>0</v>
      </c>
      <c r="AM54" s="28">
        <f t="shared" si="3"/>
        <v>0</v>
      </c>
      <c r="AN54" s="28">
        <f t="shared" si="4"/>
        <v>0</v>
      </c>
      <c r="AO54" s="28">
        <f t="shared" si="5"/>
        <v>0</v>
      </c>
    </row>
    <row r="55" spans="1:43" s="1" customFormat="1" ht="30" customHeight="1">
      <c r="A55" s="66">
        <v>19</v>
      </c>
      <c r="B55" s="100" t="s">
        <v>298</v>
      </c>
      <c r="C55" s="88" t="s">
        <v>299</v>
      </c>
      <c r="D55" s="102" t="s">
        <v>89</v>
      </c>
      <c r="E55" s="6"/>
      <c r="F55" s="7"/>
      <c r="G55" s="7"/>
      <c r="H55" s="7"/>
      <c r="I55" s="7"/>
      <c r="J55" s="7"/>
      <c r="K55" s="7"/>
      <c r="L55" s="7"/>
      <c r="M55" s="77"/>
      <c r="N55" s="7"/>
      <c r="O55" s="7"/>
      <c r="P55" s="7"/>
      <c r="Q55" s="7"/>
      <c r="R55" s="7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28">
        <f t="shared" si="6"/>
        <v>0</v>
      </c>
      <c r="AK55" s="28">
        <f t="shared" si="7"/>
        <v>0</v>
      </c>
      <c r="AL55" s="28">
        <f t="shared" si="8"/>
        <v>0</v>
      </c>
      <c r="AM55" s="28">
        <f t="shared" si="3"/>
        <v>0</v>
      </c>
      <c r="AN55" s="28">
        <f t="shared" si="4"/>
        <v>0</v>
      </c>
      <c r="AO55" s="28">
        <f t="shared" si="5"/>
        <v>0</v>
      </c>
    </row>
    <row r="56" spans="1:43" s="1" customFormat="1" ht="30" customHeight="1">
      <c r="A56" s="66">
        <v>20</v>
      </c>
      <c r="B56" s="100" t="s">
        <v>300</v>
      </c>
      <c r="C56" s="101" t="s">
        <v>301</v>
      </c>
      <c r="D56" s="102" t="s">
        <v>127</v>
      </c>
      <c r="E56" s="6"/>
      <c r="F56" s="7"/>
      <c r="G56" s="7"/>
      <c r="H56" s="7"/>
      <c r="I56" s="7"/>
      <c r="J56" s="7"/>
      <c r="K56" s="7"/>
      <c r="L56" s="7"/>
      <c r="M56" s="77"/>
      <c r="N56" s="7"/>
      <c r="O56" s="7"/>
      <c r="P56" s="7"/>
      <c r="Q56" s="7"/>
      <c r="R56" s="7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28">
        <f t="shared" si="6"/>
        <v>0</v>
      </c>
      <c r="AK56" s="28">
        <f t="shared" si="7"/>
        <v>0</v>
      </c>
      <c r="AL56" s="28">
        <f t="shared" si="8"/>
        <v>0</v>
      </c>
      <c r="AM56" s="28">
        <f t="shared" si="3"/>
        <v>0</v>
      </c>
      <c r="AN56" s="28">
        <f t="shared" si="4"/>
        <v>0</v>
      </c>
      <c r="AO56" s="28">
        <f t="shared" si="5"/>
        <v>0</v>
      </c>
    </row>
    <row r="57" spans="1:43" s="1" customFormat="1" ht="30" customHeight="1">
      <c r="A57" s="66">
        <v>21</v>
      </c>
      <c r="B57" s="100" t="s">
        <v>302</v>
      </c>
      <c r="C57" s="101" t="s">
        <v>303</v>
      </c>
      <c r="D57" s="102" t="s">
        <v>304</v>
      </c>
      <c r="E57" s="6"/>
      <c r="F57" s="7"/>
      <c r="G57" s="7"/>
      <c r="H57" s="7"/>
      <c r="I57" s="7"/>
      <c r="J57" s="7"/>
      <c r="K57" s="7"/>
      <c r="L57" s="7"/>
      <c r="M57" s="77"/>
      <c r="N57" s="7"/>
      <c r="O57" s="7"/>
      <c r="P57" s="7"/>
      <c r="Q57" s="7"/>
      <c r="R57" s="7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28">
        <f t="shared" si="6"/>
        <v>0</v>
      </c>
      <c r="AK57" s="28">
        <f t="shared" si="7"/>
        <v>0</v>
      </c>
      <c r="AL57" s="28">
        <f t="shared" si="8"/>
        <v>0</v>
      </c>
      <c r="AM57" s="28">
        <f t="shared" si="3"/>
        <v>0</v>
      </c>
      <c r="AN57" s="28">
        <f t="shared" si="4"/>
        <v>0</v>
      </c>
      <c r="AO57" s="28">
        <f t="shared" si="5"/>
        <v>0</v>
      </c>
    </row>
    <row r="58" spans="1:43" s="1" customFormat="1" ht="30" customHeight="1">
      <c r="A58" s="66">
        <v>22</v>
      </c>
      <c r="B58" s="100" t="s">
        <v>305</v>
      </c>
      <c r="C58" s="101" t="s">
        <v>150</v>
      </c>
      <c r="D58" s="102" t="s">
        <v>55</v>
      </c>
      <c r="E58" s="6"/>
      <c r="F58" s="7"/>
      <c r="G58" s="7"/>
      <c r="H58" s="7"/>
      <c r="I58" s="7"/>
      <c r="J58" s="7"/>
      <c r="K58" s="7"/>
      <c r="L58" s="7"/>
      <c r="M58" s="77"/>
      <c r="N58" s="7"/>
      <c r="O58" s="7"/>
      <c r="P58" s="7"/>
      <c r="Q58" s="7"/>
      <c r="R58" s="7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28">
        <f t="shared" si="6"/>
        <v>0</v>
      </c>
      <c r="AK58" s="28">
        <f t="shared" si="7"/>
        <v>0</v>
      </c>
      <c r="AL58" s="28">
        <f t="shared" si="8"/>
        <v>0</v>
      </c>
      <c r="AM58" s="28">
        <f t="shared" si="3"/>
        <v>0</v>
      </c>
      <c r="AN58" s="28">
        <f t="shared" si="4"/>
        <v>0</v>
      </c>
      <c r="AO58" s="28">
        <f t="shared" si="5"/>
        <v>0</v>
      </c>
    </row>
    <row r="59" spans="1:43" s="1" customFormat="1" ht="30" customHeight="1">
      <c r="A59" s="66">
        <v>23</v>
      </c>
      <c r="B59" s="100">
        <v>1910110118</v>
      </c>
      <c r="C59" s="101" t="s">
        <v>507</v>
      </c>
      <c r="D59" s="102" t="s">
        <v>55</v>
      </c>
      <c r="E59" s="6"/>
      <c r="F59" s="7"/>
      <c r="G59" s="7"/>
      <c r="H59" s="7"/>
      <c r="I59" s="7"/>
      <c r="J59" s="7"/>
      <c r="K59" s="7"/>
      <c r="L59" s="7"/>
      <c r="M59" s="77"/>
      <c r="N59" s="7"/>
      <c r="O59" s="7"/>
      <c r="P59" s="7"/>
      <c r="Q59" s="7"/>
      <c r="R59" s="7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8">
        <f t="shared" si="6"/>
        <v>0</v>
      </c>
      <c r="AK59" s="28">
        <f t="shared" si="7"/>
        <v>0</v>
      </c>
      <c r="AL59" s="28">
        <f t="shared" si="8"/>
        <v>0</v>
      </c>
      <c r="AM59" s="28">
        <f t="shared" si="3"/>
        <v>0</v>
      </c>
      <c r="AN59" s="28">
        <f t="shared" si="4"/>
        <v>0</v>
      </c>
      <c r="AO59" s="28">
        <f t="shared" si="5"/>
        <v>0</v>
      </c>
    </row>
    <row r="60" spans="1:43" s="1" customFormat="1" ht="30" customHeight="1">
      <c r="A60" s="66">
        <v>24</v>
      </c>
      <c r="B60" s="100" t="s">
        <v>306</v>
      </c>
      <c r="C60" s="101" t="s">
        <v>307</v>
      </c>
      <c r="D60" s="109" t="s">
        <v>308</v>
      </c>
      <c r="E60" s="6"/>
      <c r="F60" s="7"/>
      <c r="G60" s="7"/>
      <c r="H60" s="7"/>
      <c r="I60" s="7"/>
      <c r="J60" s="7"/>
      <c r="K60" s="7"/>
      <c r="L60" s="7"/>
      <c r="M60" s="77"/>
      <c r="N60" s="7"/>
      <c r="O60" s="7"/>
      <c r="P60" s="7"/>
      <c r="Q60" s="7"/>
      <c r="R60" s="7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28">
        <f t="shared" si="6"/>
        <v>0</v>
      </c>
      <c r="AK60" s="28">
        <f t="shared" si="7"/>
        <v>0</v>
      </c>
      <c r="AL60" s="28">
        <f t="shared" si="8"/>
        <v>0</v>
      </c>
      <c r="AM60" s="28">
        <f t="shared" si="3"/>
        <v>0</v>
      </c>
      <c r="AN60" s="28">
        <f t="shared" si="4"/>
        <v>0</v>
      </c>
      <c r="AO60" s="28">
        <f t="shared" si="5"/>
        <v>0</v>
      </c>
    </row>
    <row r="61" spans="1:43" s="1" customFormat="1" ht="30" customHeight="1">
      <c r="A61" s="66">
        <v>25</v>
      </c>
      <c r="B61" s="100" t="s">
        <v>494</v>
      </c>
      <c r="C61" s="101" t="s">
        <v>274</v>
      </c>
      <c r="D61" s="76" t="s">
        <v>495</v>
      </c>
      <c r="E61" s="6"/>
      <c r="F61" s="7"/>
      <c r="G61" s="7"/>
      <c r="H61" s="7"/>
      <c r="I61" s="7"/>
      <c r="J61" s="7"/>
      <c r="K61" s="7"/>
      <c r="L61" s="7"/>
      <c r="M61" s="77"/>
      <c r="N61" s="7"/>
      <c r="O61" s="7"/>
      <c r="P61" s="7"/>
      <c r="Q61" s="7"/>
      <c r="R61" s="7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28">
        <f t="shared" si="6"/>
        <v>0</v>
      </c>
      <c r="AK61" s="28">
        <f t="shared" si="7"/>
        <v>0</v>
      </c>
      <c r="AL61" s="28">
        <f t="shared" si="8"/>
        <v>0</v>
      </c>
      <c r="AM61" s="28">
        <f t="shared" si="3"/>
        <v>0</v>
      </c>
      <c r="AN61" s="28">
        <f t="shared" si="4"/>
        <v>0</v>
      </c>
      <c r="AO61" s="28">
        <f t="shared" si="5"/>
        <v>0</v>
      </c>
    </row>
    <row r="62" spans="1:43" s="1" customFormat="1" ht="30" customHeight="1">
      <c r="A62" s="66">
        <v>26</v>
      </c>
      <c r="B62" s="100" t="s">
        <v>309</v>
      </c>
      <c r="C62" s="101" t="s">
        <v>310</v>
      </c>
      <c r="D62" s="76" t="s">
        <v>79</v>
      </c>
      <c r="E62" s="6"/>
      <c r="F62" s="7"/>
      <c r="G62" s="7"/>
      <c r="H62" s="7"/>
      <c r="I62" s="7"/>
      <c r="J62" s="7"/>
      <c r="K62" s="7"/>
      <c r="L62" s="7"/>
      <c r="M62" s="77"/>
      <c r="N62" s="7"/>
      <c r="O62" s="7"/>
      <c r="P62" s="7"/>
      <c r="Q62" s="7"/>
      <c r="R62" s="7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28">
        <f t="shared" si="6"/>
        <v>0</v>
      </c>
      <c r="AK62" s="28">
        <f t="shared" si="7"/>
        <v>0</v>
      </c>
      <c r="AL62" s="28">
        <f t="shared" si="8"/>
        <v>0</v>
      </c>
      <c r="AM62" s="28">
        <f t="shared" si="3"/>
        <v>0</v>
      </c>
      <c r="AN62" s="28">
        <f t="shared" si="4"/>
        <v>0</v>
      </c>
      <c r="AO62" s="28">
        <f t="shared" si="5"/>
        <v>0</v>
      </c>
    </row>
    <row r="63" spans="1:43" s="1" customFormat="1" ht="30" customHeight="1">
      <c r="A63" s="66">
        <v>27</v>
      </c>
      <c r="B63" s="100" t="s">
        <v>311</v>
      </c>
      <c r="C63" s="101" t="s">
        <v>34</v>
      </c>
      <c r="D63" s="110" t="s">
        <v>136</v>
      </c>
      <c r="E63" s="6"/>
      <c r="F63" s="7"/>
      <c r="G63" s="7"/>
      <c r="H63" s="7"/>
      <c r="I63" s="7"/>
      <c r="J63" s="7"/>
      <c r="K63" s="7"/>
      <c r="L63" s="7"/>
      <c r="M63" s="77"/>
      <c r="N63" s="7"/>
      <c r="O63" s="7"/>
      <c r="P63" s="7"/>
      <c r="Q63" s="7"/>
      <c r="R63" s="7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28">
        <f t="shared" si="6"/>
        <v>0</v>
      </c>
      <c r="AK63" s="28">
        <f t="shared" si="7"/>
        <v>0</v>
      </c>
      <c r="AL63" s="28">
        <f t="shared" si="8"/>
        <v>0</v>
      </c>
      <c r="AM63" s="28" t="e">
        <f>COUNTIF(#REF!,"CT")</f>
        <v>#REF!</v>
      </c>
      <c r="AN63" s="28">
        <f t="shared" si="4"/>
        <v>0</v>
      </c>
      <c r="AO63" s="28">
        <f t="shared" si="5"/>
        <v>0</v>
      </c>
    </row>
    <row r="64" spans="1:43" ht="15.75" customHeight="1">
      <c r="A64" s="248" t="s">
        <v>10</v>
      </c>
      <c r="B64" s="248"/>
      <c r="C64" s="248"/>
      <c r="D64" s="248"/>
      <c r="E64" s="248"/>
      <c r="F64" s="248"/>
      <c r="G64" s="248"/>
      <c r="H64" s="248"/>
      <c r="I64" s="248"/>
      <c r="J64" s="248"/>
      <c r="K64" s="248"/>
      <c r="L64" s="248"/>
      <c r="M64" s="248"/>
      <c r="N64" s="248"/>
      <c r="O64" s="248"/>
      <c r="P64" s="248"/>
      <c r="Q64" s="248"/>
      <c r="R64" s="248"/>
      <c r="S64" s="248"/>
      <c r="T64" s="248"/>
      <c r="U64" s="248"/>
      <c r="V64" s="248"/>
      <c r="W64" s="248"/>
      <c r="X64" s="248"/>
      <c r="Y64" s="248"/>
      <c r="Z64" s="248"/>
      <c r="AA64" s="248"/>
      <c r="AB64" s="248"/>
      <c r="AC64" s="248"/>
      <c r="AD64" s="248"/>
      <c r="AE64" s="248"/>
      <c r="AF64" s="248"/>
      <c r="AG64" s="248"/>
      <c r="AH64" s="248"/>
      <c r="AI64" s="248"/>
      <c r="AJ64" s="67">
        <f>SUM(AJ37:AJ63)</f>
        <v>0</v>
      </c>
      <c r="AK64" s="67">
        <f>SUM(AK37:AK63)</f>
        <v>0</v>
      </c>
      <c r="AL64" s="67">
        <f>SUM(AL37:AL63)</f>
        <v>0</v>
      </c>
    </row>
    <row r="65" spans="1:38" ht="15.75" customHeight="1">
      <c r="A65" s="22"/>
      <c r="B65" s="22"/>
      <c r="C65" s="232"/>
      <c r="D65" s="232"/>
      <c r="E65" s="29"/>
      <c r="H65" s="31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</row>
    <row r="66" spans="1:38" ht="15.75" customHeight="1">
      <c r="C66" s="64"/>
      <c r="D66" s="29"/>
      <c r="E66" s="29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</row>
    <row r="67" spans="1:38" ht="15.75" customHeight="1">
      <c r="C67" s="64"/>
      <c r="D67" s="29"/>
      <c r="E67" s="29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</row>
    <row r="68" spans="1:38" ht="15.75" customHeight="1">
      <c r="C68" s="232"/>
      <c r="D68" s="232"/>
      <c r="E68" s="29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</row>
    <row r="69" spans="1:38" ht="15.75" customHeight="1">
      <c r="C69" s="232"/>
      <c r="D69" s="232"/>
      <c r="E69" s="232"/>
      <c r="F69" s="232"/>
      <c r="G69" s="2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</row>
    <row r="70" spans="1:38" ht="15.75" customHeight="1">
      <c r="C70" s="232"/>
      <c r="D70" s="232"/>
      <c r="E70" s="2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</row>
    <row r="71" spans="1:38" ht="19.5">
      <c r="C71" s="232"/>
      <c r="D71" s="232"/>
      <c r="E71" s="29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</row>
  </sheetData>
  <mergeCells count="19">
    <mergeCell ref="A4:AL4"/>
    <mergeCell ref="C5:D5"/>
    <mergeCell ref="A1:P1"/>
    <mergeCell ref="Q1:AL1"/>
    <mergeCell ref="A2:P2"/>
    <mergeCell ref="Q2:AL2"/>
    <mergeCell ref="A3:AL3"/>
    <mergeCell ref="AP36:AQ36"/>
    <mergeCell ref="AP49:AQ49"/>
    <mergeCell ref="A64:AI64"/>
    <mergeCell ref="C65:D65"/>
    <mergeCell ref="C68:D68"/>
    <mergeCell ref="AM19:AN19"/>
    <mergeCell ref="A33:AI33"/>
    <mergeCell ref="A35:AI35"/>
    <mergeCell ref="C70:E70"/>
    <mergeCell ref="C71:D71"/>
    <mergeCell ref="C69:G69"/>
    <mergeCell ref="C36:D3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2"/>
  <sheetViews>
    <sheetView topLeftCell="A7" zoomScale="70" zoomScaleNormal="70" workbookViewId="0">
      <selection activeCell="AH23" sqref="AH23"/>
    </sheetView>
  </sheetViews>
  <sheetFormatPr defaultRowHeight="15.75"/>
  <cols>
    <col min="1" max="1" width="7" customWidth="1"/>
    <col min="2" max="2" width="17.6640625" customWidth="1"/>
    <col min="3" max="3" width="24.1640625" customWidth="1"/>
    <col min="4" max="4" width="10.5" customWidth="1"/>
    <col min="5" max="35" width="4" customWidth="1"/>
    <col min="36" max="37" width="5.33203125" customWidth="1"/>
    <col min="38" max="38" width="4" customWidth="1"/>
    <col min="39" max="39" width="10.83203125" customWidth="1"/>
    <col min="40" max="40" width="12.1640625" customWidth="1"/>
    <col min="41" max="41" width="10.83203125" customWidth="1"/>
  </cols>
  <sheetData>
    <row r="1" spans="1:41" s="44" customFormat="1" ht="23.1" customHeight="1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4" t="s">
        <v>1</v>
      </c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</row>
    <row r="2" spans="1:41" s="44" customFormat="1" ht="23.1" customHeight="1">
      <c r="A2" s="244" t="s">
        <v>946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 t="s">
        <v>2</v>
      </c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</row>
    <row r="3" spans="1:41" s="44" customFormat="1" ht="31.5" customHeight="1">
      <c r="A3" s="245" t="s">
        <v>960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</row>
    <row r="4" spans="1:41" s="44" customFormat="1" ht="31.5" customHeight="1">
      <c r="A4" s="240" t="s">
        <v>947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</row>
    <row r="5" spans="1:41" s="45" customFormat="1" ht="21" customHeight="1">
      <c r="A5" s="163" t="s">
        <v>3</v>
      </c>
      <c r="B5" s="164" t="s">
        <v>4</v>
      </c>
      <c r="C5" s="241" t="s">
        <v>5</v>
      </c>
      <c r="D5" s="242"/>
      <c r="E5" s="163">
        <v>1</v>
      </c>
      <c r="F5" s="163">
        <v>2</v>
      </c>
      <c r="G5" s="163">
        <v>3</v>
      </c>
      <c r="H5" s="163">
        <v>4</v>
      </c>
      <c r="I5" s="163">
        <v>5</v>
      </c>
      <c r="J5" s="163">
        <v>6</v>
      </c>
      <c r="K5" s="163">
        <v>7</v>
      </c>
      <c r="L5" s="163">
        <v>8</v>
      </c>
      <c r="M5" s="163">
        <v>9</v>
      </c>
      <c r="N5" s="163">
        <v>10</v>
      </c>
      <c r="O5" s="163">
        <v>11</v>
      </c>
      <c r="P5" s="163">
        <v>12</v>
      </c>
      <c r="Q5" s="163">
        <v>13</v>
      </c>
      <c r="R5" s="163">
        <v>14</v>
      </c>
      <c r="S5" s="163">
        <v>15</v>
      </c>
      <c r="T5" s="163">
        <v>16</v>
      </c>
      <c r="U5" s="163">
        <v>17</v>
      </c>
      <c r="V5" s="163">
        <v>18</v>
      </c>
      <c r="W5" s="163">
        <v>19</v>
      </c>
      <c r="X5" s="163">
        <v>20</v>
      </c>
      <c r="Y5" s="163">
        <v>21</v>
      </c>
      <c r="Z5" s="163">
        <v>22</v>
      </c>
      <c r="AA5" s="163">
        <v>23</v>
      </c>
      <c r="AB5" s="163">
        <v>24</v>
      </c>
      <c r="AC5" s="163">
        <v>25</v>
      </c>
      <c r="AD5" s="163">
        <v>26</v>
      </c>
      <c r="AE5" s="163">
        <v>27</v>
      </c>
      <c r="AF5" s="163">
        <v>28</v>
      </c>
      <c r="AG5" s="163">
        <v>29</v>
      </c>
      <c r="AH5" s="163">
        <v>30</v>
      </c>
      <c r="AI5" s="163">
        <v>31</v>
      </c>
      <c r="AJ5" s="165" t="s">
        <v>6</v>
      </c>
      <c r="AK5" s="165" t="s">
        <v>7</v>
      </c>
      <c r="AL5" s="165" t="s">
        <v>8</v>
      </c>
    </row>
    <row r="6" spans="1:41" s="1" customFormat="1" ht="21" customHeight="1">
      <c r="A6" s="6">
        <v>1</v>
      </c>
      <c r="B6" s="167" t="s">
        <v>312</v>
      </c>
      <c r="C6" s="168" t="s">
        <v>313</v>
      </c>
      <c r="D6" s="169" t="s">
        <v>314</v>
      </c>
      <c r="E6" s="183"/>
      <c r="F6" s="185" t="s">
        <v>7</v>
      </c>
      <c r="G6" s="185"/>
      <c r="H6" s="185"/>
      <c r="I6" s="185"/>
      <c r="J6" s="185"/>
      <c r="K6" s="185"/>
      <c r="L6" s="185"/>
      <c r="M6" s="188"/>
      <c r="N6" s="185" t="s">
        <v>7</v>
      </c>
      <c r="O6" s="185"/>
      <c r="P6" s="185"/>
      <c r="Q6" s="185"/>
      <c r="R6" s="185"/>
      <c r="S6" s="185"/>
      <c r="T6" s="185"/>
      <c r="U6" s="185"/>
      <c r="V6" s="185" t="s">
        <v>6</v>
      </c>
      <c r="W6" s="185"/>
      <c r="X6" s="185"/>
      <c r="Y6" s="185"/>
      <c r="Z6" s="185"/>
      <c r="AA6" s="185"/>
      <c r="AB6" s="185"/>
      <c r="AC6" s="185" t="s">
        <v>6</v>
      </c>
      <c r="AD6" s="185"/>
      <c r="AE6" s="185"/>
      <c r="AF6" s="185"/>
      <c r="AG6" s="185"/>
      <c r="AH6" s="185"/>
      <c r="AI6" s="185"/>
      <c r="AJ6" s="66">
        <f>COUNTIF(E6:AI6,"K")+2*COUNTIF(E6:AI6,"2K")+COUNTIF(E6:AI6,"TK")+COUNTIF(E6:AI6,"KT")</f>
        <v>2</v>
      </c>
      <c r="AK6" s="66">
        <f t="shared" ref="AK6:AK32" si="0">COUNTIF(E6:AI6,"P")+2*COUNTIF(F6:AJ6,"2P")</f>
        <v>2</v>
      </c>
      <c r="AL6" s="66">
        <f t="shared" ref="AL6:AL32" si="1">COUNTIF(E6:AI6,"T")+2*COUNTIF(E6:AI6,"2T")+COUNTIF(E6:AI6,"TK")+COUNTIF(E6:AI6,"KT")</f>
        <v>0</v>
      </c>
      <c r="AM6" s="19"/>
      <c r="AN6" s="20"/>
      <c r="AO6" s="21"/>
    </row>
    <row r="7" spans="1:41" s="1" customFormat="1" ht="21" customHeight="1">
      <c r="A7" s="6">
        <v>2</v>
      </c>
      <c r="B7" s="167" t="s">
        <v>315</v>
      </c>
      <c r="C7" s="168" t="s">
        <v>496</v>
      </c>
      <c r="D7" s="169" t="s">
        <v>124</v>
      </c>
      <c r="E7" s="183"/>
      <c r="F7" s="185"/>
      <c r="G7" s="185"/>
      <c r="H7" s="185"/>
      <c r="I7" s="185"/>
      <c r="J7" s="185"/>
      <c r="K7" s="185"/>
      <c r="L7" s="185"/>
      <c r="M7" s="188" t="s">
        <v>6</v>
      </c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 t="s">
        <v>7</v>
      </c>
      <c r="AD7" s="185"/>
      <c r="AE7" s="185"/>
      <c r="AF7" s="185"/>
      <c r="AG7" s="185"/>
      <c r="AH7" s="185"/>
      <c r="AI7" s="185"/>
      <c r="AJ7" s="66">
        <f t="shared" ref="AJ7:AJ32" si="2">COUNTIF(E7:AI7,"K")+2*COUNTIF(E7:AI7,"2K")+COUNTIF(E7:AI7,"TK")+COUNTIF(E7:AI7,"KT")</f>
        <v>1</v>
      </c>
      <c r="AK7" s="66">
        <f t="shared" si="0"/>
        <v>1</v>
      </c>
      <c r="AL7" s="66">
        <f t="shared" si="1"/>
        <v>0</v>
      </c>
      <c r="AM7" s="21"/>
      <c r="AN7" s="21"/>
      <c r="AO7" s="21"/>
    </row>
    <row r="8" spans="1:41" s="1" customFormat="1" ht="21" customHeight="1">
      <c r="A8" s="6">
        <v>3</v>
      </c>
      <c r="B8" s="167" t="s">
        <v>316</v>
      </c>
      <c r="C8" s="168" t="s">
        <v>317</v>
      </c>
      <c r="D8" s="169" t="s">
        <v>157</v>
      </c>
      <c r="E8" s="183"/>
      <c r="F8" s="185"/>
      <c r="G8" s="185"/>
      <c r="H8" s="185"/>
      <c r="I8" s="185"/>
      <c r="J8" s="185"/>
      <c r="K8" s="185"/>
      <c r="L8" s="185"/>
      <c r="M8" s="188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66">
        <f t="shared" si="2"/>
        <v>0</v>
      </c>
      <c r="AK8" s="66">
        <f t="shared" si="0"/>
        <v>0</v>
      </c>
      <c r="AL8" s="66">
        <f t="shared" si="1"/>
        <v>0</v>
      </c>
      <c r="AM8" s="21"/>
      <c r="AN8" s="21"/>
      <c r="AO8" s="21"/>
    </row>
    <row r="9" spans="1:41" s="1" customFormat="1" ht="21" customHeight="1">
      <c r="A9" s="6">
        <v>4</v>
      </c>
      <c r="B9" s="167" t="s">
        <v>318</v>
      </c>
      <c r="C9" s="168" t="s">
        <v>319</v>
      </c>
      <c r="D9" s="169" t="s">
        <v>37</v>
      </c>
      <c r="E9" s="183"/>
      <c r="F9" s="185"/>
      <c r="G9" s="185"/>
      <c r="H9" s="185"/>
      <c r="I9" s="185"/>
      <c r="J9" s="185"/>
      <c r="K9" s="185"/>
      <c r="L9" s="185"/>
      <c r="M9" s="188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66">
        <f t="shared" si="2"/>
        <v>0</v>
      </c>
      <c r="AK9" s="66">
        <f t="shared" si="0"/>
        <v>0</v>
      </c>
      <c r="AL9" s="66">
        <f t="shared" si="1"/>
        <v>0</v>
      </c>
      <c r="AM9" s="21"/>
      <c r="AN9" s="21"/>
      <c r="AO9" s="21"/>
    </row>
    <row r="10" spans="1:41" s="1" customFormat="1" ht="21" customHeight="1">
      <c r="A10" s="6">
        <v>5</v>
      </c>
      <c r="B10" s="167" t="s">
        <v>321</v>
      </c>
      <c r="C10" s="168" t="s">
        <v>322</v>
      </c>
      <c r="D10" s="169" t="s">
        <v>323</v>
      </c>
      <c r="E10" s="183"/>
      <c r="F10" s="185"/>
      <c r="G10" s="185"/>
      <c r="H10" s="185"/>
      <c r="I10" s="185"/>
      <c r="J10" s="185"/>
      <c r="K10" s="185"/>
      <c r="L10" s="185"/>
      <c r="M10" s="188" t="s">
        <v>7</v>
      </c>
      <c r="N10" s="185"/>
      <c r="O10" s="185"/>
      <c r="P10" s="185"/>
      <c r="Q10" s="185"/>
      <c r="R10" s="185"/>
      <c r="S10" s="185"/>
      <c r="T10" s="185"/>
      <c r="U10" s="185"/>
      <c r="V10" s="185" t="s">
        <v>6</v>
      </c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66">
        <f t="shared" si="2"/>
        <v>1</v>
      </c>
      <c r="AK10" s="66">
        <f t="shared" si="0"/>
        <v>1</v>
      </c>
      <c r="AL10" s="66">
        <f t="shared" si="1"/>
        <v>0</v>
      </c>
      <c r="AM10" s="21"/>
      <c r="AN10" s="21"/>
      <c r="AO10" s="21"/>
    </row>
    <row r="11" spans="1:41" s="1" customFormat="1" ht="21" customHeight="1">
      <c r="A11" s="6">
        <v>6</v>
      </c>
      <c r="B11" s="167" t="s">
        <v>324</v>
      </c>
      <c r="C11" s="168" t="s">
        <v>325</v>
      </c>
      <c r="D11" s="169" t="s">
        <v>137</v>
      </c>
      <c r="E11" s="183" t="s">
        <v>6</v>
      </c>
      <c r="F11" s="185"/>
      <c r="G11" s="185"/>
      <c r="H11" s="185"/>
      <c r="I11" s="185"/>
      <c r="J11" s="185"/>
      <c r="K11" s="185"/>
      <c r="L11" s="185"/>
      <c r="M11" s="188" t="s">
        <v>6</v>
      </c>
      <c r="N11" s="185"/>
      <c r="O11" s="185"/>
      <c r="P11" s="185"/>
      <c r="Q11" s="185"/>
      <c r="R11" s="185"/>
      <c r="S11" s="185"/>
      <c r="T11" s="185"/>
      <c r="U11" s="185"/>
      <c r="V11" s="185" t="s">
        <v>6</v>
      </c>
      <c r="W11" s="185"/>
      <c r="X11" s="185"/>
      <c r="Y11" s="185"/>
      <c r="Z11" s="185"/>
      <c r="AA11" s="185" t="s">
        <v>7</v>
      </c>
      <c r="AB11" s="185" t="s">
        <v>7</v>
      </c>
      <c r="AC11" s="185" t="s">
        <v>7</v>
      </c>
      <c r="AD11" s="185"/>
      <c r="AE11" s="185"/>
      <c r="AF11" s="185"/>
      <c r="AG11" s="185" t="s">
        <v>7</v>
      </c>
      <c r="AH11" s="185"/>
      <c r="AI11" s="185"/>
      <c r="AJ11" s="66">
        <f t="shared" si="2"/>
        <v>3</v>
      </c>
      <c r="AK11" s="66">
        <f t="shared" si="0"/>
        <v>4</v>
      </c>
      <c r="AL11" s="66">
        <f t="shared" si="1"/>
        <v>0</v>
      </c>
      <c r="AM11" s="21"/>
      <c r="AN11" s="21"/>
      <c r="AO11" s="21"/>
    </row>
    <row r="12" spans="1:41" s="1" customFormat="1" ht="21" customHeight="1">
      <c r="A12" s="6">
        <v>7</v>
      </c>
      <c r="B12" s="167" t="s">
        <v>326</v>
      </c>
      <c r="C12" s="168" t="s">
        <v>139</v>
      </c>
      <c r="D12" s="169" t="s">
        <v>173</v>
      </c>
      <c r="E12" s="183" t="s">
        <v>6</v>
      </c>
      <c r="F12" s="185" t="s">
        <v>6</v>
      </c>
      <c r="G12" s="185"/>
      <c r="H12" s="185"/>
      <c r="I12" s="185"/>
      <c r="J12" s="185"/>
      <c r="K12" s="185"/>
      <c r="L12" s="185" t="s">
        <v>6</v>
      </c>
      <c r="M12" s="188" t="s">
        <v>6</v>
      </c>
      <c r="N12" s="185" t="s">
        <v>7</v>
      </c>
      <c r="O12" s="185"/>
      <c r="P12" s="185"/>
      <c r="Q12" s="185"/>
      <c r="R12" s="185" t="s">
        <v>7</v>
      </c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 t="s">
        <v>7</v>
      </c>
      <c r="AH12" s="185"/>
      <c r="AI12" s="185"/>
      <c r="AJ12" s="66">
        <f t="shared" si="2"/>
        <v>4</v>
      </c>
      <c r="AK12" s="66">
        <f t="shared" si="0"/>
        <v>3</v>
      </c>
      <c r="AL12" s="66">
        <f t="shared" si="1"/>
        <v>0</v>
      </c>
      <c r="AM12" s="21"/>
      <c r="AN12" s="21"/>
      <c r="AO12" s="21"/>
    </row>
    <row r="13" spans="1:41" s="1" customFormat="1" ht="21" customHeight="1">
      <c r="A13" s="6">
        <v>8</v>
      </c>
      <c r="B13" s="167" t="s">
        <v>328</v>
      </c>
      <c r="C13" s="168" t="s">
        <v>88</v>
      </c>
      <c r="D13" s="169" t="s">
        <v>105</v>
      </c>
      <c r="E13" s="208"/>
      <c r="F13" s="209"/>
      <c r="G13" s="209"/>
      <c r="H13" s="209"/>
      <c r="I13" s="209"/>
      <c r="J13" s="209"/>
      <c r="K13" s="209"/>
      <c r="L13" s="209" t="s">
        <v>7</v>
      </c>
      <c r="M13" s="190" t="s">
        <v>6</v>
      </c>
      <c r="N13" s="209"/>
      <c r="O13" s="209"/>
      <c r="P13" s="209"/>
      <c r="Q13" s="209"/>
      <c r="R13" s="209"/>
      <c r="S13" s="209"/>
      <c r="T13" s="209" t="s">
        <v>6</v>
      </c>
      <c r="U13" s="209"/>
      <c r="V13" s="209"/>
      <c r="W13" s="209"/>
      <c r="X13" s="209"/>
      <c r="Y13" s="209" t="s">
        <v>6</v>
      </c>
      <c r="Z13" s="209"/>
      <c r="AA13" s="209"/>
      <c r="AB13" s="209"/>
      <c r="AC13" s="209"/>
      <c r="AD13" s="209"/>
      <c r="AE13" s="209"/>
      <c r="AF13" s="209" t="s">
        <v>6</v>
      </c>
      <c r="AG13" s="209" t="s">
        <v>7</v>
      </c>
      <c r="AH13" s="209"/>
      <c r="AI13" s="209"/>
      <c r="AJ13" s="66">
        <f t="shared" si="2"/>
        <v>4</v>
      </c>
      <c r="AK13" s="66">
        <f t="shared" si="0"/>
        <v>2</v>
      </c>
      <c r="AL13" s="66">
        <f t="shared" si="1"/>
        <v>0</v>
      </c>
      <c r="AM13" s="21"/>
      <c r="AN13" s="21"/>
      <c r="AO13" s="21"/>
    </row>
    <row r="14" spans="1:41" s="1" customFormat="1" ht="21" customHeight="1">
      <c r="A14" s="6">
        <v>9</v>
      </c>
      <c r="B14" s="167" t="s">
        <v>329</v>
      </c>
      <c r="C14" s="168" t="s">
        <v>330</v>
      </c>
      <c r="D14" s="169" t="s">
        <v>105</v>
      </c>
      <c r="E14" s="208" t="s">
        <v>6</v>
      </c>
      <c r="F14" s="209" t="s">
        <v>6</v>
      </c>
      <c r="G14" s="209"/>
      <c r="H14" s="209"/>
      <c r="I14" s="209"/>
      <c r="J14" s="209"/>
      <c r="K14" s="209"/>
      <c r="L14" s="209" t="s">
        <v>6</v>
      </c>
      <c r="M14" s="190" t="s">
        <v>6</v>
      </c>
      <c r="N14" s="209"/>
      <c r="O14" s="209"/>
      <c r="P14" s="209"/>
      <c r="Q14" s="209"/>
      <c r="R14" s="209" t="s">
        <v>7</v>
      </c>
      <c r="S14" s="209"/>
      <c r="T14" s="209" t="s">
        <v>6</v>
      </c>
      <c r="U14" s="209" t="s">
        <v>6</v>
      </c>
      <c r="V14" s="209" t="s">
        <v>6</v>
      </c>
      <c r="W14" s="209"/>
      <c r="X14" s="209"/>
      <c r="Y14" s="209"/>
      <c r="Z14" s="209"/>
      <c r="AA14" s="209"/>
      <c r="AB14" s="209" t="s">
        <v>7</v>
      </c>
      <c r="AC14" s="209"/>
      <c r="AD14" s="209"/>
      <c r="AE14" s="209"/>
      <c r="AF14" s="209" t="s">
        <v>8</v>
      </c>
      <c r="AG14" s="209" t="s">
        <v>6</v>
      </c>
      <c r="AH14" s="209" t="s">
        <v>6</v>
      </c>
      <c r="AI14" s="209"/>
      <c r="AJ14" s="66">
        <f t="shared" si="2"/>
        <v>9</v>
      </c>
      <c r="AK14" s="66">
        <f t="shared" si="0"/>
        <v>2</v>
      </c>
      <c r="AL14" s="66">
        <f t="shared" si="1"/>
        <v>1</v>
      </c>
      <c r="AM14" s="21"/>
      <c r="AN14" s="21"/>
      <c r="AO14" s="21"/>
    </row>
    <row r="15" spans="1:41" s="1" customFormat="1" ht="21" customHeight="1">
      <c r="A15" s="6">
        <v>10</v>
      </c>
      <c r="B15" s="167" t="s">
        <v>331</v>
      </c>
      <c r="C15" s="168" t="s">
        <v>332</v>
      </c>
      <c r="D15" s="169" t="s">
        <v>30</v>
      </c>
      <c r="E15" s="183"/>
      <c r="F15" s="185" t="s">
        <v>8</v>
      </c>
      <c r="G15" s="185"/>
      <c r="H15" s="185"/>
      <c r="I15" s="185"/>
      <c r="J15" s="185"/>
      <c r="K15" s="185"/>
      <c r="L15" s="185"/>
      <c r="M15" s="188"/>
      <c r="N15" s="185" t="s">
        <v>7</v>
      </c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 t="s">
        <v>6</v>
      </c>
      <c r="AC15" s="185"/>
      <c r="AD15" s="185"/>
      <c r="AE15" s="185"/>
      <c r="AF15" s="185"/>
      <c r="AG15" s="185"/>
      <c r="AH15" s="185"/>
      <c r="AI15" s="185"/>
      <c r="AJ15" s="66">
        <f t="shared" si="2"/>
        <v>1</v>
      </c>
      <c r="AK15" s="66">
        <f t="shared" si="0"/>
        <v>1</v>
      </c>
      <c r="AL15" s="66">
        <f t="shared" si="1"/>
        <v>1</v>
      </c>
      <c r="AM15" s="21"/>
      <c r="AN15" s="21"/>
      <c r="AO15" s="21"/>
    </row>
    <row r="16" spans="1:41" s="1" customFormat="1" ht="21" customHeight="1">
      <c r="A16" s="6">
        <v>11</v>
      </c>
      <c r="B16" s="167" t="s">
        <v>333</v>
      </c>
      <c r="C16" s="168" t="s">
        <v>334</v>
      </c>
      <c r="D16" s="169" t="s">
        <v>64</v>
      </c>
      <c r="E16" s="183"/>
      <c r="F16" s="185"/>
      <c r="G16" s="185"/>
      <c r="H16" s="185"/>
      <c r="I16" s="185"/>
      <c r="J16" s="185"/>
      <c r="K16" s="185"/>
      <c r="L16" s="185"/>
      <c r="M16" s="188" t="s">
        <v>6</v>
      </c>
      <c r="N16" s="185" t="s">
        <v>7</v>
      </c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 t="s">
        <v>6</v>
      </c>
      <c r="AH16" s="185"/>
      <c r="AI16" s="185"/>
      <c r="AJ16" s="66">
        <f t="shared" si="2"/>
        <v>2</v>
      </c>
      <c r="AK16" s="66">
        <f t="shared" si="0"/>
        <v>1</v>
      </c>
      <c r="AL16" s="66">
        <f t="shared" si="1"/>
        <v>0</v>
      </c>
      <c r="AM16" s="21"/>
      <c r="AN16" s="21"/>
      <c r="AO16" s="21"/>
    </row>
    <row r="17" spans="1:41" s="1" customFormat="1" ht="21" customHeight="1">
      <c r="A17" s="6">
        <v>12</v>
      </c>
      <c r="B17" s="167" t="s">
        <v>184</v>
      </c>
      <c r="C17" s="168" t="s">
        <v>185</v>
      </c>
      <c r="D17" s="169" t="s">
        <v>97</v>
      </c>
      <c r="E17" s="183"/>
      <c r="F17" s="185" t="s">
        <v>6</v>
      </c>
      <c r="G17" s="185"/>
      <c r="H17" s="185"/>
      <c r="I17" s="185"/>
      <c r="J17" s="185"/>
      <c r="K17" s="185"/>
      <c r="L17" s="185"/>
      <c r="M17" s="188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 t="s">
        <v>7</v>
      </c>
      <c r="AD17" s="185"/>
      <c r="AE17" s="185"/>
      <c r="AF17" s="185"/>
      <c r="AG17" s="185"/>
      <c r="AH17" s="185"/>
      <c r="AI17" s="185"/>
      <c r="AJ17" s="66">
        <f t="shared" si="2"/>
        <v>1</v>
      </c>
      <c r="AK17" s="66">
        <f t="shared" si="0"/>
        <v>1</v>
      </c>
      <c r="AL17" s="66">
        <f t="shared" si="1"/>
        <v>0</v>
      </c>
      <c r="AM17" s="21"/>
      <c r="AN17" s="21"/>
      <c r="AO17" s="21"/>
    </row>
    <row r="18" spans="1:41" s="1" customFormat="1" ht="21" customHeight="1">
      <c r="A18" s="6">
        <v>13</v>
      </c>
      <c r="B18" s="167" t="s">
        <v>335</v>
      </c>
      <c r="C18" s="168" t="s">
        <v>336</v>
      </c>
      <c r="D18" s="169" t="s">
        <v>38</v>
      </c>
      <c r="E18" s="210"/>
      <c r="F18" s="210"/>
      <c r="G18" s="210"/>
      <c r="H18" s="210"/>
      <c r="I18" s="210"/>
      <c r="J18" s="210"/>
      <c r="K18" s="210"/>
      <c r="L18" s="210"/>
      <c r="M18" s="196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66">
        <f t="shared" si="2"/>
        <v>0</v>
      </c>
      <c r="AK18" s="66">
        <f t="shared" si="0"/>
        <v>0</v>
      </c>
      <c r="AL18" s="66">
        <f t="shared" si="1"/>
        <v>0</v>
      </c>
      <c r="AM18" s="21"/>
      <c r="AN18" s="21"/>
      <c r="AO18" s="21"/>
    </row>
    <row r="19" spans="1:41" s="1" customFormat="1" ht="21" customHeight="1">
      <c r="A19" s="6">
        <v>14</v>
      </c>
      <c r="B19" s="167" t="s">
        <v>337</v>
      </c>
      <c r="C19" s="168" t="s">
        <v>338</v>
      </c>
      <c r="D19" s="169" t="s">
        <v>114</v>
      </c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 t="s">
        <v>6</v>
      </c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66">
        <f>COUNTIF(E19:AI19,"K")+2*COUNTIF(E19:AI19,"2K")+COUNTIF(E19:AI19,"TK")+COUNTIF(E19:AI19,"KT")</f>
        <v>1</v>
      </c>
      <c r="AK19" s="66">
        <f>COUNTIF(E19:AI19,"P")+2*COUNTIF(F19:AJ19,"2P")</f>
        <v>0</v>
      </c>
      <c r="AL19" s="66">
        <f>COUNTIF(E19:AI19,"T")+2*COUNTIF(E19:AI19,"2T")+COUNTIF(E19:AI19,"TK")+COUNTIF(E19:AI19,"KT")</f>
        <v>0</v>
      </c>
      <c r="AM19" s="246"/>
      <c r="AN19" s="247"/>
      <c r="AO19" s="21"/>
    </row>
    <row r="20" spans="1:41" s="1" customFormat="1" ht="21" customHeight="1">
      <c r="A20" s="6">
        <v>15</v>
      </c>
      <c r="B20" s="167" t="s">
        <v>339</v>
      </c>
      <c r="C20" s="168" t="s">
        <v>91</v>
      </c>
      <c r="D20" s="169" t="s">
        <v>66</v>
      </c>
      <c r="E20" s="183" t="s">
        <v>6</v>
      </c>
      <c r="F20" s="185"/>
      <c r="G20" s="185"/>
      <c r="H20" s="185"/>
      <c r="I20" s="185"/>
      <c r="J20" s="185"/>
      <c r="K20" s="185"/>
      <c r="L20" s="185"/>
      <c r="M20" s="188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66">
        <f t="shared" si="2"/>
        <v>1</v>
      </c>
      <c r="AK20" s="66">
        <f t="shared" si="0"/>
        <v>0</v>
      </c>
      <c r="AL20" s="66">
        <f t="shared" si="1"/>
        <v>0</v>
      </c>
      <c r="AM20" s="21"/>
      <c r="AN20" s="21"/>
      <c r="AO20" s="21"/>
    </row>
    <row r="21" spans="1:41" s="1" customFormat="1" ht="21" customHeight="1">
      <c r="A21" s="6">
        <v>16</v>
      </c>
      <c r="B21" s="167" t="s">
        <v>340</v>
      </c>
      <c r="C21" s="168" t="s">
        <v>341</v>
      </c>
      <c r="D21" s="169" t="s">
        <v>90</v>
      </c>
      <c r="E21" s="183"/>
      <c r="F21" s="185" t="s">
        <v>8</v>
      </c>
      <c r="G21" s="185"/>
      <c r="H21" s="185"/>
      <c r="I21" s="185"/>
      <c r="J21" s="185"/>
      <c r="K21" s="185"/>
      <c r="L21" s="185"/>
      <c r="M21" s="188" t="s">
        <v>6</v>
      </c>
      <c r="N21" s="185"/>
      <c r="O21" s="185"/>
      <c r="P21" s="185"/>
      <c r="Q21" s="185"/>
      <c r="R21" s="185"/>
      <c r="S21" s="185"/>
      <c r="T21" s="185" t="s">
        <v>6</v>
      </c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66">
        <f t="shared" si="2"/>
        <v>2</v>
      </c>
      <c r="AK21" s="66">
        <f t="shared" si="0"/>
        <v>0</v>
      </c>
      <c r="AL21" s="66">
        <f t="shared" si="1"/>
        <v>1</v>
      </c>
      <c r="AM21" s="21"/>
      <c r="AN21" s="21"/>
      <c r="AO21" s="21"/>
    </row>
    <row r="22" spans="1:41" s="1" customFormat="1" ht="21" customHeight="1">
      <c r="A22" s="6">
        <v>17</v>
      </c>
      <c r="B22" s="167" t="s">
        <v>342</v>
      </c>
      <c r="C22" s="168" t="s">
        <v>343</v>
      </c>
      <c r="D22" s="169" t="s">
        <v>344</v>
      </c>
      <c r="E22" s="183"/>
      <c r="F22" s="185"/>
      <c r="G22" s="185"/>
      <c r="H22" s="185"/>
      <c r="I22" s="185"/>
      <c r="J22" s="185"/>
      <c r="K22" s="185"/>
      <c r="L22" s="185"/>
      <c r="M22" s="188"/>
      <c r="N22" s="185"/>
      <c r="O22" s="185"/>
      <c r="P22" s="185"/>
      <c r="Q22" s="185"/>
      <c r="R22" s="185"/>
      <c r="S22" s="185"/>
      <c r="T22" s="185"/>
      <c r="U22" s="185" t="s">
        <v>6</v>
      </c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66">
        <f t="shared" si="2"/>
        <v>1</v>
      </c>
      <c r="AK22" s="66">
        <f t="shared" si="0"/>
        <v>0</v>
      </c>
      <c r="AL22" s="66">
        <f t="shared" si="1"/>
        <v>0</v>
      </c>
      <c r="AM22" s="21"/>
      <c r="AN22" s="21"/>
      <c r="AO22" s="21"/>
    </row>
    <row r="23" spans="1:41" s="1" customFormat="1" ht="21" customHeight="1">
      <c r="A23" s="6">
        <v>18</v>
      </c>
      <c r="B23" s="167" t="s">
        <v>345</v>
      </c>
      <c r="C23" s="168" t="s">
        <v>346</v>
      </c>
      <c r="D23" s="169" t="s">
        <v>347</v>
      </c>
      <c r="E23" s="183"/>
      <c r="F23" s="185" t="s">
        <v>6</v>
      </c>
      <c r="G23" s="185"/>
      <c r="H23" s="185"/>
      <c r="I23" s="185"/>
      <c r="J23" s="185"/>
      <c r="K23" s="185"/>
      <c r="L23" s="185"/>
      <c r="M23" s="188" t="s">
        <v>6</v>
      </c>
      <c r="N23" s="185"/>
      <c r="O23" s="185"/>
      <c r="P23" s="185"/>
      <c r="Q23" s="185"/>
      <c r="R23" s="185" t="s">
        <v>7</v>
      </c>
      <c r="S23" s="185" t="s">
        <v>6</v>
      </c>
      <c r="T23" s="185" t="s">
        <v>6</v>
      </c>
      <c r="U23" s="185"/>
      <c r="V23" s="185" t="s">
        <v>6</v>
      </c>
      <c r="W23" s="185"/>
      <c r="X23" s="185"/>
      <c r="Y23" s="185" t="s">
        <v>6</v>
      </c>
      <c r="Z23" s="185"/>
      <c r="AA23" s="185" t="s">
        <v>7</v>
      </c>
      <c r="AB23" s="185" t="s">
        <v>6</v>
      </c>
      <c r="AC23" s="185" t="s">
        <v>6</v>
      </c>
      <c r="AD23" s="185"/>
      <c r="AE23" s="185"/>
      <c r="AF23" s="185"/>
      <c r="AG23" s="185" t="s">
        <v>6</v>
      </c>
      <c r="AH23" s="185" t="s">
        <v>6</v>
      </c>
      <c r="AI23" s="185"/>
      <c r="AJ23" s="66">
        <f t="shared" si="2"/>
        <v>10</v>
      </c>
      <c r="AK23" s="66">
        <f t="shared" si="0"/>
        <v>2</v>
      </c>
      <c r="AL23" s="66">
        <f t="shared" si="1"/>
        <v>0</v>
      </c>
      <c r="AM23" s="21"/>
      <c r="AN23" s="21"/>
      <c r="AO23" s="21"/>
    </row>
    <row r="24" spans="1:41" s="1" customFormat="1" ht="21" customHeight="1">
      <c r="A24" s="6">
        <v>19</v>
      </c>
      <c r="B24" s="167" t="s">
        <v>348</v>
      </c>
      <c r="C24" s="168" t="s">
        <v>349</v>
      </c>
      <c r="D24" s="169" t="s">
        <v>110</v>
      </c>
      <c r="E24" s="183"/>
      <c r="F24" s="185" t="s">
        <v>6</v>
      </c>
      <c r="G24" s="185"/>
      <c r="H24" s="185"/>
      <c r="I24" s="185"/>
      <c r="J24" s="185"/>
      <c r="K24" s="185" t="s">
        <v>6</v>
      </c>
      <c r="L24" s="185" t="s">
        <v>6</v>
      </c>
      <c r="M24" s="188" t="s">
        <v>6</v>
      </c>
      <c r="N24" s="185" t="s">
        <v>7</v>
      </c>
      <c r="O24" s="185"/>
      <c r="P24" s="185"/>
      <c r="Q24" s="185"/>
      <c r="R24" s="185"/>
      <c r="S24" s="185" t="s">
        <v>6</v>
      </c>
      <c r="T24" s="185" t="s">
        <v>6</v>
      </c>
      <c r="U24" s="185"/>
      <c r="V24" s="185"/>
      <c r="W24" s="185"/>
      <c r="X24" s="185"/>
      <c r="Y24" s="185"/>
      <c r="Z24" s="185" t="s">
        <v>6</v>
      </c>
      <c r="AA24" s="185"/>
      <c r="AB24" s="185"/>
      <c r="AC24" s="185"/>
      <c r="AD24" s="185"/>
      <c r="AE24" s="185"/>
      <c r="AF24" s="185" t="s">
        <v>6</v>
      </c>
      <c r="AG24" s="185" t="s">
        <v>6</v>
      </c>
      <c r="AH24" s="185"/>
      <c r="AI24" s="185"/>
      <c r="AJ24" s="66">
        <f t="shared" si="2"/>
        <v>9</v>
      </c>
      <c r="AK24" s="66">
        <f t="shared" si="0"/>
        <v>1</v>
      </c>
      <c r="AL24" s="66">
        <f t="shared" si="1"/>
        <v>0</v>
      </c>
      <c r="AM24" s="21"/>
      <c r="AN24" s="21"/>
      <c r="AO24" s="21"/>
    </row>
    <row r="25" spans="1:41" s="1" customFormat="1" ht="21" customHeight="1">
      <c r="A25" s="6">
        <v>20</v>
      </c>
      <c r="B25" s="167" t="s">
        <v>350</v>
      </c>
      <c r="C25" s="168" t="s">
        <v>91</v>
      </c>
      <c r="D25" s="169" t="s">
        <v>351</v>
      </c>
      <c r="E25" s="183"/>
      <c r="F25" s="185"/>
      <c r="G25" s="185"/>
      <c r="H25" s="185"/>
      <c r="I25" s="185"/>
      <c r="J25" s="185"/>
      <c r="K25" s="185"/>
      <c r="L25" s="185"/>
      <c r="M25" s="188" t="s">
        <v>6</v>
      </c>
      <c r="N25" s="185"/>
      <c r="O25" s="185"/>
      <c r="P25" s="185"/>
      <c r="Q25" s="185"/>
      <c r="R25" s="185"/>
      <c r="S25" s="185"/>
      <c r="T25" s="185"/>
      <c r="U25" s="185" t="s">
        <v>6</v>
      </c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66">
        <f t="shared" si="2"/>
        <v>2</v>
      </c>
      <c r="AK25" s="66">
        <f t="shared" si="0"/>
        <v>0</v>
      </c>
      <c r="AL25" s="66">
        <f t="shared" si="1"/>
        <v>0</v>
      </c>
      <c r="AM25" s="21"/>
      <c r="AN25" s="21"/>
      <c r="AO25" s="21"/>
    </row>
    <row r="26" spans="1:41" s="1" customFormat="1" ht="21" customHeight="1">
      <c r="A26" s="6">
        <v>21</v>
      </c>
      <c r="B26" s="167" t="s">
        <v>352</v>
      </c>
      <c r="C26" s="168" t="s">
        <v>353</v>
      </c>
      <c r="D26" s="169" t="s">
        <v>308</v>
      </c>
      <c r="E26" s="183"/>
      <c r="F26" s="185"/>
      <c r="G26" s="185"/>
      <c r="H26" s="185"/>
      <c r="I26" s="185"/>
      <c r="J26" s="185"/>
      <c r="K26" s="185"/>
      <c r="L26" s="185"/>
      <c r="M26" s="188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66">
        <f t="shared" si="2"/>
        <v>0</v>
      </c>
      <c r="AK26" s="66">
        <f t="shared" si="0"/>
        <v>0</v>
      </c>
      <c r="AL26" s="66">
        <f t="shared" si="1"/>
        <v>0</v>
      </c>
      <c r="AM26" s="21"/>
      <c r="AN26" s="21"/>
      <c r="AO26" s="21"/>
    </row>
    <row r="27" spans="1:41" s="1" customFormat="1" ht="21" customHeight="1">
      <c r="A27" s="6">
        <v>22</v>
      </c>
      <c r="B27" s="167" t="s">
        <v>354</v>
      </c>
      <c r="C27" s="168" t="s">
        <v>130</v>
      </c>
      <c r="D27" s="169" t="s">
        <v>33</v>
      </c>
      <c r="E27" s="183"/>
      <c r="F27" s="185"/>
      <c r="G27" s="185"/>
      <c r="H27" s="185"/>
      <c r="I27" s="185"/>
      <c r="J27" s="185"/>
      <c r="K27" s="185"/>
      <c r="L27" s="185"/>
      <c r="M27" s="188" t="s">
        <v>8</v>
      </c>
      <c r="N27" s="185" t="s">
        <v>7</v>
      </c>
      <c r="O27" s="185"/>
      <c r="P27" s="185"/>
      <c r="Q27" s="185"/>
      <c r="R27" s="185"/>
      <c r="S27" s="185"/>
      <c r="T27" s="185" t="s">
        <v>6</v>
      </c>
      <c r="U27" s="185" t="s">
        <v>6</v>
      </c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66">
        <f t="shared" si="2"/>
        <v>2</v>
      </c>
      <c r="AK27" s="66">
        <f t="shared" si="0"/>
        <v>1</v>
      </c>
      <c r="AL27" s="66">
        <f t="shared" si="1"/>
        <v>1</v>
      </c>
      <c r="AM27" s="21"/>
      <c r="AN27" s="21"/>
      <c r="AO27" s="21"/>
    </row>
    <row r="28" spans="1:41" s="1" customFormat="1" ht="21" customHeight="1">
      <c r="A28" s="6">
        <v>23</v>
      </c>
      <c r="B28" s="167" t="s">
        <v>355</v>
      </c>
      <c r="C28" s="168" t="s">
        <v>356</v>
      </c>
      <c r="D28" s="169" t="s">
        <v>70</v>
      </c>
      <c r="E28" s="183"/>
      <c r="F28" s="185"/>
      <c r="G28" s="185"/>
      <c r="H28" s="185"/>
      <c r="I28" s="185"/>
      <c r="J28" s="185"/>
      <c r="K28" s="185"/>
      <c r="L28" s="185"/>
      <c r="M28" s="188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66">
        <f t="shared" si="2"/>
        <v>0</v>
      </c>
      <c r="AK28" s="66">
        <f t="shared" si="0"/>
        <v>0</v>
      </c>
      <c r="AL28" s="66">
        <f t="shared" si="1"/>
        <v>0</v>
      </c>
      <c r="AM28" s="21"/>
      <c r="AN28" s="21"/>
      <c r="AO28" s="21"/>
    </row>
    <row r="29" spans="1:41" s="1" customFormat="1" ht="21" customHeight="1">
      <c r="A29" s="6">
        <v>24</v>
      </c>
      <c r="B29" s="167" t="s">
        <v>357</v>
      </c>
      <c r="C29" s="168" t="s">
        <v>358</v>
      </c>
      <c r="D29" s="169" t="s">
        <v>70</v>
      </c>
      <c r="E29" s="183"/>
      <c r="F29" s="185"/>
      <c r="G29" s="185"/>
      <c r="H29" s="185"/>
      <c r="I29" s="185"/>
      <c r="J29" s="185"/>
      <c r="K29" s="185"/>
      <c r="L29" s="185"/>
      <c r="M29" s="188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66">
        <f t="shared" si="2"/>
        <v>0</v>
      </c>
      <c r="AK29" s="66">
        <f t="shared" si="0"/>
        <v>0</v>
      </c>
      <c r="AL29" s="66">
        <f t="shared" si="1"/>
        <v>0</v>
      </c>
      <c r="AM29" s="21"/>
      <c r="AN29" s="21"/>
      <c r="AO29" s="21"/>
    </row>
    <row r="30" spans="1:41" s="1" customFormat="1" ht="21" customHeight="1">
      <c r="A30" s="6">
        <v>25</v>
      </c>
      <c r="B30" s="167" t="s">
        <v>360</v>
      </c>
      <c r="C30" s="168" t="s">
        <v>498</v>
      </c>
      <c r="D30" s="169" t="s">
        <v>84</v>
      </c>
      <c r="E30" s="183" t="s">
        <v>6</v>
      </c>
      <c r="F30" s="185"/>
      <c r="G30" s="185"/>
      <c r="H30" s="185"/>
      <c r="I30" s="185"/>
      <c r="J30" s="185"/>
      <c r="K30" s="185" t="s">
        <v>6</v>
      </c>
      <c r="L30" s="185" t="s">
        <v>6</v>
      </c>
      <c r="M30" s="188" t="s">
        <v>6</v>
      </c>
      <c r="N30" s="185" t="s">
        <v>7</v>
      </c>
      <c r="O30" s="185"/>
      <c r="P30" s="185"/>
      <c r="Q30" s="185"/>
      <c r="R30" s="185" t="s">
        <v>7</v>
      </c>
      <c r="S30" s="185" t="s">
        <v>7</v>
      </c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 t="s">
        <v>8</v>
      </c>
      <c r="AH30" s="185"/>
      <c r="AI30" s="185"/>
      <c r="AJ30" s="66">
        <f t="shared" si="2"/>
        <v>4</v>
      </c>
      <c r="AK30" s="66">
        <f t="shared" si="0"/>
        <v>3</v>
      </c>
      <c r="AL30" s="66">
        <f t="shared" si="1"/>
        <v>1</v>
      </c>
      <c r="AM30" s="21"/>
      <c r="AN30" s="21"/>
      <c r="AO30" s="21"/>
    </row>
    <row r="31" spans="1:41" s="1" customFormat="1" ht="21" customHeight="1">
      <c r="A31" s="6">
        <v>26</v>
      </c>
      <c r="B31" s="167" t="s">
        <v>361</v>
      </c>
      <c r="C31" s="168" t="s">
        <v>156</v>
      </c>
      <c r="D31" s="169" t="s">
        <v>71</v>
      </c>
      <c r="E31" s="183"/>
      <c r="F31" s="185"/>
      <c r="G31" s="185"/>
      <c r="H31" s="185"/>
      <c r="I31" s="185"/>
      <c r="J31" s="185"/>
      <c r="K31" s="185"/>
      <c r="L31" s="185"/>
      <c r="M31" s="188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 t="s">
        <v>6</v>
      </c>
      <c r="Z31" s="185" t="s">
        <v>7</v>
      </c>
      <c r="AA31" s="185"/>
      <c r="AB31" s="185" t="s">
        <v>7</v>
      </c>
      <c r="AC31" s="185"/>
      <c r="AD31" s="185"/>
      <c r="AE31" s="185"/>
      <c r="AF31" s="185"/>
      <c r="AG31" s="185"/>
      <c r="AH31" s="185"/>
      <c r="AI31" s="185"/>
      <c r="AJ31" s="66">
        <f t="shared" si="2"/>
        <v>1</v>
      </c>
      <c r="AK31" s="66">
        <f t="shared" si="0"/>
        <v>2</v>
      </c>
      <c r="AL31" s="66">
        <f t="shared" si="1"/>
        <v>0</v>
      </c>
      <c r="AM31" s="21"/>
      <c r="AN31" s="21"/>
      <c r="AO31" s="21"/>
    </row>
    <row r="32" spans="1:41" s="1" customFormat="1" ht="21" customHeight="1">
      <c r="A32" s="6">
        <v>27</v>
      </c>
      <c r="B32" s="167" t="s">
        <v>362</v>
      </c>
      <c r="C32" s="168" t="s">
        <v>87</v>
      </c>
      <c r="D32" s="169" t="s">
        <v>71</v>
      </c>
      <c r="E32" s="183"/>
      <c r="F32" s="185"/>
      <c r="G32" s="185"/>
      <c r="H32" s="185"/>
      <c r="I32" s="185"/>
      <c r="J32" s="185"/>
      <c r="K32" s="185"/>
      <c r="L32" s="185"/>
      <c r="M32" s="188" t="s">
        <v>7</v>
      </c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 t="s">
        <v>7</v>
      </c>
      <c r="AB32" s="185"/>
      <c r="AC32" s="185"/>
      <c r="AD32" s="185"/>
      <c r="AE32" s="185"/>
      <c r="AF32" s="185"/>
      <c r="AG32" s="185" t="s">
        <v>8</v>
      </c>
      <c r="AH32" s="185"/>
      <c r="AI32" s="185"/>
      <c r="AJ32" s="66">
        <f t="shared" si="2"/>
        <v>0</v>
      </c>
      <c r="AK32" s="66">
        <f t="shared" si="0"/>
        <v>2</v>
      </c>
      <c r="AL32" s="66">
        <f t="shared" si="1"/>
        <v>1</v>
      </c>
      <c r="AM32" s="21"/>
      <c r="AN32" s="21"/>
      <c r="AO32" s="21"/>
    </row>
    <row r="33" spans="1:44" s="1" customFormat="1" ht="21" customHeight="1">
      <c r="A33" s="248" t="s">
        <v>10</v>
      </c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21">
        <f>SUM(AJ6:AJ32)</f>
        <v>61</v>
      </c>
      <c r="AK33" s="221">
        <f>SUM(AK6:AK32)</f>
        <v>29</v>
      </c>
      <c r="AL33" s="221">
        <f>SUM(AL6:AL32)</f>
        <v>6</v>
      </c>
      <c r="AM33" s="23"/>
      <c r="AN33" s="22"/>
      <c r="AO33" s="22"/>
      <c r="AP33" s="29"/>
      <c r="AQ33"/>
      <c r="AR33"/>
    </row>
    <row r="34" spans="1:44" s="1" customFormat="1" ht="30" customHeight="1">
      <c r="A34" s="10"/>
      <c r="B34" s="10"/>
      <c r="C34" s="11"/>
      <c r="D34" s="11"/>
      <c r="E34" s="12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0"/>
      <c r="AK34" s="10"/>
      <c r="AL34" s="10"/>
      <c r="AM34" s="23"/>
      <c r="AN34" s="21"/>
      <c r="AO34" s="21"/>
    </row>
    <row r="35" spans="1:44" s="1" customFormat="1" ht="41.25" customHeight="1">
      <c r="A35" s="249" t="s">
        <v>11</v>
      </c>
      <c r="B35" s="249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1"/>
      <c r="AJ35" s="24" t="s">
        <v>12</v>
      </c>
      <c r="AK35" s="24" t="s">
        <v>13</v>
      </c>
      <c r="AL35" s="24" t="s">
        <v>14</v>
      </c>
      <c r="AM35" s="25" t="s">
        <v>15</v>
      </c>
      <c r="AN35" s="25" t="s">
        <v>16</v>
      </c>
      <c r="AO35" s="25" t="s">
        <v>17</v>
      </c>
    </row>
    <row r="36" spans="1:44" s="1" customFormat="1" ht="30" customHeight="1">
      <c r="A36" s="66" t="s">
        <v>3</v>
      </c>
      <c r="B36" s="65"/>
      <c r="C36" s="233" t="s">
        <v>5</v>
      </c>
      <c r="D36" s="234"/>
      <c r="E36" s="3">
        <v>1</v>
      </c>
      <c r="F36" s="3">
        <v>2</v>
      </c>
      <c r="G36" s="3">
        <v>3</v>
      </c>
      <c r="H36" s="3">
        <v>4</v>
      </c>
      <c r="I36" s="3">
        <v>5</v>
      </c>
      <c r="J36" s="3">
        <v>6</v>
      </c>
      <c r="K36" s="3">
        <v>7</v>
      </c>
      <c r="L36" s="3">
        <v>8</v>
      </c>
      <c r="M36" s="145">
        <v>9</v>
      </c>
      <c r="N36" s="3">
        <v>10</v>
      </c>
      <c r="O36" s="3">
        <v>11</v>
      </c>
      <c r="P36" s="3">
        <v>12</v>
      </c>
      <c r="Q36" s="3">
        <v>13</v>
      </c>
      <c r="R36" s="3">
        <v>14</v>
      </c>
      <c r="S36" s="3">
        <v>15</v>
      </c>
      <c r="T36" s="3">
        <v>16</v>
      </c>
      <c r="U36" s="3">
        <v>17</v>
      </c>
      <c r="V36" s="3">
        <v>18</v>
      </c>
      <c r="W36" s="3">
        <v>19</v>
      </c>
      <c r="X36" s="3">
        <v>20</v>
      </c>
      <c r="Y36" s="3">
        <v>21</v>
      </c>
      <c r="Z36" s="3">
        <v>22</v>
      </c>
      <c r="AA36" s="3">
        <v>23</v>
      </c>
      <c r="AB36" s="3">
        <v>24</v>
      </c>
      <c r="AC36" s="3">
        <v>25</v>
      </c>
      <c r="AD36" s="3">
        <v>26</v>
      </c>
      <c r="AE36" s="3">
        <v>27</v>
      </c>
      <c r="AF36" s="3">
        <v>28</v>
      </c>
      <c r="AG36" s="3">
        <v>29</v>
      </c>
      <c r="AH36" s="3">
        <v>30</v>
      </c>
      <c r="AI36" s="3">
        <v>31</v>
      </c>
      <c r="AJ36" s="26" t="s">
        <v>18</v>
      </c>
      <c r="AK36" s="26" t="s">
        <v>19</v>
      </c>
      <c r="AL36" s="26" t="s">
        <v>20</v>
      </c>
      <c r="AM36" s="26" t="s">
        <v>21</v>
      </c>
      <c r="AN36" s="27" t="s">
        <v>22</v>
      </c>
      <c r="AO36" s="27" t="s">
        <v>23</v>
      </c>
    </row>
    <row r="37" spans="1:44" s="1" customFormat="1" ht="30" customHeight="1">
      <c r="A37" s="66">
        <v>1</v>
      </c>
      <c r="B37" s="99" t="s">
        <v>312</v>
      </c>
      <c r="C37" s="75" t="s">
        <v>313</v>
      </c>
      <c r="D37" s="76" t="s">
        <v>314</v>
      </c>
      <c r="E37" s="6"/>
      <c r="F37" s="7"/>
      <c r="G37" s="7"/>
      <c r="H37" s="7"/>
      <c r="I37" s="7"/>
      <c r="J37" s="7"/>
      <c r="K37" s="7"/>
      <c r="L37" s="7"/>
      <c r="M37" s="77"/>
      <c r="N37" s="7"/>
      <c r="O37" s="7"/>
      <c r="P37" s="7"/>
      <c r="Q37" s="7"/>
      <c r="R37" s="7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28">
        <f>COUNTIF(E37:AI37,"BT")</f>
        <v>0</v>
      </c>
      <c r="AK37" s="28">
        <f>COUNTIF(F37:AJ37,"D")</f>
        <v>0</v>
      </c>
      <c r="AL37" s="28">
        <f>COUNTIF(G37:AK37,"ĐP")</f>
        <v>0</v>
      </c>
      <c r="AM37" s="28">
        <f>COUNTIF(H37:AL37,"CT")</f>
        <v>0</v>
      </c>
      <c r="AN37" s="28">
        <f>COUNTIF(I37:AM37,"HT")</f>
        <v>0</v>
      </c>
      <c r="AO37" s="28">
        <f>COUNTIF(J37:AN37,"VK")</f>
        <v>0</v>
      </c>
      <c r="AP37" s="246"/>
      <c r="AQ37" s="247"/>
    </row>
    <row r="38" spans="1:44" s="1" customFormat="1" ht="30" customHeight="1">
      <c r="A38" s="66">
        <v>2</v>
      </c>
      <c r="B38" s="99" t="s">
        <v>315</v>
      </c>
      <c r="C38" s="75" t="s">
        <v>496</v>
      </c>
      <c r="D38" s="76" t="s">
        <v>124</v>
      </c>
      <c r="E38" s="1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28">
        <f t="shared" ref="AJ38:AJ64" si="3">COUNTIF(E38:AI38,"BT")</f>
        <v>0</v>
      </c>
      <c r="AK38" s="28">
        <f t="shared" ref="AK38:AK64" si="4">COUNTIF(F38:AJ38,"D")</f>
        <v>0</v>
      </c>
      <c r="AL38" s="28">
        <f t="shared" ref="AL38:AL64" si="5">COUNTIF(G38:AK38,"ĐP")</f>
        <v>0</v>
      </c>
      <c r="AM38" s="28">
        <f t="shared" ref="AM38:AM64" si="6">COUNTIF(H38:AL38,"CT")</f>
        <v>0</v>
      </c>
      <c r="AN38" s="28">
        <f t="shared" ref="AN38:AN64" si="7">COUNTIF(I38:AM38,"HT")</f>
        <v>0</v>
      </c>
      <c r="AO38" s="28">
        <f t="shared" ref="AO38:AO64" si="8">COUNTIF(J38:AN38,"VK")</f>
        <v>0</v>
      </c>
      <c r="AP38" s="21"/>
      <c r="AQ38" s="21"/>
    </row>
    <row r="39" spans="1:44" s="1" customFormat="1" ht="30" customHeight="1">
      <c r="A39" s="66">
        <v>3</v>
      </c>
      <c r="B39" s="99" t="s">
        <v>316</v>
      </c>
      <c r="C39" s="75" t="s">
        <v>317</v>
      </c>
      <c r="D39" s="76" t="s">
        <v>157</v>
      </c>
      <c r="E39" s="6"/>
      <c r="F39" s="7"/>
      <c r="G39" s="7"/>
      <c r="H39" s="7"/>
      <c r="I39" s="7"/>
      <c r="J39" s="7"/>
      <c r="K39" s="7"/>
      <c r="L39" s="7"/>
      <c r="M39" s="77"/>
      <c r="N39" s="7"/>
      <c r="O39" s="7"/>
      <c r="P39" s="7"/>
      <c r="Q39" s="7"/>
      <c r="R39" s="7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28">
        <f t="shared" si="3"/>
        <v>0</v>
      </c>
      <c r="AK39" s="28">
        <f t="shared" si="4"/>
        <v>0</v>
      </c>
      <c r="AL39" s="28">
        <f t="shared" si="5"/>
        <v>0</v>
      </c>
      <c r="AM39" s="28">
        <f t="shared" si="6"/>
        <v>0</v>
      </c>
      <c r="AN39" s="28">
        <f t="shared" si="7"/>
        <v>0</v>
      </c>
      <c r="AO39" s="28">
        <f t="shared" si="8"/>
        <v>0</v>
      </c>
      <c r="AP39" s="21"/>
      <c r="AQ39" s="21"/>
    </row>
    <row r="40" spans="1:44" s="1" customFormat="1" ht="30" customHeight="1">
      <c r="A40" s="66">
        <v>4</v>
      </c>
      <c r="B40" s="99" t="s">
        <v>318</v>
      </c>
      <c r="C40" s="75" t="s">
        <v>319</v>
      </c>
      <c r="D40" s="76" t="s">
        <v>37</v>
      </c>
      <c r="E40" s="6"/>
      <c r="F40" s="7"/>
      <c r="G40" s="7"/>
      <c r="H40" s="7"/>
      <c r="I40" s="7"/>
      <c r="J40" s="7"/>
      <c r="K40" s="7"/>
      <c r="L40" s="7"/>
      <c r="M40" s="77"/>
      <c r="N40" s="7"/>
      <c r="O40" s="7"/>
      <c r="P40" s="7"/>
      <c r="Q40" s="7"/>
      <c r="R40" s="7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28">
        <f t="shared" si="3"/>
        <v>0</v>
      </c>
      <c r="AK40" s="28">
        <f t="shared" si="4"/>
        <v>0</v>
      </c>
      <c r="AL40" s="28">
        <f t="shared" si="5"/>
        <v>0</v>
      </c>
      <c r="AM40" s="28">
        <f t="shared" si="6"/>
        <v>0</v>
      </c>
      <c r="AN40" s="28">
        <f t="shared" si="7"/>
        <v>0</v>
      </c>
      <c r="AO40" s="28">
        <f t="shared" si="8"/>
        <v>0</v>
      </c>
      <c r="AP40" s="21"/>
      <c r="AQ40" s="21"/>
    </row>
    <row r="41" spans="1:44" s="1" customFormat="1" ht="30" customHeight="1">
      <c r="A41" s="66">
        <v>5</v>
      </c>
      <c r="B41" s="99" t="s">
        <v>321</v>
      </c>
      <c r="C41" s="75" t="s">
        <v>322</v>
      </c>
      <c r="D41" s="76" t="s">
        <v>323</v>
      </c>
      <c r="E41" s="6"/>
      <c r="F41" s="7"/>
      <c r="G41" s="7"/>
      <c r="H41" s="7"/>
      <c r="I41" s="7"/>
      <c r="J41" s="7"/>
      <c r="K41" s="7"/>
      <c r="L41" s="7"/>
      <c r="M41" s="77"/>
      <c r="N41" s="7"/>
      <c r="O41" s="7"/>
      <c r="P41" s="7"/>
      <c r="Q41" s="7"/>
      <c r="R41" s="7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28">
        <f t="shared" si="3"/>
        <v>0</v>
      </c>
      <c r="AK41" s="28">
        <f t="shared" si="4"/>
        <v>0</v>
      </c>
      <c r="AL41" s="28">
        <f t="shared" si="5"/>
        <v>0</v>
      </c>
      <c r="AM41" s="28">
        <f t="shared" si="6"/>
        <v>0</v>
      </c>
      <c r="AN41" s="28">
        <f t="shared" si="7"/>
        <v>0</v>
      </c>
      <c r="AO41" s="28">
        <f t="shared" si="8"/>
        <v>0</v>
      </c>
      <c r="AP41" s="21"/>
      <c r="AQ41" s="21"/>
    </row>
    <row r="42" spans="1:44" s="1" customFormat="1" ht="30" customHeight="1">
      <c r="A42" s="66">
        <v>6</v>
      </c>
      <c r="B42" s="99" t="s">
        <v>324</v>
      </c>
      <c r="C42" s="75" t="s">
        <v>325</v>
      </c>
      <c r="D42" s="76" t="s">
        <v>137</v>
      </c>
      <c r="E42" s="6"/>
      <c r="F42" s="7"/>
      <c r="G42" s="7"/>
      <c r="H42" s="7"/>
      <c r="I42" s="7"/>
      <c r="J42" s="7"/>
      <c r="K42" s="7"/>
      <c r="L42" s="7"/>
      <c r="M42" s="77"/>
      <c r="N42" s="7"/>
      <c r="O42" s="7"/>
      <c r="P42" s="7"/>
      <c r="Q42" s="7"/>
      <c r="R42" s="7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28">
        <f t="shared" si="3"/>
        <v>0</v>
      </c>
      <c r="AK42" s="28">
        <f t="shared" si="4"/>
        <v>0</v>
      </c>
      <c r="AL42" s="28">
        <f t="shared" si="5"/>
        <v>0</v>
      </c>
      <c r="AM42" s="28">
        <f t="shared" si="6"/>
        <v>0</v>
      </c>
      <c r="AN42" s="28">
        <f t="shared" si="7"/>
        <v>0</v>
      </c>
      <c r="AO42" s="28">
        <f t="shared" si="8"/>
        <v>0</v>
      </c>
      <c r="AP42" s="21"/>
      <c r="AQ42" s="21"/>
    </row>
    <row r="43" spans="1:44" s="1" customFormat="1" ht="30" customHeight="1">
      <c r="A43" s="66">
        <v>7</v>
      </c>
      <c r="B43" s="99" t="s">
        <v>326</v>
      </c>
      <c r="C43" s="75" t="s">
        <v>139</v>
      </c>
      <c r="D43" s="76" t="s">
        <v>173</v>
      </c>
      <c r="E43" s="6"/>
      <c r="F43" s="7"/>
      <c r="G43" s="7"/>
      <c r="H43" s="7"/>
      <c r="I43" s="7"/>
      <c r="J43" s="7"/>
      <c r="K43" s="7"/>
      <c r="L43" s="7"/>
      <c r="M43" s="77"/>
      <c r="N43" s="7"/>
      <c r="O43" s="7"/>
      <c r="P43" s="7"/>
      <c r="Q43" s="7"/>
      <c r="R43" s="7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28">
        <f t="shared" si="3"/>
        <v>0</v>
      </c>
      <c r="AK43" s="28">
        <f t="shared" si="4"/>
        <v>0</v>
      </c>
      <c r="AL43" s="28">
        <f t="shared" si="5"/>
        <v>0</v>
      </c>
      <c r="AM43" s="28">
        <f t="shared" si="6"/>
        <v>0</v>
      </c>
      <c r="AN43" s="28">
        <f t="shared" si="7"/>
        <v>0</v>
      </c>
      <c r="AO43" s="28">
        <f t="shared" si="8"/>
        <v>0</v>
      </c>
      <c r="AP43" s="21"/>
      <c r="AQ43" s="21"/>
    </row>
    <row r="44" spans="1:44" s="1" customFormat="1" ht="30" customHeight="1">
      <c r="A44" s="66">
        <v>8</v>
      </c>
      <c r="B44" s="99" t="s">
        <v>327</v>
      </c>
      <c r="C44" s="75" t="s">
        <v>497</v>
      </c>
      <c r="D44" s="76" t="s">
        <v>25</v>
      </c>
      <c r="E44" s="6"/>
      <c r="F44" s="7"/>
      <c r="G44" s="7"/>
      <c r="H44" s="7"/>
      <c r="I44" s="7"/>
      <c r="J44" s="7"/>
      <c r="K44" s="7"/>
      <c r="L44" s="7"/>
      <c r="M44" s="77"/>
      <c r="N44" s="7"/>
      <c r="O44" s="7"/>
      <c r="P44" s="7"/>
      <c r="Q44" s="7"/>
      <c r="R44" s="7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28">
        <f t="shared" si="3"/>
        <v>0</v>
      </c>
      <c r="AK44" s="28">
        <f t="shared" si="4"/>
        <v>0</v>
      </c>
      <c r="AL44" s="28">
        <f t="shared" si="5"/>
        <v>0</v>
      </c>
      <c r="AM44" s="28">
        <f t="shared" si="6"/>
        <v>0</v>
      </c>
      <c r="AN44" s="28">
        <f t="shared" si="7"/>
        <v>0</v>
      </c>
      <c r="AO44" s="28">
        <f t="shared" si="8"/>
        <v>0</v>
      </c>
      <c r="AP44" s="21"/>
      <c r="AQ44" s="21"/>
    </row>
    <row r="45" spans="1:44" s="1" customFormat="1" ht="30" customHeight="1">
      <c r="A45" s="66">
        <v>9</v>
      </c>
      <c r="B45" s="99" t="s">
        <v>328</v>
      </c>
      <c r="C45" s="75" t="s">
        <v>88</v>
      </c>
      <c r="D45" s="76" t="s">
        <v>105</v>
      </c>
      <c r="E45" s="6"/>
      <c r="F45" s="7"/>
      <c r="G45" s="7"/>
      <c r="H45" s="7"/>
      <c r="I45" s="7"/>
      <c r="J45" s="7"/>
      <c r="K45" s="7"/>
      <c r="L45" s="7"/>
      <c r="M45" s="77"/>
      <c r="N45" s="7"/>
      <c r="O45" s="7"/>
      <c r="P45" s="7"/>
      <c r="Q45" s="7"/>
      <c r="R45" s="7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28">
        <f t="shared" si="3"/>
        <v>0</v>
      </c>
      <c r="AK45" s="28">
        <f t="shared" si="4"/>
        <v>0</v>
      </c>
      <c r="AL45" s="28">
        <f t="shared" si="5"/>
        <v>0</v>
      </c>
      <c r="AM45" s="28">
        <f t="shared" si="6"/>
        <v>0</v>
      </c>
      <c r="AN45" s="28">
        <f t="shared" si="7"/>
        <v>0</v>
      </c>
      <c r="AO45" s="28">
        <f t="shared" si="8"/>
        <v>0</v>
      </c>
      <c r="AP45" s="21"/>
      <c r="AQ45" s="21"/>
    </row>
    <row r="46" spans="1:44" s="1" customFormat="1" ht="30" customHeight="1">
      <c r="A46" s="66">
        <v>10</v>
      </c>
      <c r="B46" s="99" t="s">
        <v>329</v>
      </c>
      <c r="C46" s="75" t="s">
        <v>330</v>
      </c>
      <c r="D46" s="76" t="s">
        <v>105</v>
      </c>
      <c r="E46" s="6"/>
      <c r="F46" s="7"/>
      <c r="G46" s="7"/>
      <c r="H46" s="7"/>
      <c r="I46" s="7"/>
      <c r="J46" s="7"/>
      <c r="K46" s="7"/>
      <c r="L46" s="7"/>
      <c r="M46" s="77"/>
      <c r="N46" s="7"/>
      <c r="O46" s="7"/>
      <c r="P46" s="7"/>
      <c r="Q46" s="7"/>
      <c r="R46" s="7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28">
        <f t="shared" si="3"/>
        <v>0</v>
      </c>
      <c r="AK46" s="28">
        <f t="shared" si="4"/>
        <v>0</v>
      </c>
      <c r="AL46" s="28">
        <f t="shared" si="5"/>
        <v>0</v>
      </c>
      <c r="AM46" s="28">
        <f t="shared" si="6"/>
        <v>0</v>
      </c>
      <c r="AN46" s="28">
        <f t="shared" si="7"/>
        <v>0</v>
      </c>
      <c r="AO46" s="28">
        <f t="shared" si="8"/>
        <v>0</v>
      </c>
      <c r="AP46" s="21"/>
      <c r="AQ46" s="21"/>
    </row>
    <row r="47" spans="1:44" s="1" customFormat="1" ht="30" customHeight="1">
      <c r="A47" s="66">
        <v>11</v>
      </c>
      <c r="B47" s="99" t="s">
        <v>331</v>
      </c>
      <c r="C47" s="75" t="s">
        <v>332</v>
      </c>
      <c r="D47" s="76" t="s">
        <v>30</v>
      </c>
      <c r="E47" s="6"/>
      <c r="F47" s="7"/>
      <c r="G47" s="7"/>
      <c r="H47" s="7"/>
      <c r="I47" s="7"/>
      <c r="J47" s="7"/>
      <c r="K47" s="7"/>
      <c r="L47" s="7"/>
      <c r="M47" s="77"/>
      <c r="N47" s="7"/>
      <c r="O47" s="7"/>
      <c r="P47" s="7"/>
      <c r="Q47" s="7"/>
      <c r="R47" s="7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28">
        <f t="shared" si="3"/>
        <v>0</v>
      </c>
      <c r="AK47" s="28">
        <f t="shared" si="4"/>
        <v>0</v>
      </c>
      <c r="AL47" s="28">
        <f t="shared" si="5"/>
        <v>0</v>
      </c>
      <c r="AM47" s="28">
        <f t="shared" si="6"/>
        <v>0</v>
      </c>
      <c r="AN47" s="28">
        <f t="shared" si="7"/>
        <v>0</v>
      </c>
      <c r="AO47" s="28">
        <f t="shared" si="8"/>
        <v>0</v>
      </c>
      <c r="AP47" s="21"/>
      <c r="AQ47" s="21"/>
    </row>
    <row r="48" spans="1:44" s="1" customFormat="1" ht="30" customHeight="1">
      <c r="A48" s="66">
        <v>12</v>
      </c>
      <c r="B48" s="99" t="s">
        <v>333</v>
      </c>
      <c r="C48" s="75" t="s">
        <v>334</v>
      </c>
      <c r="D48" s="76" t="s">
        <v>64</v>
      </c>
      <c r="E48" s="6"/>
      <c r="F48" s="7"/>
      <c r="G48" s="7"/>
      <c r="H48" s="7"/>
      <c r="I48" s="7"/>
      <c r="J48" s="7"/>
      <c r="K48" s="7"/>
      <c r="L48" s="7"/>
      <c r="M48" s="77"/>
      <c r="N48" s="7"/>
      <c r="O48" s="7"/>
      <c r="P48" s="7"/>
      <c r="Q48" s="7"/>
      <c r="R48" s="7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28">
        <f t="shared" si="3"/>
        <v>0</v>
      </c>
      <c r="AK48" s="28">
        <f t="shared" si="4"/>
        <v>0</v>
      </c>
      <c r="AL48" s="28">
        <f t="shared" si="5"/>
        <v>0</v>
      </c>
      <c r="AM48" s="28">
        <f t="shared" si="6"/>
        <v>0</v>
      </c>
      <c r="AN48" s="28">
        <f t="shared" si="7"/>
        <v>0</v>
      </c>
      <c r="AO48" s="28">
        <f t="shared" si="8"/>
        <v>0</v>
      </c>
      <c r="AP48" s="21"/>
      <c r="AQ48" s="21"/>
    </row>
    <row r="49" spans="1:43" s="1" customFormat="1" ht="30" customHeight="1">
      <c r="A49" s="66">
        <v>13</v>
      </c>
      <c r="B49" s="99" t="s">
        <v>184</v>
      </c>
      <c r="C49" s="75" t="s">
        <v>185</v>
      </c>
      <c r="D49" s="76" t="s">
        <v>97</v>
      </c>
      <c r="E49" s="30"/>
      <c r="F49" s="30"/>
      <c r="G49" s="30"/>
      <c r="H49" s="30"/>
      <c r="I49" s="30"/>
      <c r="J49" s="30"/>
      <c r="K49" s="30"/>
      <c r="L49" s="30"/>
      <c r="M49" s="156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28">
        <f t="shared" si="3"/>
        <v>0</v>
      </c>
      <c r="AK49" s="28">
        <f t="shared" si="4"/>
        <v>0</v>
      </c>
      <c r="AL49" s="28">
        <f t="shared" si="5"/>
        <v>0</v>
      </c>
      <c r="AM49" s="28">
        <f t="shared" si="6"/>
        <v>0</v>
      </c>
      <c r="AN49" s="28">
        <f t="shared" si="7"/>
        <v>0</v>
      </c>
      <c r="AO49" s="28">
        <f t="shared" si="8"/>
        <v>0</v>
      </c>
      <c r="AP49" s="21"/>
      <c r="AQ49" s="21"/>
    </row>
    <row r="50" spans="1:43" s="1" customFormat="1" ht="30" customHeight="1">
      <c r="A50" s="66">
        <v>14</v>
      </c>
      <c r="B50" s="99" t="s">
        <v>335</v>
      </c>
      <c r="C50" s="75" t="s">
        <v>336</v>
      </c>
      <c r="D50" s="76" t="s">
        <v>38</v>
      </c>
      <c r="E50" s="6"/>
      <c r="F50" s="7"/>
      <c r="G50" s="7"/>
      <c r="H50" s="7"/>
      <c r="I50" s="7"/>
      <c r="J50" s="7"/>
      <c r="K50" s="7"/>
      <c r="L50" s="7"/>
      <c r="M50" s="77"/>
      <c r="N50" s="7"/>
      <c r="O50" s="7"/>
      <c r="P50" s="7"/>
      <c r="Q50" s="7"/>
      <c r="R50" s="7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28">
        <f t="shared" si="3"/>
        <v>0</v>
      </c>
      <c r="AK50" s="28">
        <f t="shared" si="4"/>
        <v>0</v>
      </c>
      <c r="AL50" s="28">
        <f t="shared" si="5"/>
        <v>0</v>
      </c>
      <c r="AM50" s="28">
        <f t="shared" si="6"/>
        <v>0</v>
      </c>
      <c r="AN50" s="28">
        <f t="shared" si="7"/>
        <v>0</v>
      </c>
      <c r="AO50" s="28">
        <f t="shared" si="8"/>
        <v>0</v>
      </c>
      <c r="AP50" s="246"/>
      <c r="AQ50" s="247"/>
    </row>
    <row r="51" spans="1:43" s="1" customFormat="1" ht="30" customHeight="1">
      <c r="A51" s="66">
        <v>15</v>
      </c>
      <c r="B51" s="99" t="s">
        <v>337</v>
      </c>
      <c r="C51" s="75" t="s">
        <v>338</v>
      </c>
      <c r="D51" s="76" t="s">
        <v>114</v>
      </c>
      <c r="E51" s="6"/>
      <c r="F51" s="7"/>
      <c r="G51" s="7"/>
      <c r="H51" s="7"/>
      <c r="I51" s="7"/>
      <c r="J51" s="7"/>
      <c r="K51" s="7"/>
      <c r="L51" s="7"/>
      <c r="M51" s="77"/>
      <c r="N51" s="7"/>
      <c r="O51" s="7"/>
      <c r="P51" s="7"/>
      <c r="Q51" s="7"/>
      <c r="R51" s="7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28">
        <f t="shared" si="3"/>
        <v>0</v>
      </c>
      <c r="AK51" s="28">
        <f t="shared" si="4"/>
        <v>0</v>
      </c>
      <c r="AL51" s="28">
        <f t="shared" si="5"/>
        <v>0</v>
      </c>
      <c r="AM51" s="28">
        <f t="shared" si="6"/>
        <v>0</v>
      </c>
      <c r="AN51" s="28">
        <f t="shared" si="7"/>
        <v>0</v>
      </c>
      <c r="AO51" s="28">
        <f t="shared" si="8"/>
        <v>0</v>
      </c>
    </row>
    <row r="52" spans="1:43" s="1" customFormat="1" ht="30" customHeight="1">
      <c r="A52" s="66">
        <v>16</v>
      </c>
      <c r="B52" s="99" t="s">
        <v>339</v>
      </c>
      <c r="C52" s="75" t="s">
        <v>91</v>
      </c>
      <c r="D52" s="76" t="s">
        <v>66</v>
      </c>
      <c r="E52" s="6"/>
      <c r="F52" s="7"/>
      <c r="G52" s="7"/>
      <c r="H52" s="7"/>
      <c r="I52" s="7"/>
      <c r="J52" s="7"/>
      <c r="K52" s="7"/>
      <c r="L52" s="7"/>
      <c r="M52" s="77"/>
      <c r="N52" s="7"/>
      <c r="O52" s="7"/>
      <c r="P52" s="7"/>
      <c r="Q52" s="7"/>
      <c r="R52" s="7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28">
        <f t="shared" si="3"/>
        <v>0</v>
      </c>
      <c r="AK52" s="28">
        <f t="shared" si="4"/>
        <v>0</v>
      </c>
      <c r="AL52" s="28">
        <f t="shared" si="5"/>
        <v>0</v>
      </c>
      <c r="AM52" s="28">
        <f t="shared" si="6"/>
        <v>0</v>
      </c>
      <c r="AN52" s="28">
        <f t="shared" si="7"/>
        <v>0</v>
      </c>
      <c r="AO52" s="28">
        <f t="shared" si="8"/>
        <v>0</v>
      </c>
    </row>
    <row r="53" spans="1:43" s="1" customFormat="1" ht="30" customHeight="1">
      <c r="A53" s="66">
        <v>17</v>
      </c>
      <c r="B53" s="99" t="s">
        <v>340</v>
      </c>
      <c r="C53" s="75" t="s">
        <v>341</v>
      </c>
      <c r="D53" s="76" t="s">
        <v>90</v>
      </c>
      <c r="E53" s="6"/>
      <c r="F53" s="7"/>
      <c r="G53" s="7"/>
      <c r="H53" s="7"/>
      <c r="I53" s="7"/>
      <c r="J53" s="7"/>
      <c r="K53" s="7"/>
      <c r="L53" s="7"/>
      <c r="M53" s="77"/>
      <c r="N53" s="7"/>
      <c r="O53" s="7"/>
      <c r="P53" s="7"/>
      <c r="Q53" s="7"/>
      <c r="R53" s="7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28">
        <f t="shared" si="3"/>
        <v>0</v>
      </c>
      <c r="AK53" s="28">
        <f t="shared" si="4"/>
        <v>0</v>
      </c>
      <c r="AL53" s="28">
        <f t="shared" si="5"/>
        <v>0</v>
      </c>
      <c r="AM53" s="28">
        <f t="shared" si="6"/>
        <v>0</v>
      </c>
      <c r="AN53" s="28">
        <f t="shared" si="7"/>
        <v>0</v>
      </c>
      <c r="AO53" s="28">
        <f t="shared" si="8"/>
        <v>0</v>
      </c>
    </row>
    <row r="54" spans="1:43" s="1" customFormat="1" ht="30" customHeight="1">
      <c r="A54" s="66">
        <v>18</v>
      </c>
      <c r="B54" s="99" t="s">
        <v>342</v>
      </c>
      <c r="C54" s="75" t="s">
        <v>343</v>
      </c>
      <c r="D54" s="76" t="s">
        <v>344</v>
      </c>
      <c r="E54" s="6"/>
      <c r="F54" s="7"/>
      <c r="G54" s="7"/>
      <c r="H54" s="7"/>
      <c r="I54" s="7"/>
      <c r="J54" s="7"/>
      <c r="K54" s="7"/>
      <c r="L54" s="7"/>
      <c r="M54" s="77"/>
      <c r="N54" s="7"/>
      <c r="O54" s="7"/>
      <c r="P54" s="7"/>
      <c r="Q54" s="7"/>
      <c r="R54" s="7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28">
        <f t="shared" si="3"/>
        <v>0</v>
      </c>
      <c r="AK54" s="28">
        <f t="shared" si="4"/>
        <v>0</v>
      </c>
      <c r="AL54" s="28">
        <f t="shared" si="5"/>
        <v>0</v>
      </c>
      <c r="AM54" s="28">
        <f t="shared" si="6"/>
        <v>0</v>
      </c>
      <c r="AN54" s="28">
        <f t="shared" si="7"/>
        <v>0</v>
      </c>
      <c r="AO54" s="28">
        <f t="shared" si="8"/>
        <v>0</v>
      </c>
    </row>
    <row r="55" spans="1:43" s="1" customFormat="1" ht="30" customHeight="1">
      <c r="A55" s="66">
        <v>19</v>
      </c>
      <c r="B55" s="99" t="s">
        <v>345</v>
      </c>
      <c r="C55" s="75" t="s">
        <v>346</v>
      </c>
      <c r="D55" s="76" t="s">
        <v>347</v>
      </c>
      <c r="E55" s="6"/>
      <c r="F55" s="7"/>
      <c r="G55" s="7"/>
      <c r="H55" s="7"/>
      <c r="I55" s="7"/>
      <c r="J55" s="7"/>
      <c r="K55" s="7"/>
      <c r="L55" s="7"/>
      <c r="M55" s="77"/>
      <c r="N55" s="7"/>
      <c r="O55" s="7"/>
      <c r="P55" s="7"/>
      <c r="Q55" s="7"/>
      <c r="R55" s="7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28">
        <f t="shared" si="3"/>
        <v>0</v>
      </c>
      <c r="AK55" s="28">
        <f t="shared" si="4"/>
        <v>0</v>
      </c>
      <c r="AL55" s="28">
        <f t="shared" si="5"/>
        <v>0</v>
      </c>
      <c r="AM55" s="28">
        <f t="shared" si="6"/>
        <v>0</v>
      </c>
      <c r="AN55" s="28">
        <f t="shared" si="7"/>
        <v>0</v>
      </c>
      <c r="AO55" s="28">
        <f t="shared" si="8"/>
        <v>0</v>
      </c>
    </row>
    <row r="56" spans="1:43" s="1" customFormat="1" ht="30" customHeight="1">
      <c r="A56" s="66">
        <v>20</v>
      </c>
      <c r="B56" s="99" t="s">
        <v>348</v>
      </c>
      <c r="C56" s="75" t="s">
        <v>349</v>
      </c>
      <c r="D56" s="76" t="s">
        <v>110</v>
      </c>
      <c r="E56" s="6"/>
      <c r="F56" s="7"/>
      <c r="G56" s="7"/>
      <c r="H56" s="7"/>
      <c r="I56" s="7"/>
      <c r="J56" s="7"/>
      <c r="K56" s="7"/>
      <c r="L56" s="7"/>
      <c r="M56" s="77"/>
      <c r="N56" s="7"/>
      <c r="O56" s="7"/>
      <c r="P56" s="7"/>
      <c r="Q56" s="7"/>
      <c r="R56" s="7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28">
        <f t="shared" si="3"/>
        <v>0</v>
      </c>
      <c r="AK56" s="28">
        <f t="shared" si="4"/>
        <v>0</v>
      </c>
      <c r="AL56" s="28">
        <f t="shared" si="5"/>
        <v>0</v>
      </c>
      <c r="AM56" s="28">
        <f t="shared" si="6"/>
        <v>0</v>
      </c>
      <c r="AN56" s="28">
        <f t="shared" si="7"/>
        <v>0</v>
      </c>
      <c r="AO56" s="28">
        <f t="shared" si="8"/>
        <v>0</v>
      </c>
    </row>
    <row r="57" spans="1:43" s="1" customFormat="1" ht="30" customHeight="1">
      <c r="A57" s="66">
        <v>21</v>
      </c>
      <c r="B57" s="99" t="s">
        <v>350</v>
      </c>
      <c r="C57" s="75" t="s">
        <v>91</v>
      </c>
      <c r="D57" s="76" t="s">
        <v>351</v>
      </c>
      <c r="E57" s="6"/>
      <c r="F57" s="7"/>
      <c r="G57" s="7"/>
      <c r="H57" s="7"/>
      <c r="I57" s="7"/>
      <c r="J57" s="7"/>
      <c r="K57" s="7"/>
      <c r="L57" s="7"/>
      <c r="M57" s="77"/>
      <c r="N57" s="7"/>
      <c r="O57" s="7"/>
      <c r="P57" s="7"/>
      <c r="Q57" s="7"/>
      <c r="R57" s="7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28">
        <f t="shared" si="3"/>
        <v>0</v>
      </c>
      <c r="AK57" s="28">
        <f t="shared" si="4"/>
        <v>0</v>
      </c>
      <c r="AL57" s="28">
        <f t="shared" si="5"/>
        <v>0</v>
      </c>
      <c r="AM57" s="28">
        <f t="shared" si="6"/>
        <v>0</v>
      </c>
      <c r="AN57" s="28">
        <f t="shared" si="7"/>
        <v>0</v>
      </c>
      <c r="AO57" s="28">
        <f t="shared" si="8"/>
        <v>0</v>
      </c>
    </row>
    <row r="58" spans="1:43" s="1" customFormat="1" ht="30" customHeight="1">
      <c r="A58" s="66">
        <v>22</v>
      </c>
      <c r="B58" s="99" t="s">
        <v>352</v>
      </c>
      <c r="C58" s="75" t="s">
        <v>353</v>
      </c>
      <c r="D58" s="76" t="s">
        <v>308</v>
      </c>
      <c r="E58" s="6"/>
      <c r="F58" s="7"/>
      <c r="G58" s="7"/>
      <c r="H58" s="7"/>
      <c r="I58" s="7"/>
      <c r="J58" s="7"/>
      <c r="K58" s="7"/>
      <c r="L58" s="7"/>
      <c r="M58" s="77"/>
      <c r="N58" s="7"/>
      <c r="O58" s="7"/>
      <c r="P58" s="7"/>
      <c r="Q58" s="7"/>
      <c r="R58" s="7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28">
        <f t="shared" si="3"/>
        <v>0</v>
      </c>
      <c r="AK58" s="28">
        <f t="shared" si="4"/>
        <v>0</v>
      </c>
      <c r="AL58" s="28">
        <f t="shared" si="5"/>
        <v>0</v>
      </c>
      <c r="AM58" s="28">
        <f t="shared" si="6"/>
        <v>0</v>
      </c>
      <c r="AN58" s="28">
        <f t="shared" si="7"/>
        <v>0</v>
      </c>
      <c r="AO58" s="28">
        <f t="shared" si="8"/>
        <v>0</v>
      </c>
    </row>
    <row r="59" spans="1:43" s="1" customFormat="1" ht="30" customHeight="1">
      <c r="A59" s="66">
        <v>23</v>
      </c>
      <c r="B59" s="99" t="s">
        <v>354</v>
      </c>
      <c r="C59" s="75" t="s">
        <v>130</v>
      </c>
      <c r="D59" s="76" t="s">
        <v>33</v>
      </c>
      <c r="E59" s="6"/>
      <c r="F59" s="7"/>
      <c r="G59" s="7"/>
      <c r="H59" s="7"/>
      <c r="I59" s="7"/>
      <c r="J59" s="7"/>
      <c r="K59" s="7"/>
      <c r="L59" s="7"/>
      <c r="M59" s="77"/>
      <c r="N59" s="7"/>
      <c r="O59" s="7"/>
      <c r="P59" s="7"/>
      <c r="Q59" s="7"/>
      <c r="R59" s="7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8">
        <f t="shared" si="3"/>
        <v>0</v>
      </c>
      <c r="AK59" s="28">
        <f t="shared" si="4"/>
        <v>0</v>
      </c>
      <c r="AL59" s="28">
        <f t="shared" si="5"/>
        <v>0</v>
      </c>
      <c r="AM59" s="28">
        <f t="shared" si="6"/>
        <v>0</v>
      </c>
      <c r="AN59" s="28">
        <f t="shared" si="7"/>
        <v>0</v>
      </c>
      <c r="AO59" s="28">
        <f t="shared" si="8"/>
        <v>0</v>
      </c>
    </row>
    <row r="60" spans="1:43" s="1" customFormat="1" ht="30" customHeight="1">
      <c r="A60" s="66">
        <v>24</v>
      </c>
      <c r="B60" s="99" t="s">
        <v>355</v>
      </c>
      <c r="C60" s="75" t="s">
        <v>356</v>
      </c>
      <c r="D60" s="76" t="s">
        <v>70</v>
      </c>
      <c r="E60" s="6"/>
      <c r="F60" s="7"/>
      <c r="G60" s="7"/>
      <c r="H60" s="7"/>
      <c r="I60" s="7"/>
      <c r="J60" s="7"/>
      <c r="K60" s="7"/>
      <c r="L60" s="7"/>
      <c r="M60" s="77"/>
      <c r="N60" s="7"/>
      <c r="O60" s="7"/>
      <c r="P60" s="7"/>
      <c r="Q60" s="7"/>
      <c r="R60" s="7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28">
        <f t="shared" si="3"/>
        <v>0</v>
      </c>
      <c r="AK60" s="28">
        <f t="shared" si="4"/>
        <v>0</v>
      </c>
      <c r="AL60" s="28">
        <f t="shared" si="5"/>
        <v>0</v>
      </c>
      <c r="AM60" s="28">
        <f t="shared" si="6"/>
        <v>0</v>
      </c>
      <c r="AN60" s="28">
        <f t="shared" si="7"/>
        <v>0</v>
      </c>
      <c r="AO60" s="28">
        <f t="shared" si="8"/>
        <v>0</v>
      </c>
    </row>
    <row r="61" spans="1:43" s="1" customFormat="1" ht="30" customHeight="1">
      <c r="A61" s="66">
        <v>25</v>
      </c>
      <c r="B61" s="99" t="s">
        <v>357</v>
      </c>
      <c r="C61" s="75" t="s">
        <v>358</v>
      </c>
      <c r="D61" s="76" t="s">
        <v>70</v>
      </c>
      <c r="E61" s="6"/>
      <c r="F61" s="7"/>
      <c r="G61" s="7"/>
      <c r="H61" s="7"/>
      <c r="I61" s="7"/>
      <c r="J61" s="7"/>
      <c r="K61" s="7"/>
      <c r="L61" s="7"/>
      <c r="M61" s="77"/>
      <c r="N61" s="7"/>
      <c r="O61" s="7"/>
      <c r="P61" s="7"/>
      <c r="Q61" s="7"/>
      <c r="R61" s="7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28">
        <f t="shared" si="3"/>
        <v>0</v>
      </c>
      <c r="AK61" s="28">
        <f t="shared" si="4"/>
        <v>0</v>
      </c>
      <c r="AL61" s="28">
        <f t="shared" si="5"/>
        <v>0</v>
      </c>
      <c r="AM61" s="28">
        <f t="shared" si="6"/>
        <v>0</v>
      </c>
      <c r="AN61" s="28">
        <f t="shared" si="7"/>
        <v>0</v>
      </c>
      <c r="AO61" s="28">
        <f t="shared" si="8"/>
        <v>0</v>
      </c>
    </row>
    <row r="62" spans="1:43" s="1" customFormat="1" ht="30" customHeight="1">
      <c r="A62" s="66">
        <v>26</v>
      </c>
      <c r="B62" s="99" t="s">
        <v>360</v>
      </c>
      <c r="C62" s="75" t="s">
        <v>498</v>
      </c>
      <c r="D62" s="76" t="s">
        <v>84</v>
      </c>
      <c r="E62" s="6"/>
      <c r="F62" s="7"/>
      <c r="G62" s="7"/>
      <c r="H62" s="7"/>
      <c r="I62" s="7"/>
      <c r="J62" s="7"/>
      <c r="K62" s="7"/>
      <c r="L62" s="7"/>
      <c r="M62" s="77"/>
      <c r="N62" s="7"/>
      <c r="O62" s="7"/>
      <c r="P62" s="7"/>
      <c r="Q62" s="7"/>
      <c r="R62" s="7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28">
        <f t="shared" si="3"/>
        <v>0</v>
      </c>
      <c r="AK62" s="28">
        <f t="shared" si="4"/>
        <v>0</v>
      </c>
      <c r="AL62" s="28">
        <f t="shared" si="5"/>
        <v>0</v>
      </c>
      <c r="AM62" s="28">
        <f t="shared" si="6"/>
        <v>0</v>
      </c>
      <c r="AN62" s="28">
        <f t="shared" si="7"/>
        <v>0</v>
      </c>
      <c r="AO62" s="28">
        <f t="shared" si="8"/>
        <v>0</v>
      </c>
    </row>
    <row r="63" spans="1:43" s="1" customFormat="1" ht="30" customHeight="1">
      <c r="A63" s="66">
        <v>27</v>
      </c>
      <c r="B63" s="99" t="s">
        <v>361</v>
      </c>
      <c r="C63" s="75" t="s">
        <v>156</v>
      </c>
      <c r="D63" s="76" t="s">
        <v>71</v>
      </c>
      <c r="E63" s="6"/>
      <c r="F63" s="7"/>
      <c r="G63" s="7"/>
      <c r="H63" s="7"/>
      <c r="I63" s="7"/>
      <c r="J63" s="7"/>
      <c r="K63" s="7"/>
      <c r="L63" s="7"/>
      <c r="M63" s="77"/>
      <c r="N63" s="7"/>
      <c r="O63" s="7"/>
      <c r="P63" s="7"/>
      <c r="Q63" s="7"/>
      <c r="R63" s="7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28">
        <f t="shared" si="3"/>
        <v>0</v>
      </c>
      <c r="AK63" s="28">
        <f t="shared" si="4"/>
        <v>0</v>
      </c>
      <c r="AL63" s="28">
        <f t="shared" si="5"/>
        <v>0</v>
      </c>
      <c r="AM63" s="28">
        <f t="shared" si="6"/>
        <v>0</v>
      </c>
      <c r="AN63" s="28">
        <f t="shared" si="7"/>
        <v>0</v>
      </c>
      <c r="AO63" s="28">
        <f t="shared" si="8"/>
        <v>0</v>
      </c>
    </row>
    <row r="64" spans="1:43" s="1" customFormat="1" ht="30" customHeight="1">
      <c r="A64" s="66">
        <v>28</v>
      </c>
      <c r="B64" s="99" t="s">
        <v>362</v>
      </c>
      <c r="C64" s="75" t="s">
        <v>87</v>
      </c>
      <c r="D64" s="76" t="s">
        <v>71</v>
      </c>
      <c r="E64" s="6"/>
      <c r="F64" s="7"/>
      <c r="G64" s="7"/>
      <c r="H64" s="7"/>
      <c r="I64" s="7"/>
      <c r="J64" s="7"/>
      <c r="K64" s="7"/>
      <c r="L64" s="7"/>
      <c r="M64" s="77"/>
      <c r="N64" s="7"/>
      <c r="O64" s="7"/>
      <c r="P64" s="7"/>
      <c r="Q64" s="7"/>
      <c r="R64" s="7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28">
        <f t="shared" si="3"/>
        <v>0</v>
      </c>
      <c r="AK64" s="28">
        <f t="shared" si="4"/>
        <v>0</v>
      </c>
      <c r="AL64" s="28">
        <f t="shared" si="5"/>
        <v>0</v>
      </c>
      <c r="AM64" s="28">
        <f t="shared" si="6"/>
        <v>0</v>
      </c>
      <c r="AN64" s="28">
        <f t="shared" si="7"/>
        <v>0</v>
      </c>
      <c r="AO64" s="28">
        <f t="shared" si="8"/>
        <v>0</v>
      </c>
    </row>
    <row r="65" spans="1:41" ht="51" customHeight="1">
      <c r="A65" s="248" t="s">
        <v>10</v>
      </c>
      <c r="B65" s="248"/>
      <c r="C65" s="248"/>
      <c r="D65" s="248"/>
      <c r="E65" s="248"/>
      <c r="F65" s="248"/>
      <c r="G65" s="248"/>
      <c r="H65" s="248"/>
      <c r="I65" s="248"/>
      <c r="J65" s="248"/>
      <c r="K65" s="248"/>
      <c r="L65" s="248"/>
      <c r="M65" s="248"/>
      <c r="N65" s="248"/>
      <c r="O65" s="248"/>
      <c r="P65" s="248"/>
      <c r="Q65" s="248"/>
      <c r="R65" s="248"/>
      <c r="S65" s="248"/>
      <c r="T65" s="248"/>
      <c r="U65" s="248"/>
      <c r="V65" s="248"/>
      <c r="W65" s="248"/>
      <c r="X65" s="248"/>
      <c r="Y65" s="248"/>
      <c r="Z65" s="248"/>
      <c r="AA65" s="248"/>
      <c r="AB65" s="248"/>
      <c r="AC65" s="248"/>
      <c r="AD65" s="248"/>
      <c r="AE65" s="248"/>
      <c r="AF65" s="248"/>
      <c r="AG65" s="248"/>
      <c r="AH65" s="248"/>
      <c r="AI65" s="248"/>
      <c r="AJ65" s="67">
        <f t="shared" ref="AJ65:AO65" si="9">SUM(AJ37:AJ64)</f>
        <v>0</v>
      </c>
      <c r="AK65" s="67">
        <f t="shared" si="9"/>
        <v>0</v>
      </c>
      <c r="AL65" s="67">
        <f t="shared" si="9"/>
        <v>0</v>
      </c>
      <c r="AM65" s="67">
        <f t="shared" si="9"/>
        <v>0</v>
      </c>
      <c r="AN65" s="67">
        <f t="shared" si="9"/>
        <v>0</v>
      </c>
      <c r="AO65" s="67">
        <f t="shared" si="9"/>
        <v>0</v>
      </c>
    </row>
    <row r="66" spans="1:41" ht="15.75" customHeight="1">
      <c r="A66" s="22"/>
      <c r="B66" s="22"/>
      <c r="C66" s="232"/>
      <c r="D66" s="232"/>
      <c r="E66" s="29"/>
      <c r="H66" s="31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</row>
    <row r="67" spans="1:41" ht="15.75" customHeight="1">
      <c r="C67" s="64"/>
      <c r="D67" s="29"/>
      <c r="E67" s="29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</row>
    <row r="68" spans="1:41" ht="15.75" customHeight="1">
      <c r="C68" s="64"/>
      <c r="D68" s="29"/>
      <c r="E68" s="29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</row>
    <row r="69" spans="1:41" ht="15.75" customHeight="1">
      <c r="C69" s="232"/>
      <c r="D69" s="232"/>
      <c r="E69" s="29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</row>
    <row r="70" spans="1:41" ht="15.75" customHeight="1">
      <c r="C70" s="232"/>
      <c r="D70" s="232"/>
      <c r="E70" s="232"/>
      <c r="F70" s="232"/>
      <c r="G70" s="2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</row>
    <row r="71" spans="1:41" ht="15.75" customHeight="1">
      <c r="C71" s="232"/>
      <c r="D71" s="232"/>
      <c r="E71" s="2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</row>
    <row r="72" spans="1:41" ht="15.75" customHeight="1">
      <c r="C72" s="232"/>
      <c r="D72" s="232"/>
      <c r="E72" s="29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</row>
  </sheetData>
  <mergeCells count="19">
    <mergeCell ref="A4:AL4"/>
    <mergeCell ref="C5:D5"/>
    <mergeCell ref="A1:P1"/>
    <mergeCell ref="Q1:AL1"/>
    <mergeCell ref="A2:P2"/>
    <mergeCell ref="Q2:AL2"/>
    <mergeCell ref="A3:AL3"/>
    <mergeCell ref="AP37:AQ37"/>
    <mergeCell ref="AP50:AQ50"/>
    <mergeCell ref="A65:AI65"/>
    <mergeCell ref="C66:D66"/>
    <mergeCell ref="C69:D69"/>
    <mergeCell ref="AM19:AN19"/>
    <mergeCell ref="A33:AI33"/>
    <mergeCell ref="A35:AI35"/>
    <mergeCell ref="C71:E71"/>
    <mergeCell ref="C72:D72"/>
    <mergeCell ref="C70:G70"/>
    <mergeCell ref="C36:D3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1"/>
  <sheetViews>
    <sheetView topLeftCell="A4" zoomScale="85" zoomScaleNormal="85" workbookViewId="0">
      <selection activeCell="AH15" sqref="AH15"/>
    </sheetView>
  </sheetViews>
  <sheetFormatPr defaultRowHeight="15.75"/>
  <cols>
    <col min="1" max="1" width="8.1640625" customWidth="1"/>
    <col min="2" max="2" width="16.83203125" customWidth="1"/>
    <col min="3" max="3" width="26.1640625" customWidth="1"/>
    <col min="4" max="4" width="9.5" customWidth="1"/>
    <col min="5" max="35" width="4" customWidth="1"/>
    <col min="36" max="36" width="6.1640625" customWidth="1"/>
    <col min="37" max="38" width="4" customWidth="1"/>
    <col min="39" max="39" width="10.83203125" customWidth="1"/>
    <col min="40" max="40" width="12.1640625" customWidth="1"/>
    <col min="41" max="41" width="10.83203125" customWidth="1"/>
  </cols>
  <sheetData>
    <row r="1" spans="1:41" s="44" customFormat="1" ht="23.1" customHeight="1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4" t="s">
        <v>1</v>
      </c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</row>
    <row r="2" spans="1:41" s="44" customFormat="1" ht="23.1" customHeight="1">
      <c r="A2" s="244" t="s">
        <v>946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 t="s">
        <v>2</v>
      </c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</row>
    <row r="3" spans="1:41" s="44" customFormat="1" ht="31.5" customHeight="1">
      <c r="A3" s="245" t="s">
        <v>961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</row>
    <row r="4" spans="1:41" s="44" customFormat="1" ht="31.5" customHeight="1">
      <c r="A4" s="240" t="s">
        <v>947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</row>
    <row r="5" spans="1:41" s="45" customFormat="1" ht="21" customHeight="1">
      <c r="A5" s="163" t="s">
        <v>3</v>
      </c>
      <c r="B5" s="164" t="s">
        <v>4</v>
      </c>
      <c r="C5" s="241" t="s">
        <v>5</v>
      </c>
      <c r="D5" s="242"/>
      <c r="E5" s="163">
        <v>1</v>
      </c>
      <c r="F5" s="163">
        <v>2</v>
      </c>
      <c r="G5" s="163">
        <v>3</v>
      </c>
      <c r="H5" s="163">
        <v>4</v>
      </c>
      <c r="I5" s="163">
        <v>5</v>
      </c>
      <c r="J5" s="163">
        <v>6</v>
      </c>
      <c r="K5" s="163">
        <v>7</v>
      </c>
      <c r="L5" s="163">
        <v>8</v>
      </c>
      <c r="M5" s="163">
        <v>9</v>
      </c>
      <c r="N5" s="163">
        <v>10</v>
      </c>
      <c r="O5" s="163">
        <v>11</v>
      </c>
      <c r="P5" s="163">
        <v>12</v>
      </c>
      <c r="Q5" s="163">
        <v>13</v>
      </c>
      <c r="R5" s="163">
        <v>14</v>
      </c>
      <c r="S5" s="163">
        <v>15</v>
      </c>
      <c r="T5" s="163">
        <v>16</v>
      </c>
      <c r="U5" s="163">
        <v>17</v>
      </c>
      <c r="V5" s="163">
        <v>18</v>
      </c>
      <c r="W5" s="163">
        <v>19</v>
      </c>
      <c r="X5" s="163">
        <v>20</v>
      </c>
      <c r="Y5" s="163">
        <v>21</v>
      </c>
      <c r="Z5" s="163">
        <v>22</v>
      </c>
      <c r="AA5" s="163">
        <v>23</v>
      </c>
      <c r="AB5" s="163">
        <v>24</v>
      </c>
      <c r="AC5" s="163">
        <v>25</v>
      </c>
      <c r="AD5" s="163">
        <v>26</v>
      </c>
      <c r="AE5" s="163">
        <v>27</v>
      </c>
      <c r="AF5" s="163">
        <v>28</v>
      </c>
      <c r="AG5" s="163">
        <v>29</v>
      </c>
      <c r="AH5" s="163">
        <v>30</v>
      </c>
      <c r="AI5" s="163">
        <v>31</v>
      </c>
      <c r="AJ5" s="165" t="s">
        <v>6</v>
      </c>
      <c r="AK5" s="165" t="s">
        <v>7</v>
      </c>
      <c r="AL5" s="165" t="s">
        <v>8</v>
      </c>
    </row>
    <row r="6" spans="1:41" s="1" customFormat="1" ht="21" customHeight="1">
      <c r="A6" s="6">
        <v>1</v>
      </c>
      <c r="B6" s="167" t="s">
        <v>499</v>
      </c>
      <c r="C6" s="168" t="s">
        <v>500</v>
      </c>
      <c r="D6" s="169" t="s">
        <v>72</v>
      </c>
      <c r="E6" s="41" t="s">
        <v>6</v>
      </c>
      <c r="F6" s="7"/>
      <c r="G6" s="7"/>
      <c r="H6" s="7" t="s">
        <v>6</v>
      </c>
      <c r="I6" s="7"/>
      <c r="J6" s="7"/>
      <c r="K6" s="7"/>
      <c r="L6" s="7"/>
      <c r="M6" s="77"/>
      <c r="N6" s="7" t="s">
        <v>6</v>
      </c>
      <c r="O6" s="7"/>
      <c r="P6" s="7"/>
      <c r="Q6" s="7"/>
      <c r="R6" s="7"/>
      <c r="S6" s="7"/>
      <c r="T6" s="7"/>
      <c r="U6" s="7"/>
      <c r="V6" s="7" t="s">
        <v>8</v>
      </c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66">
        <f>COUNTIF(E6:AI6,"K")+2*COUNTIF(E6:AI6,"2K")+COUNTIF(E6:AI6,"TK")+COUNTIF(E6:AI6,"KT")</f>
        <v>3</v>
      </c>
      <c r="AK6" s="66">
        <f t="shared" ref="AK6:AK27" si="0">COUNTIF(E6:AI6,"P")+2*COUNTIF(F6:AJ6,"2P")</f>
        <v>0</v>
      </c>
      <c r="AL6" s="66">
        <f t="shared" ref="AL6:AL27" si="1">COUNTIF(E6:AI6,"T")+2*COUNTIF(E6:AI6,"2T")+COUNTIF(E6:AI6,"TK")+COUNTIF(E6:AI6,"KT")</f>
        <v>1</v>
      </c>
      <c r="AM6" s="19"/>
      <c r="AN6" s="20"/>
      <c r="AO6" s="21"/>
    </row>
    <row r="7" spans="1:41" s="1" customFormat="1" ht="21" customHeight="1">
      <c r="A7" s="6">
        <v>2</v>
      </c>
      <c r="B7" s="167" t="s">
        <v>363</v>
      </c>
      <c r="C7" s="168" t="s">
        <v>259</v>
      </c>
      <c r="D7" s="169" t="s">
        <v>364</v>
      </c>
      <c r="E7" s="41"/>
      <c r="F7" s="7"/>
      <c r="G7" s="7"/>
      <c r="H7" s="7"/>
      <c r="I7" s="7"/>
      <c r="J7" s="7"/>
      <c r="K7" s="7"/>
      <c r="L7" s="7"/>
      <c r="M7" s="7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66">
        <f t="shared" ref="AJ7:AJ27" si="2">COUNTIF(E7:AI7,"K")+2*COUNTIF(E7:AI7,"2K")+COUNTIF(E7:AI7,"TK")+COUNTIF(E7:AI7,"KT")</f>
        <v>0</v>
      </c>
      <c r="AK7" s="66">
        <f t="shared" si="0"/>
        <v>0</v>
      </c>
      <c r="AL7" s="66">
        <f t="shared" si="1"/>
        <v>0</v>
      </c>
      <c r="AM7" s="21"/>
      <c r="AN7" s="21"/>
      <c r="AO7" s="21"/>
    </row>
    <row r="8" spans="1:41" s="1" customFormat="1" ht="21" customHeight="1">
      <c r="A8" s="6">
        <v>3</v>
      </c>
      <c r="B8" s="167" t="s">
        <v>365</v>
      </c>
      <c r="C8" s="168" t="s">
        <v>501</v>
      </c>
      <c r="D8" s="169" t="s">
        <v>29</v>
      </c>
      <c r="E8" s="41"/>
      <c r="F8" s="7"/>
      <c r="G8" s="7"/>
      <c r="H8" s="7"/>
      <c r="I8" s="7"/>
      <c r="J8" s="7"/>
      <c r="K8" s="7"/>
      <c r="L8" s="7"/>
      <c r="M8" s="7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66">
        <f t="shared" si="2"/>
        <v>0</v>
      </c>
      <c r="AK8" s="66">
        <f t="shared" si="0"/>
        <v>0</v>
      </c>
      <c r="AL8" s="66">
        <f t="shared" si="1"/>
        <v>0</v>
      </c>
      <c r="AM8" s="21"/>
      <c r="AN8" s="21"/>
      <c r="AO8" s="21"/>
    </row>
    <row r="9" spans="1:41" s="1" customFormat="1" ht="21" customHeight="1">
      <c r="A9" s="6">
        <v>4</v>
      </c>
      <c r="B9" s="167" t="s">
        <v>366</v>
      </c>
      <c r="C9" s="168" t="s">
        <v>367</v>
      </c>
      <c r="D9" s="169" t="s">
        <v>368</v>
      </c>
      <c r="E9" s="41"/>
      <c r="F9" s="7"/>
      <c r="G9" s="7"/>
      <c r="H9" s="7"/>
      <c r="I9" s="7"/>
      <c r="J9" s="7"/>
      <c r="K9" s="7"/>
      <c r="L9" s="7"/>
      <c r="M9" s="7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 t="s">
        <v>6</v>
      </c>
      <c r="AD9" s="7"/>
      <c r="AE9" s="7"/>
      <c r="AF9" s="7"/>
      <c r="AG9" s="7"/>
      <c r="AH9" s="7"/>
      <c r="AI9" s="7"/>
      <c r="AJ9" s="66">
        <f t="shared" si="2"/>
        <v>1</v>
      </c>
      <c r="AK9" s="66">
        <f t="shared" si="0"/>
        <v>0</v>
      </c>
      <c r="AL9" s="66">
        <f t="shared" si="1"/>
        <v>0</v>
      </c>
      <c r="AM9" s="21"/>
      <c r="AN9" s="21"/>
      <c r="AO9" s="21"/>
    </row>
    <row r="10" spans="1:41" s="1" customFormat="1" ht="21" customHeight="1">
      <c r="A10" s="6">
        <v>5</v>
      </c>
      <c r="B10" s="167" t="s">
        <v>369</v>
      </c>
      <c r="C10" s="168" t="s">
        <v>370</v>
      </c>
      <c r="D10" s="169" t="s">
        <v>371</v>
      </c>
      <c r="E10" s="41"/>
      <c r="F10" s="7"/>
      <c r="G10" s="7"/>
      <c r="H10" s="7"/>
      <c r="I10" s="7"/>
      <c r="J10" s="7"/>
      <c r="K10" s="7"/>
      <c r="L10" s="7"/>
      <c r="M10" s="7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66">
        <f t="shared" si="2"/>
        <v>0</v>
      </c>
      <c r="AK10" s="66">
        <f t="shared" si="0"/>
        <v>0</v>
      </c>
      <c r="AL10" s="66">
        <f t="shared" si="1"/>
        <v>0</v>
      </c>
      <c r="AM10" s="21"/>
      <c r="AN10" s="21"/>
      <c r="AO10" s="21"/>
    </row>
    <row r="11" spans="1:41" s="1" customFormat="1" ht="21" customHeight="1">
      <c r="A11" s="6">
        <v>6</v>
      </c>
      <c r="B11" s="167" t="s">
        <v>372</v>
      </c>
      <c r="C11" s="168" t="s">
        <v>373</v>
      </c>
      <c r="D11" s="169" t="s">
        <v>25</v>
      </c>
      <c r="E11" s="41" t="s">
        <v>6</v>
      </c>
      <c r="F11" s="7"/>
      <c r="G11" s="7" t="s">
        <v>8</v>
      </c>
      <c r="H11" s="7"/>
      <c r="I11" s="7"/>
      <c r="J11" s="7"/>
      <c r="K11" s="7"/>
      <c r="L11" s="7"/>
      <c r="M11" s="77" t="s">
        <v>6</v>
      </c>
      <c r="N11" s="7"/>
      <c r="O11" s="7"/>
      <c r="P11" s="7"/>
      <c r="Q11" s="7"/>
      <c r="R11" s="7"/>
      <c r="S11" s="7"/>
      <c r="T11" s="7"/>
      <c r="U11" s="7" t="s">
        <v>6</v>
      </c>
      <c r="V11" s="7"/>
      <c r="W11" s="7"/>
      <c r="X11" s="7"/>
      <c r="Y11" s="7"/>
      <c r="Z11" s="7"/>
      <c r="AA11" s="7"/>
      <c r="AB11" s="7" t="s">
        <v>8</v>
      </c>
      <c r="AC11" s="7"/>
      <c r="AD11" s="7"/>
      <c r="AE11" s="7"/>
      <c r="AF11" s="7"/>
      <c r="AG11" s="7"/>
      <c r="AH11" s="7"/>
      <c r="AI11" s="7"/>
      <c r="AJ11" s="66">
        <f t="shared" si="2"/>
        <v>3</v>
      </c>
      <c r="AK11" s="66">
        <f t="shared" si="0"/>
        <v>0</v>
      </c>
      <c r="AL11" s="66">
        <f t="shared" si="1"/>
        <v>2</v>
      </c>
      <c r="AM11" s="21"/>
      <c r="AN11" s="21"/>
      <c r="AO11" s="21"/>
    </row>
    <row r="12" spans="1:41" s="1" customFormat="1" ht="21" customHeight="1">
      <c r="A12" s="6">
        <v>7</v>
      </c>
      <c r="B12" s="167" t="s">
        <v>374</v>
      </c>
      <c r="C12" s="168" t="s">
        <v>375</v>
      </c>
      <c r="D12" s="169" t="s">
        <v>63</v>
      </c>
      <c r="E12" s="83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147">
        <f t="shared" ref="AJ12" si="3">COUNTIF(E12:AI12,"K")+2*COUNTIF(E12:AI12,"2K")+COUNTIF(E12:AI12,"TK")+COUNTIF(E12:AI12,"KT")</f>
        <v>0</v>
      </c>
      <c r="AK12" s="147">
        <f t="shared" ref="AK12" si="4">COUNTIF(E12:AI12,"P")+2*COUNTIF(F12:AJ12,"2P")</f>
        <v>0</v>
      </c>
      <c r="AL12" s="147">
        <f t="shared" ref="AL12" si="5">COUNTIF(E12:AI12,"T")+2*COUNTIF(E12:AI12,"2T")+COUNTIF(E12:AI12,"TK")+COUNTIF(E12:AI12,"KT")</f>
        <v>0</v>
      </c>
      <c r="AM12" s="21"/>
      <c r="AN12" s="21"/>
      <c r="AO12" s="21"/>
    </row>
    <row r="13" spans="1:41" s="1" customFormat="1" ht="21" customHeight="1">
      <c r="A13" s="6">
        <v>8</v>
      </c>
      <c r="B13" s="167" t="s">
        <v>376</v>
      </c>
      <c r="C13" s="168" t="s">
        <v>132</v>
      </c>
      <c r="D13" s="169" t="s">
        <v>114</v>
      </c>
      <c r="E13" s="41"/>
      <c r="F13" s="7"/>
      <c r="G13" s="7"/>
      <c r="H13" s="7"/>
      <c r="I13" s="7"/>
      <c r="J13" s="7"/>
      <c r="K13" s="7"/>
      <c r="L13" s="7"/>
      <c r="M13" s="7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37"/>
      <c r="AB13" s="7"/>
      <c r="AC13" s="7"/>
      <c r="AD13" s="7"/>
      <c r="AE13" s="7"/>
      <c r="AF13" s="7"/>
      <c r="AG13" s="7"/>
      <c r="AH13" s="7"/>
      <c r="AI13" s="7"/>
      <c r="AJ13" s="66">
        <f t="shared" si="2"/>
        <v>0</v>
      </c>
      <c r="AK13" s="66">
        <f t="shared" si="0"/>
        <v>0</v>
      </c>
      <c r="AL13" s="66">
        <f t="shared" si="1"/>
        <v>0</v>
      </c>
      <c r="AM13" s="21"/>
      <c r="AN13" s="21"/>
      <c r="AO13" s="21"/>
    </row>
    <row r="14" spans="1:41" s="1" customFormat="1" ht="21" customHeight="1">
      <c r="A14" s="6">
        <v>9</v>
      </c>
      <c r="B14" s="167" t="s">
        <v>377</v>
      </c>
      <c r="C14" s="168" t="s">
        <v>378</v>
      </c>
      <c r="D14" s="169" t="s">
        <v>114</v>
      </c>
      <c r="E14" s="57"/>
      <c r="F14" s="37"/>
      <c r="G14" s="37" t="s">
        <v>6</v>
      </c>
      <c r="H14" s="37"/>
      <c r="I14" s="37"/>
      <c r="J14" s="37"/>
      <c r="K14" s="37" t="s">
        <v>6</v>
      </c>
      <c r="L14" s="37"/>
      <c r="M14" s="81"/>
      <c r="N14" s="37"/>
      <c r="O14" s="37" t="s">
        <v>6</v>
      </c>
      <c r="P14" s="37"/>
      <c r="Q14" s="37"/>
      <c r="R14" s="37"/>
      <c r="S14" s="37"/>
      <c r="T14" s="37"/>
      <c r="U14" s="37" t="s">
        <v>6</v>
      </c>
      <c r="V14" s="37" t="s">
        <v>6</v>
      </c>
      <c r="W14" s="37"/>
      <c r="X14" s="37"/>
      <c r="Y14" s="37" t="s">
        <v>6</v>
      </c>
      <c r="Z14" s="37"/>
      <c r="AA14" s="37"/>
      <c r="AB14" s="37"/>
      <c r="AC14" s="37" t="s">
        <v>6</v>
      </c>
      <c r="AD14" s="37"/>
      <c r="AE14" s="37"/>
      <c r="AF14" s="37"/>
      <c r="AG14" s="37" t="s">
        <v>6</v>
      </c>
      <c r="AH14" s="37"/>
      <c r="AI14" s="37"/>
      <c r="AJ14" s="66">
        <f t="shared" si="2"/>
        <v>8</v>
      </c>
      <c r="AK14" s="66">
        <f t="shared" si="0"/>
        <v>0</v>
      </c>
      <c r="AL14" s="66">
        <f t="shared" si="1"/>
        <v>0</v>
      </c>
      <c r="AM14" s="21"/>
      <c r="AN14" s="21"/>
      <c r="AO14" s="21"/>
    </row>
    <row r="15" spans="1:41" s="1" customFormat="1" ht="21" customHeight="1">
      <c r="A15" s="6">
        <v>10</v>
      </c>
      <c r="B15" s="167" t="s">
        <v>379</v>
      </c>
      <c r="C15" s="168" t="s">
        <v>380</v>
      </c>
      <c r="D15" s="169" t="s">
        <v>98</v>
      </c>
      <c r="E15" s="57"/>
      <c r="F15" s="37"/>
      <c r="G15" s="37"/>
      <c r="H15" s="37"/>
      <c r="I15" s="37"/>
      <c r="J15" s="37"/>
      <c r="K15" s="37"/>
      <c r="L15" s="37"/>
      <c r="M15" s="81"/>
      <c r="N15" s="37"/>
      <c r="O15" s="37"/>
      <c r="P15" s="37"/>
      <c r="Q15" s="37"/>
      <c r="R15" s="37"/>
      <c r="S15" s="37" t="s">
        <v>6</v>
      </c>
      <c r="T15" s="37"/>
      <c r="U15" s="37" t="s">
        <v>8</v>
      </c>
      <c r="V15" s="37" t="s">
        <v>8</v>
      </c>
      <c r="W15" s="37"/>
      <c r="X15" s="37"/>
      <c r="Y15" s="37"/>
      <c r="Z15" s="37" t="s">
        <v>6</v>
      </c>
      <c r="AA15" s="93"/>
      <c r="AB15" s="37"/>
      <c r="AC15" s="37"/>
      <c r="AD15" s="37"/>
      <c r="AE15" s="37"/>
      <c r="AF15" s="37"/>
      <c r="AG15" s="37"/>
      <c r="AH15" s="37" t="s">
        <v>6</v>
      </c>
      <c r="AI15" s="37"/>
      <c r="AJ15" s="66">
        <f t="shared" si="2"/>
        <v>3</v>
      </c>
      <c r="AK15" s="66">
        <f t="shared" si="0"/>
        <v>0</v>
      </c>
      <c r="AL15" s="66">
        <f t="shared" si="1"/>
        <v>2</v>
      </c>
      <c r="AM15" s="21"/>
      <c r="AN15" s="21"/>
      <c r="AO15" s="21"/>
    </row>
    <row r="16" spans="1:41" s="1" customFormat="1" ht="21" customHeight="1">
      <c r="A16" s="6">
        <v>11</v>
      </c>
      <c r="B16" s="167" t="s">
        <v>381</v>
      </c>
      <c r="C16" s="168" t="s">
        <v>382</v>
      </c>
      <c r="D16" s="169" t="s">
        <v>66</v>
      </c>
      <c r="E16" s="41" t="s">
        <v>6</v>
      </c>
      <c r="F16" s="7"/>
      <c r="G16" s="7"/>
      <c r="H16" s="7"/>
      <c r="I16" s="7"/>
      <c r="J16" s="7"/>
      <c r="K16" s="7" t="s">
        <v>6</v>
      </c>
      <c r="L16" s="7"/>
      <c r="M16" s="77"/>
      <c r="N16" s="7"/>
      <c r="O16" s="7"/>
      <c r="P16" s="7"/>
      <c r="Q16" s="7"/>
      <c r="R16" s="7" t="s">
        <v>6</v>
      </c>
      <c r="S16" s="7"/>
      <c r="T16" s="7"/>
      <c r="U16" s="7" t="s">
        <v>6</v>
      </c>
      <c r="V16" s="7"/>
      <c r="W16" s="7"/>
      <c r="X16" s="7"/>
      <c r="Y16" s="7"/>
      <c r="Z16" s="7"/>
      <c r="AA16" s="7"/>
      <c r="AB16" s="7" t="s">
        <v>8</v>
      </c>
      <c r="AC16" s="7"/>
      <c r="AD16" s="7"/>
      <c r="AE16" s="7"/>
      <c r="AF16" s="7"/>
      <c r="AG16" s="7"/>
      <c r="AH16" s="7"/>
      <c r="AI16" s="7"/>
      <c r="AJ16" s="66">
        <f t="shared" si="2"/>
        <v>4</v>
      </c>
      <c r="AK16" s="66">
        <f t="shared" si="0"/>
        <v>0</v>
      </c>
      <c r="AL16" s="66">
        <f t="shared" si="1"/>
        <v>1</v>
      </c>
      <c r="AM16" s="21"/>
      <c r="AN16" s="21"/>
      <c r="AO16" s="21"/>
    </row>
    <row r="17" spans="1:44" s="1" customFormat="1" ht="21" customHeight="1">
      <c r="A17" s="6">
        <v>12</v>
      </c>
      <c r="B17" s="167" t="s">
        <v>383</v>
      </c>
      <c r="C17" s="168" t="s">
        <v>384</v>
      </c>
      <c r="D17" s="169" t="s">
        <v>67</v>
      </c>
      <c r="E17" s="41"/>
      <c r="F17" s="7"/>
      <c r="G17" s="7"/>
      <c r="H17" s="7"/>
      <c r="I17" s="7"/>
      <c r="J17" s="7"/>
      <c r="K17" s="7"/>
      <c r="L17" s="7"/>
      <c r="M17" s="77"/>
      <c r="N17" s="7"/>
      <c r="O17" s="7"/>
      <c r="P17" s="7"/>
      <c r="Q17" s="7"/>
      <c r="R17" s="7"/>
      <c r="S17" s="7"/>
      <c r="T17" s="7"/>
      <c r="U17" s="7" t="s">
        <v>6</v>
      </c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66">
        <f t="shared" si="2"/>
        <v>1</v>
      </c>
      <c r="AK17" s="66">
        <f t="shared" si="0"/>
        <v>0</v>
      </c>
      <c r="AL17" s="66">
        <f t="shared" si="1"/>
        <v>0</v>
      </c>
      <c r="AM17" s="21"/>
      <c r="AN17" s="21"/>
      <c r="AO17" s="21"/>
    </row>
    <row r="18" spans="1:44" s="92" customFormat="1" ht="21" customHeight="1">
      <c r="A18" s="6">
        <v>13</v>
      </c>
      <c r="B18" s="167" t="s">
        <v>385</v>
      </c>
      <c r="C18" s="168" t="s">
        <v>386</v>
      </c>
      <c r="D18" s="169" t="s">
        <v>387</v>
      </c>
      <c r="E18" s="89" t="s">
        <v>8</v>
      </c>
      <c r="F18" s="90" t="s">
        <v>8</v>
      </c>
      <c r="G18" s="90"/>
      <c r="H18" s="90" t="s">
        <v>8</v>
      </c>
      <c r="I18" s="90"/>
      <c r="J18" s="90"/>
      <c r="K18" s="90" t="s">
        <v>8</v>
      </c>
      <c r="L18" s="90"/>
      <c r="M18" s="94" t="s">
        <v>6</v>
      </c>
      <c r="N18" s="90"/>
      <c r="O18" s="90" t="s">
        <v>7</v>
      </c>
      <c r="P18" s="90"/>
      <c r="Q18" s="90"/>
      <c r="R18" s="90" t="s">
        <v>6</v>
      </c>
      <c r="S18" s="90"/>
      <c r="T18" s="90"/>
      <c r="U18" s="90"/>
      <c r="V18" s="90" t="s">
        <v>8</v>
      </c>
      <c r="W18" s="90"/>
      <c r="X18" s="90"/>
      <c r="Y18" s="90" t="s">
        <v>8</v>
      </c>
      <c r="Z18" s="90" t="s">
        <v>8</v>
      </c>
      <c r="AA18" s="90" t="s">
        <v>7</v>
      </c>
      <c r="AB18" s="90"/>
      <c r="AC18" s="90" t="s">
        <v>8</v>
      </c>
      <c r="AD18" s="90"/>
      <c r="AE18" s="90"/>
      <c r="AF18" s="90"/>
      <c r="AG18" s="90"/>
      <c r="AH18" s="90"/>
      <c r="AI18" s="90"/>
      <c r="AJ18" s="63">
        <f t="shared" si="2"/>
        <v>2</v>
      </c>
      <c r="AK18" s="63">
        <f t="shared" si="0"/>
        <v>2</v>
      </c>
      <c r="AL18" s="63">
        <f t="shared" si="1"/>
        <v>8</v>
      </c>
      <c r="AM18" s="91"/>
      <c r="AN18" s="91"/>
      <c r="AO18" s="91"/>
    </row>
    <row r="19" spans="1:44" s="1" customFormat="1" ht="21" customHeight="1">
      <c r="A19" s="6">
        <v>14</v>
      </c>
      <c r="B19" s="167" t="s">
        <v>388</v>
      </c>
      <c r="C19" s="168" t="s">
        <v>389</v>
      </c>
      <c r="D19" s="169" t="s">
        <v>31</v>
      </c>
      <c r="E19" s="58"/>
      <c r="F19" s="58"/>
      <c r="G19" s="58"/>
      <c r="H19" s="58"/>
      <c r="I19" s="58"/>
      <c r="J19" s="58"/>
      <c r="K19" s="58"/>
      <c r="L19" s="58"/>
      <c r="M19" s="82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66">
        <f t="shared" si="2"/>
        <v>0</v>
      </c>
      <c r="AK19" s="66">
        <f t="shared" si="0"/>
        <v>0</v>
      </c>
      <c r="AL19" s="66">
        <f t="shared" si="1"/>
        <v>0</v>
      </c>
      <c r="AM19" s="21"/>
      <c r="AN19" s="21"/>
      <c r="AO19" s="21"/>
    </row>
    <row r="20" spans="1:44" s="1" customFormat="1" ht="21" customHeight="1">
      <c r="A20" s="6">
        <v>15</v>
      </c>
      <c r="B20" s="167" t="s">
        <v>390</v>
      </c>
      <c r="C20" s="168" t="s">
        <v>391</v>
      </c>
      <c r="D20" s="169" t="s">
        <v>109</v>
      </c>
      <c r="E20" s="41"/>
      <c r="F20" s="7"/>
      <c r="G20" s="7" t="s">
        <v>6</v>
      </c>
      <c r="H20" s="7"/>
      <c r="I20" s="7"/>
      <c r="J20" s="7"/>
      <c r="K20" s="7"/>
      <c r="L20" s="7"/>
      <c r="M20" s="77"/>
      <c r="N20" s="7"/>
      <c r="O20" s="7"/>
      <c r="P20" s="7"/>
      <c r="Q20" s="7"/>
      <c r="R20" s="7" t="s">
        <v>6</v>
      </c>
      <c r="S20" s="7"/>
      <c r="T20" s="7"/>
      <c r="U20" s="7"/>
      <c r="V20" s="7"/>
      <c r="W20" s="7"/>
      <c r="X20" s="7"/>
      <c r="Y20" s="7"/>
      <c r="Z20" s="7" t="s">
        <v>6</v>
      </c>
      <c r="AA20" s="7"/>
      <c r="AB20" s="7"/>
      <c r="AC20" s="7"/>
      <c r="AD20" s="7"/>
      <c r="AE20" s="7"/>
      <c r="AF20" s="7"/>
      <c r="AG20" s="7"/>
      <c r="AH20" s="7"/>
      <c r="AI20" s="7"/>
      <c r="AJ20" s="66">
        <f t="shared" si="2"/>
        <v>3</v>
      </c>
      <c r="AK20" s="66">
        <f t="shared" si="0"/>
        <v>0</v>
      </c>
      <c r="AL20" s="66">
        <f t="shared" si="1"/>
        <v>0</v>
      </c>
      <c r="AM20" s="246"/>
      <c r="AN20" s="247"/>
      <c r="AO20" s="21"/>
    </row>
    <row r="21" spans="1:44" s="1" customFormat="1" ht="21" customHeight="1">
      <c r="A21" s="6">
        <v>16</v>
      </c>
      <c r="B21" s="167" t="s">
        <v>393</v>
      </c>
      <c r="C21" s="168" t="s">
        <v>394</v>
      </c>
      <c r="D21" s="169" t="s">
        <v>203</v>
      </c>
      <c r="E21" s="41"/>
      <c r="F21" s="7"/>
      <c r="G21" s="7"/>
      <c r="H21" s="7"/>
      <c r="I21" s="7"/>
      <c r="J21" s="7"/>
      <c r="K21" s="7"/>
      <c r="L21" s="7"/>
      <c r="M21" s="7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66">
        <f t="shared" si="2"/>
        <v>0</v>
      </c>
      <c r="AK21" s="66">
        <f t="shared" si="0"/>
        <v>0</v>
      </c>
      <c r="AL21" s="66">
        <f t="shared" si="1"/>
        <v>0</v>
      </c>
      <c r="AM21" s="21"/>
      <c r="AN21" s="21"/>
      <c r="AO21" s="21"/>
    </row>
    <row r="22" spans="1:44" s="1" customFormat="1" ht="21" customHeight="1">
      <c r="A22" s="6">
        <v>17</v>
      </c>
      <c r="B22" s="167" t="s">
        <v>395</v>
      </c>
      <c r="C22" s="168" t="s">
        <v>396</v>
      </c>
      <c r="D22" s="169" t="s">
        <v>110</v>
      </c>
      <c r="E22" s="41"/>
      <c r="F22" s="7"/>
      <c r="G22" s="7"/>
      <c r="H22" s="7"/>
      <c r="I22" s="7"/>
      <c r="J22" s="7"/>
      <c r="K22" s="7"/>
      <c r="L22" s="7"/>
      <c r="M22" s="77"/>
      <c r="N22" s="7"/>
      <c r="O22" s="7"/>
      <c r="P22" s="7"/>
      <c r="Q22" s="7"/>
      <c r="R22" s="7"/>
      <c r="S22" s="7"/>
      <c r="T22" s="7" t="s">
        <v>7</v>
      </c>
      <c r="U22" s="7" t="s">
        <v>7</v>
      </c>
      <c r="V22" s="7"/>
      <c r="W22" s="7"/>
      <c r="X22" s="7"/>
      <c r="Y22" s="7"/>
      <c r="Z22" s="7"/>
      <c r="AA22" s="7"/>
      <c r="AB22" s="7"/>
      <c r="AC22" s="7" t="s">
        <v>6</v>
      </c>
      <c r="AD22" s="7"/>
      <c r="AE22" s="7"/>
      <c r="AF22" s="7" t="s">
        <v>6</v>
      </c>
      <c r="AG22" s="7" t="s">
        <v>6</v>
      </c>
      <c r="AH22" s="7"/>
      <c r="AI22" s="7"/>
      <c r="AJ22" s="66">
        <f t="shared" si="2"/>
        <v>3</v>
      </c>
      <c r="AK22" s="66">
        <f t="shared" si="0"/>
        <v>2</v>
      </c>
      <c r="AL22" s="66">
        <f t="shared" si="1"/>
        <v>0</v>
      </c>
      <c r="AM22" s="21"/>
      <c r="AN22" s="21"/>
      <c r="AO22" s="21"/>
    </row>
    <row r="23" spans="1:44" s="1" customFormat="1" ht="21" customHeight="1">
      <c r="A23" s="6">
        <v>18</v>
      </c>
      <c r="B23" s="167" t="s">
        <v>397</v>
      </c>
      <c r="C23" s="168" t="s">
        <v>398</v>
      </c>
      <c r="D23" s="169" t="s">
        <v>399</v>
      </c>
      <c r="E23" s="41"/>
      <c r="F23" s="7"/>
      <c r="G23" s="7"/>
      <c r="H23" s="7"/>
      <c r="I23" s="7"/>
      <c r="J23" s="7"/>
      <c r="K23" s="7"/>
      <c r="L23" s="7"/>
      <c r="M23" s="7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66">
        <f t="shared" si="2"/>
        <v>0</v>
      </c>
      <c r="AK23" s="66">
        <f t="shared" si="0"/>
        <v>0</v>
      </c>
      <c r="AL23" s="66">
        <f t="shared" si="1"/>
        <v>0</v>
      </c>
      <c r="AM23" s="21"/>
      <c r="AN23" s="21"/>
      <c r="AO23" s="21"/>
    </row>
    <row r="24" spans="1:44" s="1" customFormat="1" ht="21" customHeight="1">
      <c r="A24" s="6">
        <v>19</v>
      </c>
      <c r="B24" s="167" t="s">
        <v>400</v>
      </c>
      <c r="C24" s="168" t="s">
        <v>401</v>
      </c>
      <c r="D24" s="169" t="s">
        <v>402</v>
      </c>
      <c r="E24" s="41"/>
      <c r="F24" s="7"/>
      <c r="G24" s="7"/>
      <c r="H24" s="7"/>
      <c r="I24" s="7"/>
      <c r="J24" s="7"/>
      <c r="K24" s="7"/>
      <c r="L24" s="7"/>
      <c r="M24" s="77"/>
      <c r="N24" s="7"/>
      <c r="O24" s="7"/>
      <c r="P24" s="7"/>
      <c r="Q24" s="7"/>
      <c r="R24" s="7" t="s">
        <v>6</v>
      </c>
      <c r="S24" s="7"/>
      <c r="T24" s="7"/>
      <c r="U24" s="7"/>
      <c r="V24" s="7"/>
      <c r="W24" s="7"/>
      <c r="X24" s="7"/>
      <c r="Y24" s="7" t="s">
        <v>6</v>
      </c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66">
        <f t="shared" si="2"/>
        <v>2</v>
      </c>
      <c r="AK24" s="66">
        <f t="shared" si="0"/>
        <v>0</v>
      </c>
      <c r="AL24" s="66">
        <f t="shared" si="1"/>
        <v>0</v>
      </c>
      <c r="AM24" s="21"/>
      <c r="AN24" s="21"/>
      <c r="AO24" s="21"/>
    </row>
    <row r="25" spans="1:44" s="1" customFormat="1" ht="21" customHeight="1">
      <c r="A25" s="6">
        <v>20</v>
      </c>
      <c r="B25" s="167" t="s">
        <v>403</v>
      </c>
      <c r="C25" s="168" t="s">
        <v>404</v>
      </c>
      <c r="D25" s="169" t="s">
        <v>405</v>
      </c>
      <c r="E25" s="41"/>
      <c r="F25" s="7"/>
      <c r="G25" s="7"/>
      <c r="H25" s="7"/>
      <c r="I25" s="7"/>
      <c r="J25" s="7"/>
      <c r="K25" s="7"/>
      <c r="L25" s="7"/>
      <c r="M25" s="7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66">
        <f t="shared" si="2"/>
        <v>0</v>
      </c>
      <c r="AK25" s="66">
        <f t="shared" si="0"/>
        <v>0</v>
      </c>
      <c r="AL25" s="66">
        <f t="shared" si="1"/>
        <v>0</v>
      </c>
      <c r="AM25" s="21"/>
      <c r="AN25" s="21"/>
      <c r="AO25" s="21"/>
    </row>
    <row r="26" spans="1:44" s="1" customFormat="1" ht="21" customHeight="1">
      <c r="A26" s="6">
        <v>21</v>
      </c>
      <c r="B26" s="167" t="s">
        <v>406</v>
      </c>
      <c r="C26" s="168" t="s">
        <v>407</v>
      </c>
      <c r="D26" s="169" t="s">
        <v>116</v>
      </c>
      <c r="E26" s="41"/>
      <c r="F26" s="7"/>
      <c r="G26" s="7"/>
      <c r="H26" s="7"/>
      <c r="I26" s="7"/>
      <c r="J26" s="7"/>
      <c r="K26" s="7"/>
      <c r="L26" s="7"/>
      <c r="M26" s="7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 t="s">
        <v>7</v>
      </c>
      <c r="AC26" s="7" t="s">
        <v>7</v>
      </c>
      <c r="AD26" s="7"/>
      <c r="AE26" s="7"/>
      <c r="AF26" s="7"/>
      <c r="AG26" s="7"/>
      <c r="AH26" s="7"/>
      <c r="AI26" s="7"/>
      <c r="AJ26" s="66">
        <f t="shared" si="2"/>
        <v>0</v>
      </c>
      <c r="AK26" s="66">
        <f t="shared" si="0"/>
        <v>2</v>
      </c>
      <c r="AL26" s="66">
        <f t="shared" si="1"/>
        <v>0</v>
      </c>
      <c r="AM26" s="21"/>
      <c r="AN26" s="21"/>
      <c r="AO26" s="21"/>
    </row>
    <row r="27" spans="1:44" s="1" customFormat="1" ht="21" customHeight="1">
      <c r="A27" s="6">
        <v>22</v>
      </c>
      <c r="B27" s="167">
        <v>1910120074</v>
      </c>
      <c r="C27" s="168" t="s">
        <v>505</v>
      </c>
      <c r="D27" s="169" t="s">
        <v>506</v>
      </c>
      <c r="E27" s="41"/>
      <c r="F27" s="7"/>
      <c r="G27" s="7" t="s">
        <v>7</v>
      </c>
      <c r="H27" s="7"/>
      <c r="I27" s="7"/>
      <c r="J27" s="7"/>
      <c r="K27" s="7" t="s">
        <v>7</v>
      </c>
      <c r="L27" s="7"/>
      <c r="M27" s="7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66">
        <f t="shared" si="2"/>
        <v>0</v>
      </c>
      <c r="AK27" s="66">
        <f t="shared" si="0"/>
        <v>2</v>
      </c>
      <c r="AL27" s="66">
        <f t="shared" si="1"/>
        <v>0</v>
      </c>
      <c r="AM27" s="21"/>
      <c r="AN27" s="21"/>
      <c r="AO27" s="21"/>
    </row>
    <row r="28" spans="1:44" s="1" customFormat="1" ht="21" customHeight="1">
      <c r="A28" s="248" t="s">
        <v>10</v>
      </c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67">
        <f>SUM(AJ6:AJ27)</f>
        <v>33</v>
      </c>
      <c r="AK28" s="67">
        <f>SUM(AK6:AK27)</f>
        <v>8</v>
      </c>
      <c r="AL28" s="67">
        <f>SUM(AL6:AL27)</f>
        <v>14</v>
      </c>
      <c r="AM28" s="23"/>
      <c r="AN28" s="22"/>
      <c r="AO28" s="22"/>
      <c r="AP28" s="29"/>
      <c r="AQ28"/>
      <c r="AR28"/>
    </row>
    <row r="29" spans="1:44" s="1" customFormat="1" ht="30" customHeight="1">
      <c r="A29" s="10"/>
      <c r="B29" s="10"/>
      <c r="C29" s="11"/>
      <c r="D29" s="11"/>
      <c r="E29" s="12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0"/>
      <c r="AK29" s="10"/>
      <c r="AL29" s="10"/>
      <c r="AM29" s="23"/>
      <c r="AN29" s="21"/>
      <c r="AO29" s="21"/>
    </row>
    <row r="30" spans="1:44" s="1" customFormat="1" ht="41.25" customHeight="1">
      <c r="A30" s="249" t="s">
        <v>11</v>
      </c>
      <c r="B30" s="249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0"/>
      <c r="AH30" s="250"/>
      <c r="AI30" s="251"/>
      <c r="AJ30" s="24" t="s">
        <v>12</v>
      </c>
      <c r="AK30" s="24" t="s">
        <v>13</v>
      </c>
      <c r="AL30" s="24" t="s">
        <v>14</v>
      </c>
      <c r="AM30" s="25" t="s">
        <v>15</v>
      </c>
      <c r="AN30" s="25" t="s">
        <v>16</v>
      </c>
      <c r="AO30" s="25" t="s">
        <v>17</v>
      </c>
    </row>
    <row r="31" spans="1:44" s="1" customFormat="1" ht="30" customHeight="1">
      <c r="A31" s="66" t="s">
        <v>3</v>
      </c>
      <c r="B31" s="65"/>
      <c r="C31" s="233" t="s">
        <v>5</v>
      </c>
      <c r="D31" s="234"/>
      <c r="E31" s="3">
        <v>1</v>
      </c>
      <c r="F31" s="3">
        <v>2</v>
      </c>
      <c r="G31" s="3">
        <v>3</v>
      </c>
      <c r="H31" s="3">
        <v>4</v>
      </c>
      <c r="I31" s="3">
        <v>5</v>
      </c>
      <c r="J31" s="3">
        <v>6</v>
      </c>
      <c r="K31" s="3">
        <v>7</v>
      </c>
      <c r="L31" s="3">
        <v>8</v>
      </c>
      <c r="M31" s="145">
        <v>9</v>
      </c>
      <c r="N31" s="3">
        <v>10</v>
      </c>
      <c r="O31" s="3">
        <v>11</v>
      </c>
      <c r="P31" s="3">
        <v>12</v>
      </c>
      <c r="Q31" s="3">
        <v>13</v>
      </c>
      <c r="R31" s="3">
        <v>14</v>
      </c>
      <c r="S31" s="3">
        <v>15</v>
      </c>
      <c r="T31" s="3">
        <v>16</v>
      </c>
      <c r="U31" s="3">
        <v>17</v>
      </c>
      <c r="V31" s="3">
        <v>18</v>
      </c>
      <c r="W31" s="3">
        <v>19</v>
      </c>
      <c r="X31" s="3">
        <v>20</v>
      </c>
      <c r="Y31" s="3">
        <v>21</v>
      </c>
      <c r="Z31" s="3">
        <v>22</v>
      </c>
      <c r="AA31" s="3">
        <v>23</v>
      </c>
      <c r="AB31" s="3">
        <v>24</v>
      </c>
      <c r="AC31" s="3">
        <v>25</v>
      </c>
      <c r="AD31" s="3">
        <v>26</v>
      </c>
      <c r="AE31" s="3">
        <v>27</v>
      </c>
      <c r="AF31" s="3">
        <v>28</v>
      </c>
      <c r="AG31" s="3">
        <v>29</v>
      </c>
      <c r="AH31" s="3">
        <v>30</v>
      </c>
      <c r="AI31" s="3">
        <v>31</v>
      </c>
      <c r="AJ31" s="26" t="s">
        <v>18</v>
      </c>
      <c r="AK31" s="26" t="s">
        <v>19</v>
      </c>
      <c r="AL31" s="26" t="s">
        <v>20</v>
      </c>
      <c r="AM31" s="26" t="s">
        <v>21</v>
      </c>
      <c r="AN31" s="27" t="s">
        <v>22</v>
      </c>
      <c r="AO31" s="27" t="s">
        <v>23</v>
      </c>
    </row>
    <row r="32" spans="1:44" s="1" customFormat="1" ht="30" customHeight="1">
      <c r="A32" s="66">
        <v>1</v>
      </c>
      <c r="B32" s="99" t="s">
        <v>499</v>
      </c>
      <c r="C32" s="75" t="s">
        <v>500</v>
      </c>
      <c r="D32" s="76" t="s">
        <v>72</v>
      </c>
      <c r="E32" s="6"/>
      <c r="F32" s="7"/>
      <c r="G32" s="7"/>
      <c r="H32" s="7"/>
      <c r="I32" s="7"/>
      <c r="J32" s="7"/>
      <c r="K32" s="7"/>
      <c r="L32" s="7"/>
      <c r="M32" s="77"/>
      <c r="N32" s="7"/>
      <c r="O32" s="7"/>
      <c r="P32" s="7"/>
      <c r="Q32" s="7"/>
      <c r="R32" s="7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28">
        <f>COUNTIF(E32:AI32,"BT")</f>
        <v>0</v>
      </c>
      <c r="AK32" s="28">
        <f>COUNTIF(F32:AJ32,"D")</f>
        <v>0</v>
      </c>
      <c r="AL32" s="28">
        <f>COUNTIF(G32:AK32,"ĐP")</f>
        <v>0</v>
      </c>
      <c r="AM32" s="28">
        <f>COUNTIF(H32:AL32,"CT")</f>
        <v>0</v>
      </c>
      <c r="AN32" s="28">
        <f>COUNTIF(I32:AM32,"HT")</f>
        <v>0</v>
      </c>
      <c r="AO32" s="28">
        <f>COUNTIF(J32:AN32,"VK")</f>
        <v>0</v>
      </c>
      <c r="AP32" s="246"/>
      <c r="AQ32" s="247"/>
    </row>
    <row r="33" spans="1:43" s="1" customFormat="1" ht="30" customHeight="1">
      <c r="A33" s="66">
        <v>2</v>
      </c>
      <c r="B33" s="99" t="s">
        <v>363</v>
      </c>
      <c r="C33" s="75" t="s">
        <v>259</v>
      </c>
      <c r="D33" s="76" t="s">
        <v>364</v>
      </c>
      <c r="E33" s="14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28">
        <f t="shared" ref="AJ33:AJ53" si="6">COUNTIF(E33:AI33,"BT")</f>
        <v>0</v>
      </c>
      <c r="AK33" s="28">
        <f t="shared" ref="AK33:AK53" si="7">COUNTIF(F33:AJ33,"D")</f>
        <v>0</v>
      </c>
      <c r="AL33" s="28">
        <f t="shared" ref="AL33:AL53" si="8">COUNTIF(G33:AK33,"ĐP")</f>
        <v>0</v>
      </c>
      <c r="AM33" s="28">
        <f t="shared" ref="AM33:AM53" si="9">COUNTIF(H33:AL33,"CT")</f>
        <v>0</v>
      </c>
      <c r="AN33" s="28">
        <f t="shared" ref="AN33:AN53" si="10">COUNTIF(I33:AM33,"HT")</f>
        <v>0</v>
      </c>
      <c r="AO33" s="28">
        <f t="shared" ref="AO33:AO53" si="11">COUNTIF(J33:AN33,"VK")</f>
        <v>0</v>
      </c>
      <c r="AP33" s="21"/>
      <c r="AQ33" s="21"/>
    </row>
    <row r="34" spans="1:43" s="1" customFormat="1" ht="30" customHeight="1">
      <c r="A34" s="66">
        <v>3</v>
      </c>
      <c r="B34" s="99" t="s">
        <v>365</v>
      </c>
      <c r="C34" s="75" t="s">
        <v>501</v>
      </c>
      <c r="D34" s="76" t="s">
        <v>29</v>
      </c>
      <c r="E34" s="6"/>
      <c r="F34" s="7"/>
      <c r="G34" s="7"/>
      <c r="H34" s="7"/>
      <c r="I34" s="7"/>
      <c r="J34" s="7"/>
      <c r="K34" s="7"/>
      <c r="L34" s="7"/>
      <c r="M34" s="77"/>
      <c r="N34" s="7"/>
      <c r="O34" s="7"/>
      <c r="P34" s="7"/>
      <c r="Q34" s="7"/>
      <c r="R34" s="7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28">
        <f t="shared" si="6"/>
        <v>0</v>
      </c>
      <c r="AK34" s="28">
        <f t="shared" si="7"/>
        <v>0</v>
      </c>
      <c r="AL34" s="28">
        <f t="shared" si="8"/>
        <v>0</v>
      </c>
      <c r="AM34" s="28">
        <f t="shared" si="9"/>
        <v>0</v>
      </c>
      <c r="AN34" s="28">
        <f t="shared" si="10"/>
        <v>0</v>
      </c>
      <c r="AO34" s="28">
        <f t="shared" si="11"/>
        <v>0</v>
      </c>
      <c r="AP34" s="21"/>
      <c r="AQ34" s="21"/>
    </row>
    <row r="35" spans="1:43" s="1" customFormat="1" ht="30" customHeight="1">
      <c r="A35" s="66">
        <v>4</v>
      </c>
      <c r="B35" s="99" t="s">
        <v>366</v>
      </c>
      <c r="C35" s="75" t="s">
        <v>367</v>
      </c>
      <c r="D35" s="76" t="s">
        <v>368</v>
      </c>
      <c r="E35" s="6"/>
      <c r="F35" s="7"/>
      <c r="G35" s="7"/>
      <c r="H35" s="7"/>
      <c r="I35" s="7"/>
      <c r="J35" s="7"/>
      <c r="K35" s="7"/>
      <c r="L35" s="7"/>
      <c r="M35" s="77"/>
      <c r="N35" s="7"/>
      <c r="O35" s="7"/>
      <c r="P35" s="7"/>
      <c r="Q35" s="7"/>
      <c r="R35" s="7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28">
        <f t="shared" si="6"/>
        <v>0</v>
      </c>
      <c r="AK35" s="28">
        <f t="shared" si="7"/>
        <v>0</v>
      </c>
      <c r="AL35" s="28">
        <f t="shared" si="8"/>
        <v>0</v>
      </c>
      <c r="AM35" s="28">
        <f t="shared" si="9"/>
        <v>0</v>
      </c>
      <c r="AN35" s="28">
        <f t="shared" si="10"/>
        <v>0</v>
      </c>
      <c r="AO35" s="28">
        <f t="shared" si="11"/>
        <v>0</v>
      </c>
      <c r="AP35" s="21"/>
      <c r="AQ35" s="21"/>
    </row>
    <row r="36" spans="1:43" s="1" customFormat="1" ht="30" customHeight="1">
      <c r="A36" s="66">
        <v>5</v>
      </c>
      <c r="B36" s="99" t="s">
        <v>369</v>
      </c>
      <c r="C36" s="75" t="s">
        <v>370</v>
      </c>
      <c r="D36" s="76" t="s">
        <v>371</v>
      </c>
      <c r="E36" s="6"/>
      <c r="F36" s="7"/>
      <c r="G36" s="7"/>
      <c r="H36" s="7"/>
      <c r="I36" s="7"/>
      <c r="J36" s="7"/>
      <c r="K36" s="7"/>
      <c r="L36" s="7"/>
      <c r="M36" s="77"/>
      <c r="N36" s="7"/>
      <c r="O36" s="7"/>
      <c r="P36" s="7"/>
      <c r="Q36" s="7"/>
      <c r="R36" s="7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28">
        <f t="shared" si="6"/>
        <v>0</v>
      </c>
      <c r="AK36" s="28">
        <f t="shared" si="7"/>
        <v>0</v>
      </c>
      <c r="AL36" s="28">
        <f t="shared" si="8"/>
        <v>0</v>
      </c>
      <c r="AM36" s="28">
        <f t="shared" si="9"/>
        <v>0</v>
      </c>
      <c r="AN36" s="28">
        <f t="shared" si="10"/>
        <v>0</v>
      </c>
      <c r="AO36" s="28">
        <f t="shared" si="11"/>
        <v>0</v>
      </c>
      <c r="AP36" s="21"/>
      <c r="AQ36" s="21"/>
    </row>
    <row r="37" spans="1:43" s="1" customFormat="1" ht="30" customHeight="1">
      <c r="A37" s="66">
        <v>6</v>
      </c>
      <c r="B37" s="99" t="s">
        <v>372</v>
      </c>
      <c r="C37" s="75" t="s">
        <v>373</v>
      </c>
      <c r="D37" s="76" t="s">
        <v>25</v>
      </c>
      <c r="E37" s="6"/>
      <c r="F37" s="7"/>
      <c r="G37" s="7"/>
      <c r="H37" s="7"/>
      <c r="I37" s="7"/>
      <c r="J37" s="7"/>
      <c r="K37" s="7"/>
      <c r="L37" s="7"/>
      <c r="M37" s="77"/>
      <c r="N37" s="7"/>
      <c r="O37" s="7"/>
      <c r="P37" s="7"/>
      <c r="Q37" s="7"/>
      <c r="R37" s="7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28">
        <f t="shared" si="6"/>
        <v>0</v>
      </c>
      <c r="AK37" s="28">
        <f t="shared" si="7"/>
        <v>0</v>
      </c>
      <c r="AL37" s="28">
        <f t="shared" si="8"/>
        <v>0</v>
      </c>
      <c r="AM37" s="28">
        <f t="shared" si="9"/>
        <v>0</v>
      </c>
      <c r="AN37" s="28">
        <f t="shared" si="10"/>
        <v>0</v>
      </c>
      <c r="AO37" s="28">
        <f t="shared" si="11"/>
        <v>0</v>
      </c>
      <c r="AP37" s="21"/>
      <c r="AQ37" s="21"/>
    </row>
    <row r="38" spans="1:43" s="1" customFormat="1" ht="30" customHeight="1">
      <c r="A38" s="66">
        <v>7</v>
      </c>
      <c r="B38" s="99" t="s">
        <v>374</v>
      </c>
      <c r="C38" s="75" t="s">
        <v>375</v>
      </c>
      <c r="D38" s="76" t="s">
        <v>63</v>
      </c>
      <c r="E38" s="6"/>
      <c r="F38" s="7"/>
      <c r="G38" s="7"/>
      <c r="H38" s="7"/>
      <c r="I38" s="7"/>
      <c r="J38" s="7"/>
      <c r="K38" s="7"/>
      <c r="L38" s="7"/>
      <c r="M38" s="77"/>
      <c r="N38" s="7"/>
      <c r="O38" s="7"/>
      <c r="P38" s="7"/>
      <c r="Q38" s="7"/>
      <c r="R38" s="7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28">
        <f t="shared" si="6"/>
        <v>0</v>
      </c>
      <c r="AK38" s="28">
        <f t="shared" si="7"/>
        <v>0</v>
      </c>
      <c r="AL38" s="28">
        <f t="shared" si="8"/>
        <v>0</v>
      </c>
      <c r="AM38" s="28">
        <f t="shared" si="9"/>
        <v>0</v>
      </c>
      <c r="AN38" s="28">
        <f t="shared" si="10"/>
        <v>0</v>
      </c>
      <c r="AO38" s="28">
        <f t="shared" si="11"/>
        <v>0</v>
      </c>
      <c r="AP38" s="21"/>
      <c r="AQ38" s="21"/>
    </row>
    <row r="39" spans="1:43" s="1" customFormat="1" ht="30" customHeight="1">
      <c r="A39" s="66">
        <v>8</v>
      </c>
      <c r="B39" s="99" t="s">
        <v>376</v>
      </c>
      <c r="C39" s="75" t="s">
        <v>132</v>
      </c>
      <c r="D39" s="76" t="s">
        <v>114</v>
      </c>
      <c r="E39" s="6"/>
      <c r="F39" s="7"/>
      <c r="G39" s="7"/>
      <c r="H39" s="7"/>
      <c r="I39" s="7"/>
      <c r="J39" s="7"/>
      <c r="K39" s="7"/>
      <c r="L39" s="7"/>
      <c r="M39" s="77"/>
      <c r="N39" s="7"/>
      <c r="O39" s="7"/>
      <c r="P39" s="7"/>
      <c r="Q39" s="7"/>
      <c r="R39" s="7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28">
        <f t="shared" si="6"/>
        <v>0</v>
      </c>
      <c r="AK39" s="28">
        <f t="shared" si="7"/>
        <v>0</v>
      </c>
      <c r="AL39" s="28">
        <f t="shared" si="8"/>
        <v>0</v>
      </c>
      <c r="AM39" s="28">
        <f t="shared" si="9"/>
        <v>0</v>
      </c>
      <c r="AN39" s="28">
        <f t="shared" si="10"/>
        <v>0</v>
      </c>
      <c r="AO39" s="28">
        <f t="shared" si="11"/>
        <v>0</v>
      </c>
      <c r="AP39" s="21"/>
      <c r="AQ39" s="21"/>
    </row>
    <row r="40" spans="1:43" s="1" customFormat="1" ht="30" customHeight="1">
      <c r="A40" s="66">
        <v>9</v>
      </c>
      <c r="B40" s="99" t="s">
        <v>377</v>
      </c>
      <c r="C40" s="75" t="s">
        <v>378</v>
      </c>
      <c r="D40" s="76" t="s">
        <v>114</v>
      </c>
      <c r="E40" s="6"/>
      <c r="F40" s="7"/>
      <c r="G40" s="7"/>
      <c r="H40" s="7"/>
      <c r="I40" s="7"/>
      <c r="J40" s="7"/>
      <c r="K40" s="7"/>
      <c r="L40" s="7"/>
      <c r="M40" s="77"/>
      <c r="N40" s="7"/>
      <c r="O40" s="7"/>
      <c r="P40" s="7"/>
      <c r="Q40" s="7"/>
      <c r="R40" s="7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28">
        <f t="shared" si="6"/>
        <v>0</v>
      </c>
      <c r="AK40" s="28">
        <f t="shared" si="7"/>
        <v>0</v>
      </c>
      <c r="AL40" s="28">
        <f t="shared" si="8"/>
        <v>0</v>
      </c>
      <c r="AM40" s="28">
        <f t="shared" si="9"/>
        <v>0</v>
      </c>
      <c r="AN40" s="28">
        <f t="shared" si="10"/>
        <v>0</v>
      </c>
      <c r="AO40" s="28">
        <f t="shared" si="11"/>
        <v>0</v>
      </c>
      <c r="AP40" s="21"/>
      <c r="AQ40" s="21"/>
    </row>
    <row r="41" spans="1:43" s="1" customFormat="1" ht="30" customHeight="1">
      <c r="A41" s="66">
        <v>10</v>
      </c>
      <c r="B41" s="99" t="s">
        <v>379</v>
      </c>
      <c r="C41" s="75" t="s">
        <v>380</v>
      </c>
      <c r="D41" s="76" t="s">
        <v>98</v>
      </c>
      <c r="E41" s="6"/>
      <c r="F41" s="7"/>
      <c r="G41" s="7"/>
      <c r="H41" s="7"/>
      <c r="I41" s="7"/>
      <c r="J41" s="7"/>
      <c r="K41" s="7"/>
      <c r="L41" s="7"/>
      <c r="M41" s="77"/>
      <c r="N41" s="7"/>
      <c r="O41" s="7"/>
      <c r="P41" s="7"/>
      <c r="Q41" s="7"/>
      <c r="R41" s="7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28">
        <f t="shared" si="6"/>
        <v>0</v>
      </c>
      <c r="AK41" s="28">
        <f t="shared" si="7"/>
        <v>0</v>
      </c>
      <c r="AL41" s="28">
        <f t="shared" si="8"/>
        <v>0</v>
      </c>
      <c r="AM41" s="28">
        <f t="shared" si="9"/>
        <v>0</v>
      </c>
      <c r="AN41" s="28">
        <f t="shared" si="10"/>
        <v>0</v>
      </c>
      <c r="AO41" s="28">
        <f t="shared" si="11"/>
        <v>0</v>
      </c>
      <c r="AP41" s="21"/>
      <c r="AQ41" s="21"/>
    </row>
    <row r="42" spans="1:43" s="1" customFormat="1" ht="30" customHeight="1">
      <c r="A42" s="66">
        <v>11</v>
      </c>
      <c r="B42" s="99" t="s">
        <v>381</v>
      </c>
      <c r="C42" s="75" t="s">
        <v>382</v>
      </c>
      <c r="D42" s="76" t="s">
        <v>66</v>
      </c>
      <c r="E42" s="6"/>
      <c r="F42" s="7"/>
      <c r="G42" s="7"/>
      <c r="H42" s="7"/>
      <c r="I42" s="7"/>
      <c r="J42" s="7"/>
      <c r="K42" s="7"/>
      <c r="L42" s="7"/>
      <c r="M42" s="77"/>
      <c r="N42" s="7"/>
      <c r="O42" s="7"/>
      <c r="P42" s="7"/>
      <c r="Q42" s="7"/>
      <c r="R42" s="7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28">
        <f t="shared" si="6"/>
        <v>0</v>
      </c>
      <c r="AK42" s="28">
        <f t="shared" si="7"/>
        <v>0</v>
      </c>
      <c r="AL42" s="28">
        <f t="shared" si="8"/>
        <v>0</v>
      </c>
      <c r="AM42" s="28">
        <f t="shared" si="9"/>
        <v>0</v>
      </c>
      <c r="AN42" s="28">
        <f t="shared" si="10"/>
        <v>0</v>
      </c>
      <c r="AO42" s="28">
        <f t="shared" si="11"/>
        <v>0</v>
      </c>
      <c r="AP42" s="21"/>
      <c r="AQ42" s="21"/>
    </row>
    <row r="43" spans="1:43" s="1" customFormat="1" ht="30" customHeight="1">
      <c r="A43" s="66">
        <v>12</v>
      </c>
      <c r="B43" s="99" t="s">
        <v>383</v>
      </c>
      <c r="C43" s="75" t="s">
        <v>384</v>
      </c>
      <c r="D43" s="76" t="s">
        <v>67</v>
      </c>
      <c r="E43" s="6"/>
      <c r="F43" s="7"/>
      <c r="G43" s="7"/>
      <c r="H43" s="7"/>
      <c r="I43" s="7"/>
      <c r="J43" s="7"/>
      <c r="K43" s="7"/>
      <c r="L43" s="7"/>
      <c r="M43" s="77"/>
      <c r="N43" s="7"/>
      <c r="O43" s="7"/>
      <c r="P43" s="7"/>
      <c r="Q43" s="7"/>
      <c r="R43" s="7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28">
        <f t="shared" si="6"/>
        <v>0</v>
      </c>
      <c r="AK43" s="28">
        <f t="shared" si="7"/>
        <v>0</v>
      </c>
      <c r="AL43" s="28">
        <f t="shared" si="8"/>
        <v>0</v>
      </c>
      <c r="AM43" s="28">
        <f t="shared" si="9"/>
        <v>0</v>
      </c>
      <c r="AN43" s="28">
        <f t="shared" si="10"/>
        <v>0</v>
      </c>
      <c r="AO43" s="28">
        <f t="shared" si="11"/>
        <v>0</v>
      </c>
      <c r="AP43" s="21"/>
      <c r="AQ43" s="21"/>
    </row>
    <row r="44" spans="1:43" s="1" customFormat="1" ht="30" customHeight="1">
      <c r="A44" s="66">
        <v>13</v>
      </c>
      <c r="B44" s="99" t="s">
        <v>385</v>
      </c>
      <c r="C44" s="75" t="s">
        <v>386</v>
      </c>
      <c r="D44" s="76" t="s">
        <v>387</v>
      </c>
      <c r="E44" s="30"/>
      <c r="F44" s="30"/>
      <c r="G44" s="30"/>
      <c r="H44" s="30"/>
      <c r="I44" s="30"/>
      <c r="J44" s="30"/>
      <c r="K44" s="30"/>
      <c r="L44" s="30"/>
      <c r="M44" s="156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28">
        <f t="shared" si="6"/>
        <v>0</v>
      </c>
      <c r="AK44" s="28">
        <f t="shared" si="7"/>
        <v>0</v>
      </c>
      <c r="AL44" s="28">
        <f t="shared" si="8"/>
        <v>0</v>
      </c>
      <c r="AM44" s="28">
        <f t="shared" si="9"/>
        <v>0</v>
      </c>
      <c r="AN44" s="28">
        <f t="shared" si="10"/>
        <v>0</v>
      </c>
      <c r="AO44" s="28">
        <f t="shared" si="11"/>
        <v>0</v>
      </c>
      <c r="AP44" s="21"/>
      <c r="AQ44" s="21"/>
    </row>
    <row r="45" spans="1:43" s="1" customFormat="1" ht="30" customHeight="1">
      <c r="A45" s="66">
        <v>14</v>
      </c>
      <c r="B45" s="99" t="s">
        <v>388</v>
      </c>
      <c r="C45" s="75" t="s">
        <v>389</v>
      </c>
      <c r="D45" s="76" t="s">
        <v>31</v>
      </c>
      <c r="E45" s="6"/>
      <c r="F45" s="7"/>
      <c r="G45" s="7"/>
      <c r="H45" s="7"/>
      <c r="I45" s="7"/>
      <c r="J45" s="7"/>
      <c r="K45" s="7"/>
      <c r="L45" s="7"/>
      <c r="M45" s="77"/>
      <c r="N45" s="7"/>
      <c r="O45" s="7"/>
      <c r="P45" s="7"/>
      <c r="Q45" s="7"/>
      <c r="R45" s="7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28">
        <f t="shared" si="6"/>
        <v>0</v>
      </c>
      <c r="AK45" s="28">
        <f t="shared" si="7"/>
        <v>0</v>
      </c>
      <c r="AL45" s="28">
        <f t="shared" si="8"/>
        <v>0</v>
      </c>
      <c r="AM45" s="28">
        <f t="shared" si="9"/>
        <v>0</v>
      </c>
      <c r="AN45" s="28">
        <f t="shared" si="10"/>
        <v>0</v>
      </c>
      <c r="AO45" s="28">
        <f t="shared" si="11"/>
        <v>0</v>
      </c>
      <c r="AP45" s="246"/>
      <c r="AQ45" s="247"/>
    </row>
    <row r="46" spans="1:43" s="1" customFormat="1" ht="30" customHeight="1">
      <c r="A46" s="66">
        <v>15</v>
      </c>
      <c r="B46" s="99" t="s">
        <v>390</v>
      </c>
      <c r="C46" s="75" t="s">
        <v>391</v>
      </c>
      <c r="D46" s="76" t="s">
        <v>109</v>
      </c>
      <c r="E46" s="6"/>
      <c r="F46" s="7"/>
      <c r="G46" s="7"/>
      <c r="H46" s="7"/>
      <c r="I46" s="7"/>
      <c r="J46" s="7"/>
      <c r="K46" s="7"/>
      <c r="L46" s="7"/>
      <c r="M46" s="77"/>
      <c r="N46" s="7"/>
      <c r="O46" s="7"/>
      <c r="P46" s="7"/>
      <c r="Q46" s="7"/>
      <c r="R46" s="7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28">
        <f t="shared" si="6"/>
        <v>0</v>
      </c>
      <c r="AK46" s="28">
        <f t="shared" si="7"/>
        <v>0</v>
      </c>
      <c r="AL46" s="28">
        <f t="shared" si="8"/>
        <v>0</v>
      </c>
      <c r="AM46" s="28">
        <f t="shared" si="9"/>
        <v>0</v>
      </c>
      <c r="AN46" s="28">
        <f t="shared" si="10"/>
        <v>0</v>
      </c>
      <c r="AO46" s="28">
        <f t="shared" si="11"/>
        <v>0</v>
      </c>
    </row>
    <row r="47" spans="1:43" s="1" customFormat="1" ht="30" customHeight="1">
      <c r="A47" s="66">
        <v>16</v>
      </c>
      <c r="B47" s="99" t="s">
        <v>393</v>
      </c>
      <c r="C47" s="75" t="s">
        <v>394</v>
      </c>
      <c r="D47" s="76" t="s">
        <v>203</v>
      </c>
      <c r="E47" s="6"/>
      <c r="F47" s="7"/>
      <c r="G47" s="7"/>
      <c r="H47" s="7"/>
      <c r="I47" s="7"/>
      <c r="J47" s="7"/>
      <c r="K47" s="7"/>
      <c r="L47" s="7"/>
      <c r="M47" s="77"/>
      <c r="N47" s="7"/>
      <c r="O47" s="7"/>
      <c r="P47" s="7"/>
      <c r="Q47" s="7"/>
      <c r="R47" s="7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28">
        <f t="shared" si="6"/>
        <v>0</v>
      </c>
      <c r="AK47" s="28">
        <f t="shared" si="7"/>
        <v>0</v>
      </c>
      <c r="AL47" s="28">
        <f t="shared" si="8"/>
        <v>0</v>
      </c>
      <c r="AM47" s="28">
        <f t="shared" si="9"/>
        <v>0</v>
      </c>
      <c r="AN47" s="28">
        <f t="shared" si="10"/>
        <v>0</v>
      </c>
      <c r="AO47" s="28">
        <f t="shared" si="11"/>
        <v>0</v>
      </c>
    </row>
    <row r="48" spans="1:43" s="1" customFormat="1" ht="30" customHeight="1">
      <c r="A48" s="66">
        <v>17</v>
      </c>
      <c r="B48" s="99" t="s">
        <v>395</v>
      </c>
      <c r="C48" s="75" t="s">
        <v>396</v>
      </c>
      <c r="D48" s="76" t="s">
        <v>110</v>
      </c>
      <c r="E48" s="6"/>
      <c r="F48" s="7"/>
      <c r="G48" s="7"/>
      <c r="H48" s="7"/>
      <c r="I48" s="7"/>
      <c r="J48" s="7"/>
      <c r="K48" s="7"/>
      <c r="L48" s="7"/>
      <c r="M48" s="77"/>
      <c r="N48" s="7"/>
      <c r="O48" s="7"/>
      <c r="P48" s="7"/>
      <c r="Q48" s="7"/>
      <c r="R48" s="7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28">
        <f t="shared" si="6"/>
        <v>0</v>
      </c>
      <c r="AK48" s="28">
        <f t="shared" si="7"/>
        <v>0</v>
      </c>
      <c r="AL48" s="28">
        <f t="shared" si="8"/>
        <v>0</v>
      </c>
      <c r="AM48" s="28">
        <f t="shared" si="9"/>
        <v>0</v>
      </c>
      <c r="AN48" s="28">
        <f t="shared" si="10"/>
        <v>0</v>
      </c>
      <c r="AO48" s="28">
        <f t="shared" si="11"/>
        <v>0</v>
      </c>
    </row>
    <row r="49" spans="1:41" s="1" customFormat="1" ht="30" customHeight="1">
      <c r="A49" s="66">
        <v>18</v>
      </c>
      <c r="B49" s="99" t="s">
        <v>397</v>
      </c>
      <c r="C49" s="75" t="s">
        <v>398</v>
      </c>
      <c r="D49" s="76" t="s">
        <v>399</v>
      </c>
      <c r="E49" s="6"/>
      <c r="F49" s="7"/>
      <c r="G49" s="7"/>
      <c r="H49" s="7"/>
      <c r="I49" s="7"/>
      <c r="J49" s="7"/>
      <c r="K49" s="7"/>
      <c r="L49" s="7"/>
      <c r="M49" s="77"/>
      <c r="N49" s="7"/>
      <c r="O49" s="7"/>
      <c r="P49" s="7"/>
      <c r="Q49" s="7"/>
      <c r="R49" s="7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28">
        <f t="shared" si="6"/>
        <v>0</v>
      </c>
      <c r="AK49" s="28">
        <f t="shared" si="7"/>
        <v>0</v>
      </c>
      <c r="AL49" s="28">
        <f t="shared" si="8"/>
        <v>0</v>
      </c>
      <c r="AM49" s="28">
        <f t="shared" si="9"/>
        <v>0</v>
      </c>
      <c r="AN49" s="28">
        <f t="shared" si="10"/>
        <v>0</v>
      </c>
      <c r="AO49" s="28">
        <f t="shared" si="11"/>
        <v>0</v>
      </c>
    </row>
    <row r="50" spans="1:41" s="1" customFormat="1" ht="30" customHeight="1">
      <c r="A50" s="66">
        <v>19</v>
      </c>
      <c r="B50" s="99" t="s">
        <v>400</v>
      </c>
      <c r="C50" s="75" t="s">
        <v>401</v>
      </c>
      <c r="D50" s="76" t="s">
        <v>402</v>
      </c>
      <c r="E50" s="6"/>
      <c r="F50" s="7"/>
      <c r="G50" s="7"/>
      <c r="H50" s="7"/>
      <c r="I50" s="7"/>
      <c r="J50" s="7"/>
      <c r="K50" s="7"/>
      <c r="L50" s="7"/>
      <c r="M50" s="77"/>
      <c r="N50" s="7"/>
      <c r="O50" s="7"/>
      <c r="P50" s="7"/>
      <c r="Q50" s="7"/>
      <c r="R50" s="7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28">
        <f t="shared" si="6"/>
        <v>0</v>
      </c>
      <c r="AK50" s="28">
        <f t="shared" si="7"/>
        <v>0</v>
      </c>
      <c r="AL50" s="28">
        <f t="shared" si="8"/>
        <v>0</v>
      </c>
      <c r="AM50" s="28">
        <f t="shared" si="9"/>
        <v>0</v>
      </c>
      <c r="AN50" s="28">
        <f t="shared" si="10"/>
        <v>0</v>
      </c>
      <c r="AO50" s="28">
        <f t="shared" si="11"/>
        <v>0</v>
      </c>
    </row>
    <row r="51" spans="1:41" s="1" customFormat="1" ht="30" customHeight="1">
      <c r="A51" s="66">
        <v>20</v>
      </c>
      <c r="B51" s="99" t="s">
        <v>403</v>
      </c>
      <c r="C51" s="75" t="s">
        <v>404</v>
      </c>
      <c r="D51" s="76" t="s">
        <v>405</v>
      </c>
      <c r="E51" s="6"/>
      <c r="F51" s="7"/>
      <c r="G51" s="7"/>
      <c r="H51" s="7"/>
      <c r="I51" s="7"/>
      <c r="J51" s="7"/>
      <c r="K51" s="7"/>
      <c r="L51" s="7"/>
      <c r="M51" s="77"/>
      <c r="N51" s="7"/>
      <c r="O51" s="7"/>
      <c r="P51" s="7"/>
      <c r="Q51" s="7"/>
      <c r="R51" s="7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28">
        <f t="shared" si="6"/>
        <v>0</v>
      </c>
      <c r="AK51" s="28">
        <f t="shared" si="7"/>
        <v>0</v>
      </c>
      <c r="AL51" s="28">
        <f t="shared" si="8"/>
        <v>0</v>
      </c>
      <c r="AM51" s="28">
        <f t="shared" si="9"/>
        <v>0</v>
      </c>
      <c r="AN51" s="28">
        <f t="shared" si="10"/>
        <v>0</v>
      </c>
      <c r="AO51" s="28">
        <f t="shared" si="11"/>
        <v>0</v>
      </c>
    </row>
    <row r="52" spans="1:41" s="1" customFormat="1" ht="30" customHeight="1">
      <c r="A52" s="66">
        <v>21</v>
      </c>
      <c r="B52" s="99" t="s">
        <v>406</v>
      </c>
      <c r="C52" s="75" t="s">
        <v>407</v>
      </c>
      <c r="D52" s="76" t="s">
        <v>116</v>
      </c>
      <c r="E52" s="6"/>
      <c r="F52" s="7"/>
      <c r="G52" s="7"/>
      <c r="H52" s="7"/>
      <c r="I52" s="7"/>
      <c r="J52" s="7"/>
      <c r="K52" s="7"/>
      <c r="L52" s="7"/>
      <c r="M52" s="77"/>
      <c r="N52" s="7"/>
      <c r="O52" s="7"/>
      <c r="P52" s="7"/>
      <c r="Q52" s="7"/>
      <c r="R52" s="7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28">
        <f t="shared" si="6"/>
        <v>0</v>
      </c>
      <c r="AK52" s="28">
        <f t="shared" si="7"/>
        <v>0</v>
      </c>
      <c r="AL52" s="28">
        <f t="shared" si="8"/>
        <v>0</v>
      </c>
      <c r="AM52" s="28">
        <f t="shared" si="9"/>
        <v>0</v>
      </c>
      <c r="AN52" s="28">
        <f t="shared" si="10"/>
        <v>0</v>
      </c>
      <c r="AO52" s="28">
        <f t="shared" si="11"/>
        <v>0</v>
      </c>
    </row>
    <row r="53" spans="1:41" s="1" customFormat="1" ht="30" customHeight="1">
      <c r="A53" s="66">
        <v>22</v>
      </c>
      <c r="B53" s="99">
        <v>1910120074</v>
      </c>
      <c r="C53" s="75" t="s">
        <v>505</v>
      </c>
      <c r="D53" s="76" t="s">
        <v>506</v>
      </c>
      <c r="E53" s="6"/>
      <c r="F53" s="7"/>
      <c r="G53" s="7"/>
      <c r="H53" s="7"/>
      <c r="I53" s="7"/>
      <c r="J53" s="7"/>
      <c r="K53" s="7"/>
      <c r="L53" s="7"/>
      <c r="M53" s="77"/>
      <c r="N53" s="7"/>
      <c r="O53" s="7"/>
      <c r="P53" s="7"/>
      <c r="Q53" s="7"/>
      <c r="R53" s="7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28">
        <f t="shared" si="6"/>
        <v>0</v>
      </c>
      <c r="AK53" s="28">
        <f t="shared" si="7"/>
        <v>0</v>
      </c>
      <c r="AL53" s="28">
        <f t="shared" si="8"/>
        <v>0</v>
      </c>
      <c r="AM53" s="28">
        <f t="shared" si="9"/>
        <v>0</v>
      </c>
      <c r="AN53" s="28">
        <f t="shared" si="10"/>
        <v>0</v>
      </c>
      <c r="AO53" s="28">
        <f t="shared" si="11"/>
        <v>0</v>
      </c>
    </row>
    <row r="54" spans="1:41" ht="15.75" customHeight="1">
      <c r="A54" s="248" t="s">
        <v>10</v>
      </c>
      <c r="B54" s="248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  <c r="AI54" s="248"/>
      <c r="AJ54" s="67">
        <f t="shared" ref="AJ54:AO54" si="12">SUM(AJ32:AJ53)</f>
        <v>0</v>
      </c>
      <c r="AK54" s="67">
        <f t="shared" si="12"/>
        <v>0</v>
      </c>
      <c r="AL54" s="67">
        <f t="shared" si="12"/>
        <v>0</v>
      </c>
      <c r="AM54" s="67">
        <f t="shared" si="12"/>
        <v>0</v>
      </c>
      <c r="AN54" s="67">
        <f t="shared" si="12"/>
        <v>0</v>
      </c>
      <c r="AO54" s="67">
        <f t="shared" si="12"/>
        <v>0</v>
      </c>
    </row>
    <row r="55" spans="1:41" ht="15.75" customHeight="1">
      <c r="A55" s="22"/>
      <c r="B55" s="22"/>
      <c r="C55" s="232"/>
      <c r="D55" s="232"/>
      <c r="E55" s="29"/>
      <c r="H55" s="31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</row>
    <row r="56" spans="1:41" ht="15.75" customHeight="1">
      <c r="C56" s="64"/>
      <c r="D56" s="29"/>
      <c r="E56" s="29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</row>
    <row r="57" spans="1:41" ht="15.75" customHeight="1">
      <c r="C57" s="64"/>
      <c r="D57" s="29"/>
      <c r="E57" s="29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</row>
    <row r="58" spans="1:41" ht="15.75" customHeight="1">
      <c r="C58" s="232"/>
      <c r="D58" s="232"/>
      <c r="E58" s="29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</row>
    <row r="59" spans="1:41" ht="19.5">
      <c r="C59" s="232"/>
      <c r="D59" s="232"/>
      <c r="E59" s="232"/>
      <c r="F59" s="232"/>
      <c r="G59" s="2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</row>
    <row r="60" spans="1:41" ht="19.5">
      <c r="C60" s="232"/>
      <c r="D60" s="232"/>
      <c r="E60" s="2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</row>
    <row r="61" spans="1:41" ht="19.5">
      <c r="C61" s="232"/>
      <c r="D61" s="232"/>
      <c r="E61" s="29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</row>
  </sheetData>
  <mergeCells count="19">
    <mergeCell ref="A4:AL4"/>
    <mergeCell ref="C5:D5"/>
    <mergeCell ref="A1:P1"/>
    <mergeCell ref="Q1:AL1"/>
    <mergeCell ref="A2:P2"/>
    <mergeCell ref="Q2:AL2"/>
    <mergeCell ref="A3:AL3"/>
    <mergeCell ref="AP32:AQ32"/>
    <mergeCell ref="AP45:AQ45"/>
    <mergeCell ref="A54:AI54"/>
    <mergeCell ref="C55:D55"/>
    <mergeCell ref="C58:D58"/>
    <mergeCell ref="AM20:AN20"/>
    <mergeCell ref="A28:AI28"/>
    <mergeCell ref="A30:AI30"/>
    <mergeCell ref="C60:E60"/>
    <mergeCell ref="C61:D61"/>
    <mergeCell ref="C59:G59"/>
    <mergeCell ref="C31:D3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7"/>
  <sheetViews>
    <sheetView topLeftCell="A9" zoomScale="85" zoomScaleNormal="85" workbookViewId="0">
      <selection activeCell="AF27" sqref="AF27"/>
    </sheetView>
  </sheetViews>
  <sheetFormatPr defaultRowHeight="15.75"/>
  <cols>
    <col min="1" max="1" width="7.83203125" customWidth="1"/>
    <col min="2" max="2" width="16.33203125" customWidth="1"/>
    <col min="3" max="3" width="24.33203125" customWidth="1"/>
    <col min="4" max="4" width="8.6640625" customWidth="1"/>
    <col min="5" max="35" width="4" customWidth="1"/>
    <col min="36" max="38" width="6.1640625" customWidth="1"/>
    <col min="39" max="39" width="10.83203125" customWidth="1"/>
    <col min="40" max="40" width="12.1640625" customWidth="1"/>
    <col min="41" max="41" width="10.83203125" customWidth="1"/>
  </cols>
  <sheetData>
    <row r="1" spans="1:41" s="44" customFormat="1" ht="23.1" customHeight="1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4" t="s">
        <v>1</v>
      </c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</row>
    <row r="2" spans="1:41" s="44" customFormat="1" ht="23.1" customHeight="1">
      <c r="A2" s="244" t="s">
        <v>946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 t="s">
        <v>2</v>
      </c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</row>
    <row r="3" spans="1:41" s="44" customFormat="1" ht="31.5" customHeight="1">
      <c r="A3" s="245" t="s">
        <v>962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</row>
    <row r="4" spans="1:41" s="44" customFormat="1" ht="31.5" customHeight="1">
      <c r="A4" s="240" t="s">
        <v>947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</row>
    <row r="5" spans="1:41" s="45" customFormat="1" ht="21" customHeight="1">
      <c r="A5" s="163" t="s">
        <v>3</v>
      </c>
      <c r="B5" s="164" t="s">
        <v>4</v>
      </c>
      <c r="C5" s="241" t="s">
        <v>5</v>
      </c>
      <c r="D5" s="242"/>
      <c r="E5" s="163">
        <v>1</v>
      </c>
      <c r="F5" s="163">
        <v>2</v>
      </c>
      <c r="G5" s="163">
        <v>3</v>
      </c>
      <c r="H5" s="163">
        <v>4</v>
      </c>
      <c r="I5" s="163">
        <v>5</v>
      </c>
      <c r="J5" s="163">
        <v>6</v>
      </c>
      <c r="K5" s="163">
        <v>7</v>
      </c>
      <c r="L5" s="163">
        <v>8</v>
      </c>
      <c r="M5" s="163">
        <v>9</v>
      </c>
      <c r="N5" s="163">
        <v>10</v>
      </c>
      <c r="O5" s="163">
        <v>11</v>
      </c>
      <c r="P5" s="163">
        <v>12</v>
      </c>
      <c r="Q5" s="163">
        <v>13</v>
      </c>
      <c r="R5" s="163">
        <v>14</v>
      </c>
      <c r="S5" s="163">
        <v>15</v>
      </c>
      <c r="T5" s="163">
        <v>16</v>
      </c>
      <c r="U5" s="163">
        <v>17</v>
      </c>
      <c r="V5" s="163">
        <v>18</v>
      </c>
      <c r="W5" s="163">
        <v>19</v>
      </c>
      <c r="X5" s="163">
        <v>20</v>
      </c>
      <c r="Y5" s="163">
        <v>21</v>
      </c>
      <c r="Z5" s="163">
        <v>22</v>
      </c>
      <c r="AA5" s="163">
        <v>23</v>
      </c>
      <c r="AB5" s="163">
        <v>24</v>
      </c>
      <c r="AC5" s="163">
        <v>25</v>
      </c>
      <c r="AD5" s="163">
        <v>26</v>
      </c>
      <c r="AE5" s="163">
        <v>27</v>
      </c>
      <c r="AF5" s="163">
        <v>28</v>
      </c>
      <c r="AG5" s="163">
        <v>29</v>
      </c>
      <c r="AH5" s="163">
        <v>30</v>
      </c>
      <c r="AI5" s="163">
        <v>31</v>
      </c>
      <c r="AJ5" s="165" t="s">
        <v>6</v>
      </c>
      <c r="AK5" s="165" t="s">
        <v>7</v>
      </c>
      <c r="AL5" s="165" t="s">
        <v>8</v>
      </c>
    </row>
    <row r="6" spans="1:41" s="1" customFormat="1" ht="21" customHeight="1">
      <c r="A6" s="6">
        <v>1</v>
      </c>
      <c r="B6" s="213" t="s">
        <v>408</v>
      </c>
      <c r="C6" s="214" t="s">
        <v>409</v>
      </c>
      <c r="D6" s="215" t="s">
        <v>72</v>
      </c>
      <c r="E6" s="194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6">
        <f>COUNTIF(E6:AI6,"K")+2*COUNTIF(E6:AI6,"2K")+COUNTIF(E6:AI6,"TK")+COUNTIF(E6:AI6,"KT")</f>
        <v>0</v>
      </c>
      <c r="AK6" s="186">
        <f t="shared" ref="AK6:AK30" si="0">COUNTIF(E6:AI6,"P")+2*COUNTIF(F6:AJ6,"2P")</f>
        <v>0</v>
      </c>
      <c r="AL6" s="186">
        <f t="shared" ref="AL6:AL30" si="1">COUNTIF(E6:AI6,"T")+2*COUNTIF(E6:AI6,"2T")+COUNTIF(E6:AI6,"TK")+COUNTIF(E6:AI6,"KT")</f>
        <v>0</v>
      </c>
      <c r="AM6" s="19"/>
      <c r="AN6" s="20"/>
      <c r="AO6" s="21"/>
    </row>
    <row r="7" spans="1:41" s="1" customFormat="1" ht="21" customHeight="1">
      <c r="A7" s="6">
        <v>2</v>
      </c>
      <c r="B7" s="213" t="s">
        <v>410</v>
      </c>
      <c r="C7" s="214" t="s">
        <v>104</v>
      </c>
      <c r="D7" s="215" t="s">
        <v>93</v>
      </c>
      <c r="E7" s="194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 t="s">
        <v>6</v>
      </c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6">
        <f t="shared" ref="AJ7:AJ30" si="2">COUNTIF(E7:AI7,"K")+2*COUNTIF(E7:AI7,"2K")+COUNTIF(E7:AI7,"TK")+COUNTIF(E7:AI7,"KT")</f>
        <v>1</v>
      </c>
      <c r="AK7" s="186">
        <f t="shared" si="0"/>
        <v>0</v>
      </c>
      <c r="AL7" s="186">
        <f t="shared" si="1"/>
        <v>0</v>
      </c>
      <c r="AM7" s="21"/>
      <c r="AN7" s="21"/>
      <c r="AO7" s="21"/>
    </row>
    <row r="8" spans="1:41" s="1" customFormat="1" ht="21" customHeight="1">
      <c r="A8" s="6">
        <v>3</v>
      </c>
      <c r="B8" s="213" t="s">
        <v>411</v>
      </c>
      <c r="C8" s="214" t="s">
        <v>49</v>
      </c>
      <c r="D8" s="215" t="s">
        <v>412</v>
      </c>
      <c r="E8" s="194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 t="s">
        <v>6</v>
      </c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6">
        <f t="shared" si="2"/>
        <v>1</v>
      </c>
      <c r="AK8" s="186">
        <f t="shared" si="0"/>
        <v>0</v>
      </c>
      <c r="AL8" s="186">
        <f t="shared" si="1"/>
        <v>0</v>
      </c>
      <c r="AM8" s="21"/>
      <c r="AN8" s="21"/>
      <c r="AO8" s="21"/>
    </row>
    <row r="9" spans="1:41" s="1" customFormat="1" ht="21" customHeight="1">
      <c r="A9" s="6">
        <v>4</v>
      </c>
      <c r="B9" s="213" t="s">
        <v>413</v>
      </c>
      <c r="C9" s="214" t="s">
        <v>414</v>
      </c>
      <c r="D9" s="215" t="s">
        <v>29</v>
      </c>
      <c r="E9" s="194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 t="s">
        <v>6</v>
      </c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6">
        <f>COUNTIF(E9:AI9,"K")+2*COUNTIF(E9:AI9,"2K")+COUNTIF(E9:AI9,"TK")+COUNTIF(E9:AI9,"KT")</f>
        <v>1</v>
      </c>
      <c r="AK9" s="186">
        <f t="shared" si="0"/>
        <v>0</v>
      </c>
      <c r="AL9" s="186">
        <f t="shared" si="1"/>
        <v>0</v>
      </c>
      <c r="AM9" s="21"/>
      <c r="AN9" s="21"/>
      <c r="AO9" s="21"/>
    </row>
    <row r="10" spans="1:41" s="1" customFormat="1" ht="21" customHeight="1">
      <c r="A10" s="6">
        <v>5</v>
      </c>
      <c r="B10" s="213" t="s">
        <v>502</v>
      </c>
      <c r="C10" s="214" t="s">
        <v>503</v>
      </c>
      <c r="D10" s="215" t="s">
        <v>29</v>
      </c>
      <c r="E10" s="194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 t="s">
        <v>7</v>
      </c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6">
        <f t="shared" si="2"/>
        <v>0</v>
      </c>
      <c r="AK10" s="186">
        <f t="shared" si="0"/>
        <v>1</v>
      </c>
      <c r="AL10" s="186">
        <f t="shared" si="1"/>
        <v>0</v>
      </c>
      <c r="AM10" s="21"/>
      <c r="AN10" s="21"/>
      <c r="AO10" s="21"/>
    </row>
    <row r="11" spans="1:41" s="1" customFormat="1" ht="21" customHeight="1">
      <c r="A11" s="6">
        <v>6</v>
      </c>
      <c r="B11" s="213" t="s">
        <v>415</v>
      </c>
      <c r="C11" s="214" t="s">
        <v>416</v>
      </c>
      <c r="D11" s="215" t="s">
        <v>50</v>
      </c>
      <c r="E11" s="194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6">
        <f t="shared" si="2"/>
        <v>0</v>
      </c>
      <c r="AK11" s="186">
        <f t="shared" si="0"/>
        <v>0</v>
      </c>
      <c r="AL11" s="186">
        <f t="shared" si="1"/>
        <v>0</v>
      </c>
      <c r="AM11" s="21"/>
      <c r="AN11" s="21"/>
      <c r="AO11" s="21"/>
    </row>
    <row r="12" spans="1:41" s="1" customFormat="1" ht="21" customHeight="1">
      <c r="A12" s="6">
        <v>7</v>
      </c>
      <c r="B12" s="213" t="s">
        <v>417</v>
      </c>
      <c r="C12" s="214" t="s">
        <v>44</v>
      </c>
      <c r="D12" s="215" t="s">
        <v>51</v>
      </c>
      <c r="E12" s="194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 t="s">
        <v>7</v>
      </c>
      <c r="Q12" s="188"/>
      <c r="R12" s="188"/>
      <c r="S12" s="188"/>
      <c r="T12" s="188"/>
      <c r="U12" s="188" t="s">
        <v>7</v>
      </c>
      <c r="V12" s="188"/>
      <c r="W12" s="188" t="s">
        <v>7</v>
      </c>
      <c r="X12" s="188"/>
      <c r="Y12" s="188"/>
      <c r="Z12" s="188"/>
      <c r="AA12" s="188"/>
      <c r="AB12" s="188" t="s">
        <v>8</v>
      </c>
      <c r="AC12" s="188"/>
      <c r="AD12" s="188"/>
      <c r="AE12" s="188"/>
      <c r="AF12" s="188"/>
      <c r="AG12" s="188"/>
      <c r="AH12" s="188"/>
      <c r="AI12" s="188"/>
      <c r="AJ12" s="186">
        <f t="shared" si="2"/>
        <v>0</v>
      </c>
      <c r="AK12" s="186">
        <f t="shared" si="0"/>
        <v>3</v>
      </c>
      <c r="AL12" s="186">
        <f t="shared" si="1"/>
        <v>1</v>
      </c>
      <c r="AM12" s="21"/>
      <c r="AN12" s="21"/>
      <c r="AO12" s="21"/>
    </row>
    <row r="13" spans="1:41" s="1" customFormat="1" ht="21" customHeight="1">
      <c r="A13" s="6">
        <v>8</v>
      </c>
      <c r="B13" s="213" t="s">
        <v>418</v>
      </c>
      <c r="C13" s="214" t="s">
        <v>419</v>
      </c>
      <c r="D13" s="215" t="s">
        <v>61</v>
      </c>
      <c r="E13" s="195"/>
      <c r="F13" s="190"/>
      <c r="G13" s="190"/>
      <c r="H13" s="188"/>
      <c r="I13" s="190"/>
      <c r="J13" s="190"/>
      <c r="K13" s="190"/>
      <c r="L13" s="190" t="s">
        <v>7</v>
      </c>
      <c r="M13" s="190" t="s">
        <v>7</v>
      </c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 t="s">
        <v>7</v>
      </c>
      <c r="AC13" s="188"/>
      <c r="AD13" s="190"/>
      <c r="AE13" s="190"/>
      <c r="AF13" s="190" t="s">
        <v>6</v>
      </c>
      <c r="AG13" s="190"/>
      <c r="AH13" s="190"/>
      <c r="AI13" s="190"/>
      <c r="AJ13" s="186">
        <f t="shared" si="2"/>
        <v>1</v>
      </c>
      <c r="AK13" s="186">
        <f t="shared" si="0"/>
        <v>3</v>
      </c>
      <c r="AL13" s="186">
        <f t="shared" si="1"/>
        <v>0</v>
      </c>
      <c r="AM13" s="21"/>
      <c r="AN13" s="21"/>
      <c r="AO13" s="21"/>
    </row>
    <row r="14" spans="1:41" s="1" customFormat="1" ht="21" customHeight="1">
      <c r="A14" s="6">
        <v>9</v>
      </c>
      <c r="B14" s="213" t="s">
        <v>421</v>
      </c>
      <c r="C14" s="214" t="s">
        <v>422</v>
      </c>
      <c r="D14" s="215" t="s">
        <v>103</v>
      </c>
      <c r="E14" s="195"/>
      <c r="F14" s="190"/>
      <c r="G14" s="190"/>
      <c r="H14" s="188"/>
      <c r="I14" s="190"/>
      <c r="J14" s="190"/>
      <c r="K14" s="190"/>
      <c r="L14" s="190"/>
      <c r="M14" s="190"/>
      <c r="N14" s="190"/>
      <c r="O14" s="190"/>
      <c r="P14" s="190" t="s">
        <v>7</v>
      </c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 t="s">
        <v>6</v>
      </c>
      <c r="AG14" s="190"/>
      <c r="AH14" s="190"/>
      <c r="AI14" s="190"/>
      <c r="AJ14" s="186">
        <f t="shared" si="2"/>
        <v>1</v>
      </c>
      <c r="AK14" s="186">
        <f t="shared" si="0"/>
        <v>1</v>
      </c>
      <c r="AL14" s="186">
        <f t="shared" si="1"/>
        <v>0</v>
      </c>
      <c r="AM14" s="21"/>
      <c r="AN14" s="21"/>
      <c r="AO14" s="21"/>
    </row>
    <row r="15" spans="1:41" s="1" customFormat="1" ht="21" customHeight="1">
      <c r="A15" s="6">
        <v>10</v>
      </c>
      <c r="B15" s="213" t="s">
        <v>423</v>
      </c>
      <c r="C15" s="214" t="s">
        <v>35</v>
      </c>
      <c r="D15" s="215" t="s">
        <v>424</v>
      </c>
      <c r="E15" s="194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 t="s">
        <v>7</v>
      </c>
      <c r="Q15" s="188"/>
      <c r="R15" s="188"/>
      <c r="S15" s="188"/>
      <c r="T15" s="188" t="s">
        <v>6</v>
      </c>
      <c r="U15" s="188" t="s">
        <v>6</v>
      </c>
      <c r="V15" s="188" t="s">
        <v>6</v>
      </c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6">
        <f t="shared" si="2"/>
        <v>3</v>
      </c>
      <c r="AK15" s="186">
        <f t="shared" si="0"/>
        <v>1</v>
      </c>
      <c r="AL15" s="186">
        <f t="shared" si="1"/>
        <v>0</v>
      </c>
      <c r="AM15" s="21"/>
      <c r="AN15" s="21"/>
      <c r="AO15" s="21"/>
    </row>
    <row r="16" spans="1:41" s="1" customFormat="1" ht="21" customHeight="1">
      <c r="A16" s="6">
        <v>11</v>
      </c>
      <c r="B16" s="213" t="s">
        <v>425</v>
      </c>
      <c r="C16" s="214" t="s">
        <v>392</v>
      </c>
      <c r="D16" s="215" t="s">
        <v>25</v>
      </c>
      <c r="E16" s="194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6">
        <f t="shared" si="2"/>
        <v>0</v>
      </c>
      <c r="AK16" s="186">
        <f t="shared" si="0"/>
        <v>0</v>
      </c>
      <c r="AL16" s="186">
        <f t="shared" si="1"/>
        <v>0</v>
      </c>
      <c r="AM16" s="21"/>
      <c r="AN16" s="21"/>
      <c r="AO16" s="21"/>
    </row>
    <row r="17" spans="1:44" s="1" customFormat="1" ht="21" customHeight="1">
      <c r="A17" s="6">
        <v>12</v>
      </c>
      <c r="B17" s="213" t="s">
        <v>426</v>
      </c>
      <c r="C17" s="214" t="s">
        <v>427</v>
      </c>
      <c r="D17" s="215" t="s">
        <v>105</v>
      </c>
      <c r="E17" s="194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6">
        <f t="shared" si="2"/>
        <v>0</v>
      </c>
      <c r="AK17" s="186">
        <f t="shared" si="0"/>
        <v>0</v>
      </c>
      <c r="AL17" s="186">
        <f t="shared" si="1"/>
        <v>0</v>
      </c>
      <c r="AM17" s="21"/>
      <c r="AN17" s="21"/>
      <c r="AO17" s="21"/>
    </row>
    <row r="18" spans="1:44" s="1" customFormat="1" ht="21" customHeight="1">
      <c r="A18" s="6">
        <v>13</v>
      </c>
      <c r="B18" s="213" t="s">
        <v>428</v>
      </c>
      <c r="C18" s="214" t="s">
        <v>75</v>
      </c>
      <c r="D18" s="215" t="s">
        <v>105</v>
      </c>
      <c r="E18" s="194"/>
      <c r="F18" s="194"/>
      <c r="G18" s="194"/>
      <c r="H18" s="188"/>
      <c r="I18" s="194" t="s">
        <v>6</v>
      </c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86">
        <f t="shared" si="2"/>
        <v>1</v>
      </c>
      <c r="AK18" s="186">
        <f t="shared" si="0"/>
        <v>0</v>
      </c>
      <c r="AL18" s="186">
        <f t="shared" si="1"/>
        <v>0</v>
      </c>
      <c r="AM18" s="21"/>
      <c r="AN18" s="21"/>
      <c r="AO18" s="21"/>
    </row>
    <row r="19" spans="1:44" s="1" customFormat="1" ht="21" customHeight="1">
      <c r="A19" s="6">
        <v>14</v>
      </c>
      <c r="B19" s="213" t="s">
        <v>429</v>
      </c>
      <c r="C19" s="214" t="s">
        <v>430</v>
      </c>
      <c r="D19" s="215" t="s">
        <v>105</v>
      </c>
      <c r="E19" s="194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 t="s">
        <v>7</v>
      </c>
      <c r="Q19" s="188"/>
      <c r="R19" s="188"/>
      <c r="S19" s="188"/>
      <c r="T19" s="188"/>
      <c r="U19" s="188" t="s">
        <v>6</v>
      </c>
      <c r="V19" s="188" t="s">
        <v>6</v>
      </c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6">
        <f t="shared" si="2"/>
        <v>2</v>
      </c>
      <c r="AK19" s="186">
        <f t="shared" si="0"/>
        <v>1</v>
      </c>
      <c r="AL19" s="186">
        <f t="shared" si="1"/>
        <v>0</v>
      </c>
      <c r="AM19" s="246"/>
      <c r="AN19" s="247"/>
      <c r="AO19" s="21"/>
    </row>
    <row r="20" spans="1:44" s="1" customFormat="1" ht="21" customHeight="1">
      <c r="A20" s="6">
        <v>15</v>
      </c>
      <c r="B20" s="213" t="s">
        <v>431</v>
      </c>
      <c r="C20" s="214" t="s">
        <v>432</v>
      </c>
      <c r="D20" s="215" t="s">
        <v>30</v>
      </c>
      <c r="E20" s="194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6">
        <f t="shared" si="2"/>
        <v>0</v>
      </c>
      <c r="AK20" s="186">
        <f t="shared" si="0"/>
        <v>0</v>
      </c>
      <c r="AL20" s="186">
        <f t="shared" si="1"/>
        <v>0</v>
      </c>
      <c r="AM20" s="21"/>
      <c r="AN20" s="21"/>
      <c r="AO20" s="21"/>
    </row>
    <row r="21" spans="1:44" s="1" customFormat="1" ht="21" customHeight="1">
      <c r="A21" s="6">
        <v>16</v>
      </c>
      <c r="B21" s="213" t="s">
        <v>433</v>
      </c>
      <c r="C21" s="214" t="s">
        <v>434</v>
      </c>
      <c r="D21" s="215" t="s">
        <v>64</v>
      </c>
      <c r="E21" s="194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 t="s">
        <v>6</v>
      </c>
      <c r="V21" s="188" t="s">
        <v>6</v>
      </c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6">
        <f t="shared" si="2"/>
        <v>2</v>
      </c>
      <c r="AK21" s="186">
        <f t="shared" si="0"/>
        <v>0</v>
      </c>
      <c r="AL21" s="186">
        <f t="shared" si="1"/>
        <v>0</v>
      </c>
      <c r="AM21" s="21"/>
      <c r="AN21" s="21"/>
      <c r="AO21" s="21"/>
    </row>
    <row r="22" spans="1:44" s="1" customFormat="1" ht="21" customHeight="1">
      <c r="A22" s="6">
        <v>17</v>
      </c>
      <c r="B22" s="213" t="s">
        <v>435</v>
      </c>
      <c r="C22" s="214" t="s">
        <v>28</v>
      </c>
      <c r="D22" s="215" t="s">
        <v>193</v>
      </c>
      <c r="E22" s="194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 t="s">
        <v>8</v>
      </c>
      <c r="AC22" s="188"/>
      <c r="AD22" s="188"/>
      <c r="AE22" s="188"/>
      <c r="AF22" s="188"/>
      <c r="AG22" s="188"/>
      <c r="AH22" s="188"/>
      <c r="AI22" s="188"/>
      <c r="AJ22" s="186">
        <f t="shared" si="2"/>
        <v>0</v>
      </c>
      <c r="AK22" s="186">
        <f t="shared" si="0"/>
        <v>0</v>
      </c>
      <c r="AL22" s="186">
        <f t="shared" si="1"/>
        <v>1</v>
      </c>
      <c r="AM22" s="21"/>
      <c r="AN22" s="21"/>
      <c r="AO22" s="21"/>
    </row>
    <row r="23" spans="1:44" s="1" customFormat="1" ht="21" customHeight="1">
      <c r="A23" s="6">
        <v>18</v>
      </c>
      <c r="B23" s="213" t="s">
        <v>436</v>
      </c>
      <c r="C23" s="214" t="s">
        <v>437</v>
      </c>
      <c r="D23" s="215" t="s">
        <v>66</v>
      </c>
      <c r="E23" s="194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 t="s">
        <v>8</v>
      </c>
      <c r="AC23" s="188"/>
      <c r="AD23" s="188"/>
      <c r="AE23" s="188"/>
      <c r="AF23" s="188"/>
      <c r="AG23" s="188"/>
      <c r="AH23" s="188"/>
      <c r="AI23" s="188"/>
      <c r="AJ23" s="186">
        <f t="shared" si="2"/>
        <v>0</v>
      </c>
      <c r="AK23" s="186">
        <f t="shared" si="0"/>
        <v>0</v>
      </c>
      <c r="AL23" s="186">
        <f t="shared" si="1"/>
        <v>1</v>
      </c>
      <c r="AM23" s="21"/>
      <c r="AN23" s="21"/>
      <c r="AO23" s="21"/>
    </row>
    <row r="24" spans="1:44" s="1" customFormat="1" ht="21" customHeight="1">
      <c r="A24" s="6">
        <v>19</v>
      </c>
      <c r="B24" s="213" t="s">
        <v>438</v>
      </c>
      <c r="C24" s="214" t="s">
        <v>439</v>
      </c>
      <c r="D24" s="215" t="s">
        <v>89</v>
      </c>
      <c r="E24" s="194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6">
        <f t="shared" si="2"/>
        <v>0</v>
      </c>
      <c r="AK24" s="186">
        <f t="shared" si="0"/>
        <v>0</v>
      </c>
      <c r="AL24" s="186">
        <f t="shared" si="1"/>
        <v>0</v>
      </c>
      <c r="AM24" s="21"/>
      <c r="AN24" s="21"/>
      <c r="AO24" s="21"/>
    </row>
    <row r="25" spans="1:44" s="1" customFormat="1" ht="21" customHeight="1">
      <c r="A25" s="6">
        <v>20</v>
      </c>
      <c r="B25" s="213" t="s">
        <v>440</v>
      </c>
      <c r="C25" s="214" t="s">
        <v>34</v>
      </c>
      <c r="D25" s="215" t="s">
        <v>69</v>
      </c>
      <c r="E25" s="194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6">
        <f t="shared" si="2"/>
        <v>0</v>
      </c>
      <c r="AK25" s="186">
        <f t="shared" si="0"/>
        <v>0</v>
      </c>
      <c r="AL25" s="186">
        <f t="shared" si="1"/>
        <v>0</v>
      </c>
      <c r="AM25" s="21"/>
      <c r="AN25" s="21"/>
      <c r="AO25" s="21"/>
    </row>
    <row r="26" spans="1:44" s="1" customFormat="1" ht="21" customHeight="1">
      <c r="A26" s="6">
        <v>21</v>
      </c>
      <c r="B26" s="213" t="s">
        <v>441</v>
      </c>
      <c r="C26" s="214" t="s">
        <v>34</v>
      </c>
      <c r="D26" s="215" t="s">
        <v>123</v>
      </c>
      <c r="E26" s="194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6">
        <f t="shared" si="2"/>
        <v>0</v>
      </c>
      <c r="AK26" s="186">
        <f t="shared" si="0"/>
        <v>0</v>
      </c>
      <c r="AL26" s="186">
        <f t="shared" si="1"/>
        <v>0</v>
      </c>
      <c r="AM26" s="21"/>
      <c r="AN26" s="21"/>
      <c r="AO26" s="21"/>
    </row>
    <row r="27" spans="1:44" s="1" customFormat="1" ht="21" customHeight="1">
      <c r="A27" s="6">
        <v>22</v>
      </c>
      <c r="B27" s="213" t="s">
        <v>442</v>
      </c>
      <c r="C27" s="214" t="s">
        <v>443</v>
      </c>
      <c r="D27" s="222" t="s">
        <v>27</v>
      </c>
      <c r="E27" s="194"/>
      <c r="F27" s="188"/>
      <c r="G27" s="188"/>
      <c r="H27" s="188"/>
      <c r="I27" s="188"/>
      <c r="J27" s="188"/>
      <c r="K27" s="188"/>
      <c r="L27" s="188" t="s">
        <v>6</v>
      </c>
      <c r="M27" s="188"/>
      <c r="N27" s="188"/>
      <c r="O27" s="188"/>
      <c r="P27" s="188" t="s">
        <v>6</v>
      </c>
      <c r="Q27" s="188"/>
      <c r="R27" s="188"/>
      <c r="S27" s="188"/>
      <c r="T27" s="188"/>
      <c r="U27" s="188" t="s">
        <v>6</v>
      </c>
      <c r="V27" s="188" t="s">
        <v>6</v>
      </c>
      <c r="W27" s="188" t="s">
        <v>6</v>
      </c>
      <c r="X27" s="188"/>
      <c r="Y27" s="188"/>
      <c r="Z27" s="188" t="s">
        <v>6</v>
      </c>
      <c r="AA27" s="188"/>
      <c r="AB27" s="188" t="s">
        <v>6</v>
      </c>
      <c r="AC27" s="188"/>
      <c r="AD27" s="188"/>
      <c r="AE27" s="188"/>
      <c r="AF27" s="188" t="s">
        <v>6</v>
      </c>
      <c r="AG27" s="188"/>
      <c r="AH27" s="188"/>
      <c r="AI27" s="188"/>
      <c r="AJ27" s="186">
        <f t="shared" si="2"/>
        <v>8</v>
      </c>
      <c r="AK27" s="186">
        <f t="shared" si="0"/>
        <v>0</v>
      </c>
      <c r="AL27" s="186">
        <f t="shared" si="1"/>
        <v>0</v>
      </c>
      <c r="AM27" s="21"/>
      <c r="AN27" s="21"/>
      <c r="AO27" s="21"/>
    </row>
    <row r="28" spans="1:44" s="1" customFormat="1" ht="21" customHeight="1">
      <c r="A28" s="6">
        <v>23</v>
      </c>
      <c r="B28" s="213" t="s">
        <v>444</v>
      </c>
      <c r="C28" s="214" t="s">
        <v>28</v>
      </c>
      <c r="D28" s="222" t="s">
        <v>92</v>
      </c>
      <c r="E28" s="194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6">
        <f t="shared" si="2"/>
        <v>0</v>
      </c>
      <c r="AK28" s="186">
        <f t="shared" si="0"/>
        <v>0</v>
      </c>
      <c r="AL28" s="186">
        <f t="shared" si="1"/>
        <v>0</v>
      </c>
      <c r="AM28" s="21"/>
      <c r="AN28" s="21"/>
      <c r="AO28" s="21"/>
    </row>
    <row r="29" spans="1:44" s="1" customFormat="1" ht="21" customHeight="1">
      <c r="A29" s="6">
        <v>24</v>
      </c>
      <c r="B29" s="223" t="s">
        <v>511</v>
      </c>
      <c r="C29" s="224" t="s">
        <v>68</v>
      </c>
      <c r="D29" s="225" t="s">
        <v>115</v>
      </c>
      <c r="E29" s="194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 t="s">
        <v>6</v>
      </c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6">
        <f t="shared" si="2"/>
        <v>1</v>
      </c>
      <c r="AK29" s="186">
        <f t="shared" si="0"/>
        <v>0</v>
      </c>
      <c r="AL29" s="186">
        <f t="shared" si="1"/>
        <v>0</v>
      </c>
      <c r="AM29" s="21"/>
      <c r="AN29" s="21"/>
      <c r="AO29" s="21"/>
    </row>
    <row r="30" spans="1:44" s="1" customFormat="1" ht="21" customHeight="1">
      <c r="A30" s="6">
        <v>25</v>
      </c>
      <c r="B30" s="167" t="s">
        <v>445</v>
      </c>
      <c r="C30" s="168" t="s">
        <v>504</v>
      </c>
      <c r="D30" s="169" t="s">
        <v>136</v>
      </c>
      <c r="E30" s="194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6">
        <f t="shared" si="2"/>
        <v>0</v>
      </c>
      <c r="AK30" s="186">
        <f t="shared" si="0"/>
        <v>0</v>
      </c>
      <c r="AL30" s="186">
        <f t="shared" si="1"/>
        <v>0</v>
      </c>
      <c r="AM30" s="21"/>
      <c r="AN30" s="21"/>
      <c r="AO30" s="21"/>
    </row>
    <row r="31" spans="1:44" s="1" customFormat="1" ht="21" customHeight="1">
      <c r="A31" s="248" t="s">
        <v>10</v>
      </c>
      <c r="B31" s="248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248"/>
      <c r="AI31" s="248"/>
      <c r="AJ31" s="67">
        <f>SUM(AJ6:AJ30)</f>
        <v>22</v>
      </c>
      <c r="AK31" s="67">
        <f>SUM(AK6:AK30)</f>
        <v>10</v>
      </c>
      <c r="AL31" s="67">
        <f>SUM(AL6:AL30)</f>
        <v>3</v>
      </c>
      <c r="AM31" s="23"/>
      <c r="AN31" s="22"/>
      <c r="AO31" s="22"/>
      <c r="AP31" s="29"/>
      <c r="AQ31"/>
      <c r="AR31"/>
    </row>
    <row r="32" spans="1:44" s="1" customFormat="1" ht="21" customHeight="1">
      <c r="A32" s="10"/>
      <c r="B32" s="10"/>
      <c r="C32" s="11"/>
      <c r="D32" s="11"/>
      <c r="E32" s="12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0"/>
      <c r="AK32" s="10"/>
      <c r="AL32" s="10"/>
      <c r="AM32" s="23"/>
      <c r="AN32" s="21"/>
      <c r="AO32" s="21"/>
    </row>
    <row r="33" spans="1:43" s="1" customFormat="1" ht="21" customHeight="1">
      <c r="A33" s="249" t="s">
        <v>11</v>
      </c>
      <c r="B33" s="249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1"/>
      <c r="AJ33" s="24" t="s">
        <v>12</v>
      </c>
      <c r="AK33" s="24" t="s">
        <v>13</v>
      </c>
      <c r="AL33" s="24" t="s">
        <v>14</v>
      </c>
      <c r="AM33" s="25" t="s">
        <v>15</v>
      </c>
      <c r="AN33" s="25" t="s">
        <v>16</v>
      </c>
      <c r="AO33" s="25" t="s">
        <v>17</v>
      </c>
    </row>
    <row r="34" spans="1:43" s="1" customFormat="1" ht="21" customHeight="1">
      <c r="A34" s="66" t="s">
        <v>3</v>
      </c>
      <c r="B34" s="65"/>
      <c r="C34" s="233" t="s">
        <v>5</v>
      </c>
      <c r="D34" s="234"/>
      <c r="E34" s="3">
        <v>1</v>
      </c>
      <c r="F34" s="3">
        <v>2</v>
      </c>
      <c r="G34" s="3">
        <v>3</v>
      </c>
      <c r="H34" s="3">
        <v>4</v>
      </c>
      <c r="I34" s="3">
        <v>5</v>
      </c>
      <c r="J34" s="3">
        <v>6</v>
      </c>
      <c r="K34" s="3">
        <v>7</v>
      </c>
      <c r="L34" s="3">
        <v>8</v>
      </c>
      <c r="M34" s="145">
        <v>9</v>
      </c>
      <c r="N34" s="3">
        <v>10</v>
      </c>
      <c r="O34" s="3">
        <v>11</v>
      </c>
      <c r="P34" s="3">
        <v>12</v>
      </c>
      <c r="Q34" s="3">
        <v>13</v>
      </c>
      <c r="R34" s="3">
        <v>14</v>
      </c>
      <c r="S34" s="3">
        <v>15</v>
      </c>
      <c r="T34" s="3">
        <v>16</v>
      </c>
      <c r="U34" s="3">
        <v>17</v>
      </c>
      <c r="V34" s="3">
        <v>18</v>
      </c>
      <c r="W34" s="3">
        <v>19</v>
      </c>
      <c r="X34" s="3">
        <v>20</v>
      </c>
      <c r="Y34" s="3">
        <v>21</v>
      </c>
      <c r="Z34" s="3">
        <v>22</v>
      </c>
      <c r="AA34" s="3">
        <v>23</v>
      </c>
      <c r="AB34" s="3">
        <v>24</v>
      </c>
      <c r="AC34" s="3">
        <v>25</v>
      </c>
      <c r="AD34" s="3">
        <v>26</v>
      </c>
      <c r="AE34" s="3">
        <v>27</v>
      </c>
      <c r="AF34" s="3">
        <v>28</v>
      </c>
      <c r="AG34" s="3">
        <v>29</v>
      </c>
      <c r="AH34" s="3">
        <v>30</v>
      </c>
      <c r="AI34" s="3">
        <v>31</v>
      </c>
      <c r="AJ34" s="26" t="s">
        <v>18</v>
      </c>
      <c r="AK34" s="26" t="s">
        <v>19</v>
      </c>
      <c r="AL34" s="26" t="s">
        <v>20</v>
      </c>
      <c r="AM34" s="26" t="s">
        <v>21</v>
      </c>
      <c r="AN34" s="27" t="s">
        <v>22</v>
      </c>
      <c r="AO34" s="27" t="s">
        <v>23</v>
      </c>
    </row>
    <row r="35" spans="1:43" s="1" customFormat="1" ht="21" customHeight="1">
      <c r="A35" s="66">
        <v>1</v>
      </c>
      <c r="B35" s="100" t="s">
        <v>408</v>
      </c>
      <c r="C35" s="101" t="s">
        <v>409</v>
      </c>
      <c r="D35" s="102" t="s">
        <v>72</v>
      </c>
      <c r="E35" s="6"/>
      <c r="F35" s="7"/>
      <c r="G35" s="7"/>
      <c r="H35" s="7"/>
      <c r="I35" s="7"/>
      <c r="J35" s="7"/>
      <c r="K35" s="7"/>
      <c r="L35" s="7"/>
      <c r="M35" s="77"/>
      <c r="N35" s="7"/>
      <c r="O35" s="7"/>
      <c r="P35" s="7"/>
      <c r="Q35" s="7"/>
      <c r="R35" s="7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28">
        <v>0</v>
      </c>
      <c r="AK35" s="28">
        <f>COUNTIF(F35:AJ35,"D")</f>
        <v>0</v>
      </c>
      <c r="AL35" s="28">
        <f>COUNTIF(G35:AK35,"ĐP")</f>
        <v>0</v>
      </c>
      <c r="AM35" s="28">
        <f>COUNTIF(H35:AL35,"CT")</f>
        <v>0</v>
      </c>
      <c r="AN35" s="28">
        <f>COUNTIF(I35:AM35,"HT")</f>
        <v>0</v>
      </c>
      <c r="AO35" s="28">
        <f>COUNTIF(J35:AN35,"VK")</f>
        <v>0</v>
      </c>
      <c r="AP35" s="246"/>
      <c r="AQ35" s="247"/>
    </row>
    <row r="36" spans="1:43" s="1" customFormat="1" ht="21" customHeight="1">
      <c r="A36" s="66">
        <v>2</v>
      </c>
      <c r="B36" s="100" t="s">
        <v>410</v>
      </c>
      <c r="C36" s="101" t="s">
        <v>104</v>
      </c>
      <c r="D36" s="102" t="s">
        <v>93</v>
      </c>
      <c r="E36" s="14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28">
        <f t="shared" ref="AJ36:AJ59" si="3">COUNTIF(E36:AI36,"BT")</f>
        <v>0</v>
      </c>
      <c r="AK36" s="28">
        <f t="shared" ref="AK36:AK59" si="4">COUNTIF(F36:AJ36,"D")</f>
        <v>0</v>
      </c>
      <c r="AL36" s="28">
        <f t="shared" ref="AL36:AL59" si="5">COUNTIF(G36:AK36,"ĐP")</f>
        <v>0</v>
      </c>
      <c r="AM36" s="28">
        <f t="shared" ref="AM36:AM59" si="6">COUNTIF(H36:AL36,"CT")</f>
        <v>0</v>
      </c>
      <c r="AN36" s="28">
        <f t="shared" ref="AN36:AN59" si="7">COUNTIF(I36:AM36,"HT")</f>
        <v>0</v>
      </c>
      <c r="AO36" s="28">
        <f t="shared" ref="AO36:AO59" si="8">COUNTIF(J36:AN36,"VK")</f>
        <v>0</v>
      </c>
      <c r="AP36" s="21"/>
      <c r="AQ36" s="21"/>
    </row>
    <row r="37" spans="1:43" s="1" customFormat="1" ht="21" customHeight="1">
      <c r="A37" s="66">
        <v>3</v>
      </c>
      <c r="B37" s="100" t="s">
        <v>411</v>
      </c>
      <c r="C37" s="101" t="s">
        <v>49</v>
      </c>
      <c r="D37" s="102" t="s">
        <v>412</v>
      </c>
      <c r="E37" s="6"/>
      <c r="F37" s="7"/>
      <c r="G37" s="7"/>
      <c r="H37" s="7"/>
      <c r="I37" s="7"/>
      <c r="J37" s="7"/>
      <c r="K37" s="7"/>
      <c r="L37" s="7"/>
      <c r="M37" s="77"/>
      <c r="N37" s="7"/>
      <c r="O37" s="7"/>
      <c r="P37" s="7"/>
      <c r="Q37" s="7"/>
      <c r="R37" s="7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28">
        <f t="shared" si="3"/>
        <v>0</v>
      </c>
      <c r="AK37" s="28">
        <f t="shared" si="4"/>
        <v>0</v>
      </c>
      <c r="AL37" s="28">
        <f t="shared" si="5"/>
        <v>0</v>
      </c>
      <c r="AM37" s="28">
        <f t="shared" si="6"/>
        <v>0</v>
      </c>
      <c r="AN37" s="28">
        <f t="shared" si="7"/>
        <v>0</v>
      </c>
      <c r="AO37" s="28">
        <f t="shared" si="8"/>
        <v>0</v>
      </c>
      <c r="AP37" s="21"/>
      <c r="AQ37" s="21"/>
    </row>
    <row r="38" spans="1:43" s="1" customFormat="1" ht="21" customHeight="1">
      <c r="A38" s="66">
        <v>4</v>
      </c>
      <c r="B38" s="100" t="s">
        <v>413</v>
      </c>
      <c r="C38" s="101" t="s">
        <v>414</v>
      </c>
      <c r="D38" s="102" t="s">
        <v>29</v>
      </c>
      <c r="E38" s="6"/>
      <c r="F38" s="7"/>
      <c r="G38" s="7"/>
      <c r="H38" s="7"/>
      <c r="I38" s="7"/>
      <c r="J38" s="7"/>
      <c r="K38" s="7"/>
      <c r="L38" s="7"/>
      <c r="M38" s="77"/>
      <c r="N38" s="7"/>
      <c r="O38" s="7"/>
      <c r="P38" s="7"/>
      <c r="Q38" s="7"/>
      <c r="R38" s="7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28">
        <f t="shared" si="3"/>
        <v>0</v>
      </c>
      <c r="AK38" s="28">
        <f t="shared" si="4"/>
        <v>0</v>
      </c>
      <c r="AL38" s="28">
        <f t="shared" si="5"/>
        <v>0</v>
      </c>
      <c r="AM38" s="28">
        <f t="shared" si="6"/>
        <v>0</v>
      </c>
      <c r="AN38" s="28">
        <f t="shared" si="7"/>
        <v>0</v>
      </c>
      <c r="AO38" s="28">
        <f t="shared" si="8"/>
        <v>0</v>
      </c>
      <c r="AP38" s="21"/>
      <c r="AQ38" s="21"/>
    </row>
    <row r="39" spans="1:43" s="1" customFormat="1" ht="21" customHeight="1">
      <c r="A39" s="66">
        <v>5</v>
      </c>
      <c r="B39" s="100" t="s">
        <v>502</v>
      </c>
      <c r="C39" s="101" t="s">
        <v>503</v>
      </c>
      <c r="D39" s="102" t="s">
        <v>29</v>
      </c>
      <c r="E39" s="6"/>
      <c r="F39" s="7"/>
      <c r="G39" s="7"/>
      <c r="H39" s="7"/>
      <c r="I39" s="7"/>
      <c r="J39" s="7"/>
      <c r="K39" s="7"/>
      <c r="L39" s="7"/>
      <c r="M39" s="77"/>
      <c r="N39" s="7"/>
      <c r="O39" s="7"/>
      <c r="P39" s="7"/>
      <c r="Q39" s="7"/>
      <c r="R39" s="7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28">
        <f t="shared" si="3"/>
        <v>0</v>
      </c>
      <c r="AK39" s="28">
        <f t="shared" si="4"/>
        <v>0</v>
      </c>
      <c r="AL39" s="28">
        <f t="shared" si="5"/>
        <v>0</v>
      </c>
      <c r="AM39" s="28">
        <f t="shared" si="6"/>
        <v>0</v>
      </c>
      <c r="AN39" s="28">
        <f t="shared" si="7"/>
        <v>0</v>
      </c>
      <c r="AO39" s="28">
        <f t="shared" si="8"/>
        <v>0</v>
      </c>
      <c r="AP39" s="21"/>
      <c r="AQ39" s="21"/>
    </row>
    <row r="40" spans="1:43" s="1" customFormat="1" ht="21" customHeight="1">
      <c r="A40" s="66">
        <v>6</v>
      </c>
      <c r="B40" s="100" t="s">
        <v>415</v>
      </c>
      <c r="C40" s="101" t="s">
        <v>416</v>
      </c>
      <c r="D40" s="102" t="s">
        <v>50</v>
      </c>
      <c r="E40" s="6"/>
      <c r="F40" s="7"/>
      <c r="G40" s="7"/>
      <c r="H40" s="7"/>
      <c r="I40" s="7"/>
      <c r="J40" s="7"/>
      <c r="K40" s="7"/>
      <c r="L40" s="7"/>
      <c r="M40" s="77"/>
      <c r="N40" s="7"/>
      <c r="O40" s="7"/>
      <c r="P40" s="7"/>
      <c r="Q40" s="7"/>
      <c r="R40" s="7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28">
        <f t="shared" si="3"/>
        <v>0</v>
      </c>
      <c r="AK40" s="28">
        <f t="shared" si="4"/>
        <v>0</v>
      </c>
      <c r="AL40" s="28">
        <f t="shared" si="5"/>
        <v>0</v>
      </c>
      <c r="AM40" s="28">
        <f t="shared" si="6"/>
        <v>0</v>
      </c>
      <c r="AN40" s="28">
        <f t="shared" si="7"/>
        <v>0</v>
      </c>
      <c r="AO40" s="28">
        <f t="shared" si="8"/>
        <v>0</v>
      </c>
      <c r="AP40" s="21"/>
      <c r="AQ40" s="21"/>
    </row>
    <row r="41" spans="1:43" s="1" customFormat="1" ht="21" customHeight="1">
      <c r="A41" s="66">
        <v>7</v>
      </c>
      <c r="B41" s="100" t="s">
        <v>417</v>
      </c>
      <c r="C41" s="101" t="s">
        <v>44</v>
      </c>
      <c r="D41" s="102" t="s">
        <v>51</v>
      </c>
      <c r="E41" s="6"/>
      <c r="F41" s="7"/>
      <c r="G41" s="7"/>
      <c r="H41" s="7"/>
      <c r="I41" s="7"/>
      <c r="J41" s="7"/>
      <c r="K41" s="7"/>
      <c r="L41" s="7"/>
      <c r="M41" s="77"/>
      <c r="N41" s="7"/>
      <c r="O41" s="7"/>
      <c r="P41" s="7"/>
      <c r="Q41" s="7"/>
      <c r="R41" s="7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28">
        <f t="shared" si="3"/>
        <v>0</v>
      </c>
      <c r="AK41" s="28">
        <f t="shared" si="4"/>
        <v>0</v>
      </c>
      <c r="AL41" s="28">
        <f t="shared" si="5"/>
        <v>0</v>
      </c>
      <c r="AM41" s="28">
        <f t="shared" si="6"/>
        <v>0</v>
      </c>
      <c r="AN41" s="28">
        <f t="shared" si="7"/>
        <v>0</v>
      </c>
      <c r="AO41" s="28">
        <f t="shared" si="8"/>
        <v>0</v>
      </c>
      <c r="AP41" s="21"/>
      <c r="AQ41" s="21"/>
    </row>
    <row r="42" spans="1:43" s="1" customFormat="1" ht="21" customHeight="1">
      <c r="A42" s="66">
        <v>8</v>
      </c>
      <c r="B42" s="100" t="s">
        <v>418</v>
      </c>
      <c r="C42" s="101" t="s">
        <v>419</v>
      </c>
      <c r="D42" s="102" t="s">
        <v>61</v>
      </c>
      <c r="E42" s="6"/>
      <c r="F42" s="7"/>
      <c r="G42" s="7"/>
      <c r="H42" s="7"/>
      <c r="I42" s="7"/>
      <c r="J42" s="7"/>
      <c r="K42" s="7"/>
      <c r="L42" s="7"/>
      <c r="M42" s="77"/>
      <c r="N42" s="7"/>
      <c r="O42" s="7"/>
      <c r="P42" s="7"/>
      <c r="Q42" s="7"/>
      <c r="R42" s="7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28">
        <f t="shared" si="3"/>
        <v>0</v>
      </c>
      <c r="AK42" s="28">
        <f t="shared" si="4"/>
        <v>0</v>
      </c>
      <c r="AL42" s="28">
        <f t="shared" si="5"/>
        <v>0</v>
      </c>
      <c r="AM42" s="28">
        <f t="shared" si="6"/>
        <v>0</v>
      </c>
      <c r="AN42" s="28">
        <f t="shared" si="7"/>
        <v>0</v>
      </c>
      <c r="AO42" s="28">
        <f t="shared" si="8"/>
        <v>0</v>
      </c>
      <c r="AP42" s="21"/>
      <c r="AQ42" s="21"/>
    </row>
    <row r="43" spans="1:43" s="1" customFormat="1" ht="21" customHeight="1">
      <c r="A43" s="66">
        <v>9</v>
      </c>
      <c r="B43" s="100" t="s">
        <v>421</v>
      </c>
      <c r="C43" s="101" t="s">
        <v>422</v>
      </c>
      <c r="D43" s="102" t="s">
        <v>103</v>
      </c>
      <c r="E43" s="6"/>
      <c r="F43" s="7"/>
      <c r="G43" s="7"/>
      <c r="H43" s="7"/>
      <c r="I43" s="7"/>
      <c r="J43" s="7"/>
      <c r="K43" s="7"/>
      <c r="L43" s="7"/>
      <c r="M43" s="77"/>
      <c r="N43" s="7"/>
      <c r="O43" s="7"/>
      <c r="P43" s="7"/>
      <c r="Q43" s="7"/>
      <c r="R43" s="7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28">
        <f t="shared" si="3"/>
        <v>0</v>
      </c>
      <c r="AK43" s="28">
        <f t="shared" si="4"/>
        <v>0</v>
      </c>
      <c r="AL43" s="28">
        <f t="shared" si="5"/>
        <v>0</v>
      </c>
      <c r="AM43" s="28">
        <f t="shared" si="6"/>
        <v>0</v>
      </c>
      <c r="AN43" s="28">
        <f t="shared" si="7"/>
        <v>0</v>
      </c>
      <c r="AO43" s="28">
        <f t="shared" si="8"/>
        <v>0</v>
      </c>
      <c r="AP43" s="21"/>
      <c r="AQ43" s="21"/>
    </row>
    <row r="44" spans="1:43" s="1" customFormat="1" ht="21" customHeight="1">
      <c r="A44" s="66">
        <v>10</v>
      </c>
      <c r="B44" s="100" t="s">
        <v>423</v>
      </c>
      <c r="C44" s="101" t="s">
        <v>35</v>
      </c>
      <c r="D44" s="102" t="s">
        <v>424</v>
      </c>
      <c r="E44" s="6"/>
      <c r="F44" s="7"/>
      <c r="G44" s="7"/>
      <c r="H44" s="7"/>
      <c r="I44" s="7"/>
      <c r="J44" s="7"/>
      <c r="K44" s="7"/>
      <c r="L44" s="7"/>
      <c r="M44" s="77"/>
      <c r="N44" s="7"/>
      <c r="O44" s="7"/>
      <c r="P44" s="7"/>
      <c r="Q44" s="7"/>
      <c r="R44" s="7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28">
        <f t="shared" si="3"/>
        <v>0</v>
      </c>
      <c r="AK44" s="28">
        <f t="shared" si="4"/>
        <v>0</v>
      </c>
      <c r="AL44" s="28">
        <f t="shared" si="5"/>
        <v>0</v>
      </c>
      <c r="AM44" s="28">
        <f t="shared" si="6"/>
        <v>0</v>
      </c>
      <c r="AN44" s="28">
        <f t="shared" si="7"/>
        <v>0</v>
      </c>
      <c r="AO44" s="28">
        <f t="shared" si="8"/>
        <v>0</v>
      </c>
      <c r="AP44" s="21"/>
      <c r="AQ44" s="21"/>
    </row>
    <row r="45" spans="1:43" s="1" customFormat="1" ht="21" customHeight="1">
      <c r="A45" s="66">
        <v>11</v>
      </c>
      <c r="B45" s="100" t="s">
        <v>425</v>
      </c>
      <c r="C45" s="101" t="s">
        <v>392</v>
      </c>
      <c r="D45" s="102" t="s">
        <v>25</v>
      </c>
      <c r="E45" s="6"/>
      <c r="F45" s="7"/>
      <c r="G45" s="7"/>
      <c r="H45" s="7"/>
      <c r="I45" s="7"/>
      <c r="J45" s="7"/>
      <c r="K45" s="7"/>
      <c r="L45" s="7"/>
      <c r="M45" s="77"/>
      <c r="N45" s="7"/>
      <c r="O45" s="7"/>
      <c r="P45" s="7"/>
      <c r="Q45" s="7"/>
      <c r="R45" s="7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28">
        <f t="shared" si="3"/>
        <v>0</v>
      </c>
      <c r="AK45" s="28">
        <f t="shared" si="4"/>
        <v>0</v>
      </c>
      <c r="AL45" s="28">
        <f t="shared" si="5"/>
        <v>0</v>
      </c>
      <c r="AM45" s="28">
        <f t="shared" si="6"/>
        <v>0</v>
      </c>
      <c r="AN45" s="28">
        <f t="shared" si="7"/>
        <v>0</v>
      </c>
      <c r="AO45" s="28">
        <f t="shared" si="8"/>
        <v>0</v>
      </c>
      <c r="AP45" s="21"/>
      <c r="AQ45" s="21"/>
    </row>
    <row r="46" spans="1:43" s="1" customFormat="1" ht="21" customHeight="1">
      <c r="A46" s="66">
        <v>12</v>
      </c>
      <c r="B46" s="100" t="s">
        <v>426</v>
      </c>
      <c r="C46" s="101" t="s">
        <v>427</v>
      </c>
      <c r="D46" s="102" t="s">
        <v>105</v>
      </c>
      <c r="E46" s="6"/>
      <c r="F46" s="7"/>
      <c r="G46" s="7"/>
      <c r="H46" s="7"/>
      <c r="I46" s="7"/>
      <c r="J46" s="7"/>
      <c r="K46" s="7"/>
      <c r="L46" s="7"/>
      <c r="M46" s="77"/>
      <c r="N46" s="7"/>
      <c r="O46" s="7"/>
      <c r="P46" s="7"/>
      <c r="Q46" s="7"/>
      <c r="R46" s="7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28">
        <f t="shared" si="3"/>
        <v>0</v>
      </c>
      <c r="AK46" s="28">
        <f t="shared" si="4"/>
        <v>0</v>
      </c>
      <c r="AL46" s="28">
        <f t="shared" si="5"/>
        <v>0</v>
      </c>
      <c r="AM46" s="28">
        <f t="shared" si="6"/>
        <v>0</v>
      </c>
      <c r="AN46" s="28">
        <f t="shared" si="7"/>
        <v>0</v>
      </c>
      <c r="AO46" s="28">
        <f t="shared" si="8"/>
        <v>0</v>
      </c>
      <c r="AP46" s="21"/>
      <c r="AQ46" s="21"/>
    </row>
    <row r="47" spans="1:43" s="1" customFormat="1" ht="21" customHeight="1">
      <c r="A47" s="66">
        <v>13</v>
      </c>
      <c r="B47" s="100" t="s">
        <v>428</v>
      </c>
      <c r="C47" s="101" t="s">
        <v>75</v>
      </c>
      <c r="D47" s="102" t="s">
        <v>105</v>
      </c>
      <c r="E47" s="30"/>
      <c r="F47" s="30"/>
      <c r="G47" s="30"/>
      <c r="H47" s="30"/>
      <c r="I47" s="30"/>
      <c r="J47" s="30"/>
      <c r="K47" s="30"/>
      <c r="L47" s="30"/>
      <c r="M47" s="156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28">
        <f t="shared" si="3"/>
        <v>0</v>
      </c>
      <c r="AK47" s="28">
        <f t="shared" si="4"/>
        <v>0</v>
      </c>
      <c r="AL47" s="28">
        <f t="shared" si="5"/>
        <v>0</v>
      </c>
      <c r="AM47" s="28">
        <f t="shared" si="6"/>
        <v>0</v>
      </c>
      <c r="AN47" s="28">
        <f t="shared" si="7"/>
        <v>0</v>
      </c>
      <c r="AO47" s="28">
        <f t="shared" si="8"/>
        <v>0</v>
      </c>
      <c r="AP47" s="21"/>
      <c r="AQ47" s="21"/>
    </row>
    <row r="48" spans="1:43" s="1" customFormat="1" ht="21" customHeight="1">
      <c r="A48" s="66">
        <v>14</v>
      </c>
      <c r="B48" s="100" t="s">
        <v>429</v>
      </c>
      <c r="C48" s="101" t="s">
        <v>430</v>
      </c>
      <c r="D48" s="102" t="s">
        <v>105</v>
      </c>
      <c r="E48" s="6"/>
      <c r="F48" s="7"/>
      <c r="G48" s="7"/>
      <c r="H48" s="7"/>
      <c r="I48" s="7"/>
      <c r="J48" s="7"/>
      <c r="K48" s="7"/>
      <c r="L48" s="7"/>
      <c r="M48" s="77"/>
      <c r="N48" s="7"/>
      <c r="O48" s="7"/>
      <c r="P48" s="7"/>
      <c r="Q48" s="7"/>
      <c r="R48" s="7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28">
        <f t="shared" si="3"/>
        <v>0</v>
      </c>
      <c r="AK48" s="28">
        <f t="shared" si="4"/>
        <v>0</v>
      </c>
      <c r="AL48" s="28">
        <f t="shared" si="5"/>
        <v>0</v>
      </c>
      <c r="AM48" s="28">
        <f t="shared" si="6"/>
        <v>0</v>
      </c>
      <c r="AN48" s="28">
        <f t="shared" si="7"/>
        <v>0</v>
      </c>
      <c r="AO48" s="28">
        <f t="shared" si="8"/>
        <v>0</v>
      </c>
      <c r="AP48" s="246"/>
      <c r="AQ48" s="247"/>
    </row>
    <row r="49" spans="1:41" s="1" customFormat="1" ht="21" customHeight="1">
      <c r="A49" s="66">
        <v>15</v>
      </c>
      <c r="B49" s="100" t="s">
        <v>431</v>
      </c>
      <c r="C49" s="101" t="s">
        <v>432</v>
      </c>
      <c r="D49" s="102" t="s">
        <v>30</v>
      </c>
      <c r="E49" s="6"/>
      <c r="F49" s="7"/>
      <c r="G49" s="7"/>
      <c r="H49" s="7"/>
      <c r="I49" s="7"/>
      <c r="J49" s="7"/>
      <c r="K49" s="7"/>
      <c r="L49" s="7"/>
      <c r="M49" s="77"/>
      <c r="N49" s="7"/>
      <c r="O49" s="7"/>
      <c r="P49" s="7"/>
      <c r="Q49" s="7"/>
      <c r="R49" s="7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28">
        <f t="shared" si="3"/>
        <v>0</v>
      </c>
      <c r="AK49" s="28">
        <f t="shared" si="4"/>
        <v>0</v>
      </c>
      <c r="AL49" s="28">
        <f t="shared" si="5"/>
        <v>0</v>
      </c>
      <c r="AM49" s="28">
        <f t="shared" si="6"/>
        <v>0</v>
      </c>
      <c r="AN49" s="28">
        <f t="shared" si="7"/>
        <v>0</v>
      </c>
      <c r="AO49" s="28">
        <f t="shared" si="8"/>
        <v>0</v>
      </c>
    </row>
    <row r="50" spans="1:41" s="1" customFormat="1" ht="21" customHeight="1">
      <c r="A50" s="66">
        <v>16</v>
      </c>
      <c r="B50" s="100" t="s">
        <v>433</v>
      </c>
      <c r="C50" s="101" t="s">
        <v>434</v>
      </c>
      <c r="D50" s="102" t="s">
        <v>64</v>
      </c>
      <c r="E50" s="6"/>
      <c r="F50" s="7"/>
      <c r="G50" s="7"/>
      <c r="H50" s="7"/>
      <c r="I50" s="7"/>
      <c r="J50" s="7"/>
      <c r="K50" s="7"/>
      <c r="L50" s="7"/>
      <c r="M50" s="77"/>
      <c r="N50" s="7"/>
      <c r="O50" s="7"/>
      <c r="P50" s="7"/>
      <c r="Q50" s="7"/>
      <c r="R50" s="7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28">
        <f t="shared" si="3"/>
        <v>0</v>
      </c>
      <c r="AK50" s="28">
        <f t="shared" si="4"/>
        <v>0</v>
      </c>
      <c r="AL50" s="28">
        <f t="shared" si="5"/>
        <v>0</v>
      </c>
      <c r="AM50" s="28">
        <f t="shared" si="6"/>
        <v>0</v>
      </c>
      <c r="AN50" s="28">
        <f t="shared" si="7"/>
        <v>0</v>
      </c>
      <c r="AO50" s="28">
        <f t="shared" si="8"/>
        <v>0</v>
      </c>
    </row>
    <row r="51" spans="1:41" s="1" customFormat="1" ht="21" customHeight="1">
      <c r="A51" s="66">
        <v>17</v>
      </c>
      <c r="B51" s="100" t="s">
        <v>435</v>
      </c>
      <c r="C51" s="101" t="s">
        <v>28</v>
      </c>
      <c r="D51" s="102" t="s">
        <v>193</v>
      </c>
      <c r="E51" s="6"/>
      <c r="F51" s="7"/>
      <c r="G51" s="7"/>
      <c r="H51" s="7"/>
      <c r="I51" s="7"/>
      <c r="J51" s="7"/>
      <c r="K51" s="7"/>
      <c r="L51" s="7"/>
      <c r="M51" s="77"/>
      <c r="N51" s="7"/>
      <c r="O51" s="7"/>
      <c r="P51" s="7"/>
      <c r="Q51" s="7"/>
      <c r="R51" s="7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28">
        <f t="shared" si="3"/>
        <v>0</v>
      </c>
      <c r="AK51" s="28">
        <f t="shared" si="4"/>
        <v>0</v>
      </c>
      <c r="AL51" s="28">
        <f t="shared" si="5"/>
        <v>0</v>
      </c>
      <c r="AM51" s="28">
        <f t="shared" si="6"/>
        <v>0</v>
      </c>
      <c r="AN51" s="28">
        <f t="shared" si="7"/>
        <v>0</v>
      </c>
      <c r="AO51" s="28">
        <f t="shared" si="8"/>
        <v>0</v>
      </c>
    </row>
    <row r="52" spans="1:41" s="1" customFormat="1" ht="21" customHeight="1">
      <c r="A52" s="66">
        <v>18</v>
      </c>
      <c r="B52" s="100" t="s">
        <v>436</v>
      </c>
      <c r="C52" s="101" t="s">
        <v>437</v>
      </c>
      <c r="D52" s="102" t="s">
        <v>66</v>
      </c>
      <c r="E52" s="6"/>
      <c r="F52" s="7"/>
      <c r="G52" s="7"/>
      <c r="H52" s="7"/>
      <c r="I52" s="7"/>
      <c r="J52" s="7"/>
      <c r="K52" s="7"/>
      <c r="L52" s="7"/>
      <c r="M52" s="77"/>
      <c r="N52" s="7"/>
      <c r="O52" s="7"/>
      <c r="P52" s="7"/>
      <c r="Q52" s="7"/>
      <c r="R52" s="7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28">
        <f t="shared" si="3"/>
        <v>0</v>
      </c>
      <c r="AK52" s="28">
        <f t="shared" si="4"/>
        <v>0</v>
      </c>
      <c r="AL52" s="28">
        <f t="shared" si="5"/>
        <v>0</v>
      </c>
      <c r="AM52" s="28">
        <f t="shared" si="6"/>
        <v>0</v>
      </c>
      <c r="AN52" s="28">
        <f t="shared" si="7"/>
        <v>0</v>
      </c>
      <c r="AO52" s="28">
        <f t="shared" si="8"/>
        <v>0</v>
      </c>
    </row>
    <row r="53" spans="1:41" s="1" customFormat="1" ht="21" customHeight="1">
      <c r="A53" s="66">
        <v>19</v>
      </c>
      <c r="B53" s="100" t="s">
        <v>438</v>
      </c>
      <c r="C53" s="101" t="s">
        <v>439</v>
      </c>
      <c r="D53" s="102" t="s">
        <v>89</v>
      </c>
      <c r="E53" s="6"/>
      <c r="F53" s="7"/>
      <c r="G53" s="7"/>
      <c r="H53" s="7"/>
      <c r="I53" s="7"/>
      <c r="J53" s="7"/>
      <c r="K53" s="7"/>
      <c r="L53" s="7"/>
      <c r="M53" s="77"/>
      <c r="N53" s="7"/>
      <c r="O53" s="7"/>
      <c r="P53" s="7"/>
      <c r="Q53" s="7"/>
      <c r="R53" s="7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28">
        <f t="shared" si="3"/>
        <v>0</v>
      </c>
      <c r="AK53" s="28">
        <f t="shared" si="4"/>
        <v>0</v>
      </c>
      <c r="AL53" s="28">
        <f t="shared" si="5"/>
        <v>0</v>
      </c>
      <c r="AM53" s="28">
        <f t="shared" si="6"/>
        <v>0</v>
      </c>
      <c r="AN53" s="28">
        <f t="shared" si="7"/>
        <v>0</v>
      </c>
      <c r="AO53" s="28">
        <f t="shared" si="8"/>
        <v>0</v>
      </c>
    </row>
    <row r="54" spans="1:41" s="1" customFormat="1" ht="21" customHeight="1">
      <c r="A54" s="66">
        <v>20</v>
      </c>
      <c r="B54" s="100" t="s">
        <v>440</v>
      </c>
      <c r="C54" s="101" t="s">
        <v>34</v>
      </c>
      <c r="D54" s="102" t="s">
        <v>69</v>
      </c>
      <c r="E54" s="6"/>
      <c r="F54" s="7"/>
      <c r="G54" s="7"/>
      <c r="H54" s="7"/>
      <c r="I54" s="7"/>
      <c r="J54" s="7"/>
      <c r="K54" s="7"/>
      <c r="L54" s="7"/>
      <c r="M54" s="77"/>
      <c r="N54" s="7"/>
      <c r="O54" s="7"/>
      <c r="P54" s="7"/>
      <c r="Q54" s="7"/>
      <c r="R54" s="7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28">
        <f t="shared" si="3"/>
        <v>0</v>
      </c>
      <c r="AK54" s="28">
        <f t="shared" si="4"/>
        <v>0</v>
      </c>
      <c r="AL54" s="28">
        <f t="shared" si="5"/>
        <v>0</v>
      </c>
      <c r="AM54" s="28">
        <f t="shared" si="6"/>
        <v>0</v>
      </c>
      <c r="AN54" s="28">
        <f t="shared" si="7"/>
        <v>0</v>
      </c>
      <c r="AO54" s="28">
        <f t="shared" si="8"/>
        <v>0</v>
      </c>
    </row>
    <row r="55" spans="1:41" s="1" customFormat="1" ht="21" customHeight="1">
      <c r="A55" s="66">
        <v>21</v>
      </c>
      <c r="B55" s="100" t="s">
        <v>441</v>
      </c>
      <c r="C55" s="101" t="s">
        <v>34</v>
      </c>
      <c r="D55" s="102" t="s">
        <v>123</v>
      </c>
      <c r="E55" s="6"/>
      <c r="F55" s="7"/>
      <c r="G55" s="7"/>
      <c r="H55" s="7"/>
      <c r="I55" s="7"/>
      <c r="J55" s="7"/>
      <c r="K55" s="7"/>
      <c r="L55" s="7"/>
      <c r="M55" s="77"/>
      <c r="N55" s="7"/>
      <c r="O55" s="7"/>
      <c r="P55" s="7"/>
      <c r="Q55" s="7"/>
      <c r="R55" s="7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28">
        <f t="shared" si="3"/>
        <v>0</v>
      </c>
      <c r="AK55" s="28">
        <f t="shared" si="4"/>
        <v>0</v>
      </c>
      <c r="AL55" s="28">
        <f t="shared" si="5"/>
        <v>0</v>
      </c>
      <c r="AM55" s="28">
        <f t="shared" si="6"/>
        <v>0</v>
      </c>
      <c r="AN55" s="28">
        <f t="shared" si="7"/>
        <v>0</v>
      </c>
      <c r="AO55" s="28">
        <f t="shared" si="8"/>
        <v>0</v>
      </c>
    </row>
    <row r="56" spans="1:41" s="1" customFormat="1" ht="21" customHeight="1">
      <c r="A56" s="66">
        <v>22</v>
      </c>
      <c r="B56" s="100" t="s">
        <v>442</v>
      </c>
      <c r="C56" s="101" t="s">
        <v>443</v>
      </c>
      <c r="D56" s="102" t="s">
        <v>27</v>
      </c>
      <c r="E56" s="6"/>
      <c r="F56" s="7"/>
      <c r="G56" s="7"/>
      <c r="H56" s="7"/>
      <c r="I56" s="7"/>
      <c r="J56" s="7"/>
      <c r="K56" s="7"/>
      <c r="L56" s="7"/>
      <c r="M56" s="77"/>
      <c r="N56" s="7"/>
      <c r="O56" s="7"/>
      <c r="P56" s="7"/>
      <c r="Q56" s="7"/>
      <c r="R56" s="7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28">
        <f t="shared" si="3"/>
        <v>0</v>
      </c>
      <c r="AK56" s="28">
        <f t="shared" si="4"/>
        <v>0</v>
      </c>
      <c r="AL56" s="28">
        <f t="shared" si="5"/>
        <v>0</v>
      </c>
      <c r="AM56" s="28">
        <f t="shared" si="6"/>
        <v>0</v>
      </c>
      <c r="AN56" s="28">
        <f t="shared" si="7"/>
        <v>0</v>
      </c>
      <c r="AO56" s="28">
        <f t="shared" si="8"/>
        <v>0</v>
      </c>
    </row>
    <row r="57" spans="1:41" s="1" customFormat="1" ht="21" customHeight="1">
      <c r="A57" s="66">
        <v>23</v>
      </c>
      <c r="B57" s="100" t="s">
        <v>444</v>
      </c>
      <c r="C57" s="101" t="s">
        <v>28</v>
      </c>
      <c r="D57" s="102" t="s">
        <v>92</v>
      </c>
      <c r="E57" s="6"/>
      <c r="F57" s="7"/>
      <c r="G57" s="7"/>
      <c r="H57" s="7"/>
      <c r="I57" s="7"/>
      <c r="J57" s="7"/>
      <c r="K57" s="7"/>
      <c r="L57" s="7"/>
      <c r="M57" s="77"/>
      <c r="N57" s="7"/>
      <c r="O57" s="7"/>
      <c r="P57" s="7"/>
      <c r="Q57" s="7"/>
      <c r="R57" s="7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28">
        <f t="shared" si="3"/>
        <v>0</v>
      </c>
      <c r="AK57" s="28">
        <f t="shared" si="4"/>
        <v>0</v>
      </c>
      <c r="AL57" s="28">
        <f t="shared" si="5"/>
        <v>0</v>
      </c>
      <c r="AM57" s="28">
        <f t="shared" si="6"/>
        <v>0</v>
      </c>
      <c r="AN57" s="28">
        <f t="shared" si="7"/>
        <v>0</v>
      </c>
      <c r="AO57" s="28">
        <f t="shared" si="8"/>
        <v>0</v>
      </c>
    </row>
    <row r="58" spans="1:41" s="1" customFormat="1" ht="21" customHeight="1">
      <c r="A58" s="66">
        <v>24</v>
      </c>
      <c r="B58" s="100" t="s">
        <v>511</v>
      </c>
      <c r="C58" s="101" t="s">
        <v>68</v>
      </c>
      <c r="D58" s="102" t="s">
        <v>115</v>
      </c>
      <c r="E58" s="6"/>
      <c r="F58" s="7"/>
      <c r="G58" s="7"/>
      <c r="H58" s="7"/>
      <c r="I58" s="7"/>
      <c r="J58" s="7"/>
      <c r="K58" s="7"/>
      <c r="L58" s="7"/>
      <c r="M58" s="77"/>
      <c r="N58" s="7"/>
      <c r="O58" s="7"/>
      <c r="P58" s="7"/>
      <c r="Q58" s="7"/>
      <c r="R58" s="7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28">
        <f t="shared" si="3"/>
        <v>0</v>
      </c>
      <c r="AK58" s="28">
        <f t="shared" si="4"/>
        <v>0</v>
      </c>
      <c r="AL58" s="28">
        <f t="shared" si="5"/>
        <v>0</v>
      </c>
      <c r="AM58" s="28">
        <f t="shared" si="6"/>
        <v>0</v>
      </c>
      <c r="AN58" s="28">
        <f t="shared" si="7"/>
        <v>0</v>
      </c>
      <c r="AO58" s="28">
        <f t="shared" si="8"/>
        <v>0</v>
      </c>
    </row>
    <row r="59" spans="1:41" s="1" customFormat="1" ht="21" customHeight="1">
      <c r="A59" s="66">
        <v>25</v>
      </c>
      <c r="B59" s="100" t="s">
        <v>445</v>
      </c>
      <c r="C59" s="101" t="s">
        <v>504</v>
      </c>
      <c r="D59" s="102" t="s">
        <v>136</v>
      </c>
      <c r="E59" s="6"/>
      <c r="F59" s="7"/>
      <c r="G59" s="7"/>
      <c r="H59" s="7"/>
      <c r="I59" s="7"/>
      <c r="J59" s="7"/>
      <c r="K59" s="7"/>
      <c r="L59" s="7"/>
      <c r="M59" s="77"/>
      <c r="N59" s="7"/>
      <c r="O59" s="7"/>
      <c r="P59" s="7"/>
      <c r="Q59" s="7"/>
      <c r="R59" s="7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8">
        <f t="shared" si="3"/>
        <v>0</v>
      </c>
      <c r="AK59" s="28">
        <f t="shared" si="4"/>
        <v>0</v>
      </c>
      <c r="AL59" s="28">
        <f t="shared" si="5"/>
        <v>0</v>
      </c>
      <c r="AM59" s="28">
        <f t="shared" si="6"/>
        <v>0</v>
      </c>
      <c r="AN59" s="28">
        <f t="shared" si="7"/>
        <v>0</v>
      </c>
      <c r="AO59" s="28">
        <f t="shared" si="8"/>
        <v>0</v>
      </c>
    </row>
    <row r="60" spans="1:41" ht="21" customHeight="1">
      <c r="A60" s="248" t="s">
        <v>10</v>
      </c>
      <c r="B60" s="248"/>
      <c r="C60" s="248"/>
      <c r="D60" s="248"/>
      <c r="E60" s="248"/>
      <c r="F60" s="248"/>
      <c r="G60" s="248"/>
      <c r="H60" s="248"/>
      <c r="I60" s="248"/>
      <c r="J60" s="248"/>
      <c r="K60" s="248"/>
      <c r="L60" s="248"/>
      <c r="M60" s="248"/>
      <c r="N60" s="248"/>
      <c r="O60" s="248"/>
      <c r="P60" s="248"/>
      <c r="Q60" s="248"/>
      <c r="R60" s="248"/>
      <c r="S60" s="248"/>
      <c r="T60" s="248"/>
      <c r="U60" s="248"/>
      <c r="V60" s="248"/>
      <c r="W60" s="248"/>
      <c r="X60" s="248"/>
      <c r="Y60" s="248"/>
      <c r="Z60" s="248"/>
      <c r="AA60" s="248"/>
      <c r="AB60" s="248"/>
      <c r="AC60" s="248"/>
      <c r="AD60" s="248"/>
      <c r="AE60" s="248"/>
      <c r="AF60" s="248"/>
      <c r="AG60" s="248"/>
      <c r="AH60" s="248"/>
      <c r="AI60" s="248"/>
      <c r="AJ60" s="67">
        <f t="shared" ref="AJ60:AO60" si="9">SUM(AJ35:AJ59)</f>
        <v>0</v>
      </c>
      <c r="AK60" s="67">
        <f t="shared" si="9"/>
        <v>0</v>
      </c>
      <c r="AL60" s="67">
        <f t="shared" si="9"/>
        <v>0</v>
      </c>
      <c r="AM60" s="67">
        <f t="shared" si="9"/>
        <v>0</v>
      </c>
      <c r="AN60" s="67">
        <f t="shared" si="9"/>
        <v>0</v>
      </c>
      <c r="AO60" s="67">
        <f t="shared" si="9"/>
        <v>0</v>
      </c>
    </row>
    <row r="61" spans="1:41" ht="15.75" customHeight="1">
      <c r="A61" s="22"/>
      <c r="B61" s="22"/>
      <c r="C61" s="232"/>
      <c r="D61" s="232"/>
      <c r="E61" s="29"/>
      <c r="H61" s="31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</row>
    <row r="62" spans="1:41" ht="15.75" customHeight="1">
      <c r="C62" s="64"/>
      <c r="D62" s="29"/>
      <c r="E62" s="29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</row>
    <row r="63" spans="1:41" ht="15.75" customHeight="1">
      <c r="C63" s="64"/>
      <c r="D63" s="29"/>
      <c r="E63" s="29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</row>
    <row r="64" spans="1:41" ht="15.75" customHeight="1">
      <c r="C64" s="232"/>
      <c r="D64" s="232"/>
      <c r="E64" s="29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</row>
    <row r="65" spans="3:38" ht="15.75" customHeight="1">
      <c r="C65" s="232"/>
      <c r="D65" s="232"/>
      <c r="E65" s="232"/>
      <c r="F65" s="232"/>
      <c r="G65" s="2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</row>
    <row r="66" spans="3:38" ht="15.75" customHeight="1">
      <c r="C66" s="232"/>
      <c r="D66" s="232"/>
      <c r="E66" s="2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</row>
    <row r="67" spans="3:38" ht="15.75" customHeight="1">
      <c r="C67" s="232"/>
      <c r="D67" s="232"/>
      <c r="E67" s="29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</row>
  </sheetData>
  <mergeCells count="19">
    <mergeCell ref="A4:AL4"/>
    <mergeCell ref="C5:D5"/>
    <mergeCell ref="A1:P1"/>
    <mergeCell ref="Q1:AL1"/>
    <mergeCell ref="A2:P2"/>
    <mergeCell ref="Q2:AL2"/>
    <mergeCell ref="A3:AL3"/>
    <mergeCell ref="AP35:AQ35"/>
    <mergeCell ref="AP48:AQ48"/>
    <mergeCell ref="A60:AI60"/>
    <mergeCell ref="C61:D61"/>
    <mergeCell ref="C64:D64"/>
    <mergeCell ref="AM19:AN19"/>
    <mergeCell ref="A31:AI31"/>
    <mergeCell ref="A33:AI33"/>
    <mergeCell ref="C66:E66"/>
    <mergeCell ref="C67:D67"/>
    <mergeCell ref="C65:G65"/>
    <mergeCell ref="C34:D3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8"/>
  <sheetViews>
    <sheetView zoomScaleNormal="100" workbookViewId="0">
      <selection activeCell="AH22" sqref="AH22"/>
    </sheetView>
  </sheetViews>
  <sheetFormatPr defaultRowHeight="15.75"/>
  <cols>
    <col min="1" max="1" width="8.6640625" customWidth="1"/>
    <col min="2" max="2" width="17.6640625" customWidth="1"/>
    <col min="3" max="3" width="18" customWidth="1"/>
    <col min="4" max="4" width="8.6640625" customWidth="1"/>
    <col min="5" max="35" width="4" customWidth="1"/>
    <col min="36" max="38" width="4.83203125" customWidth="1"/>
    <col min="39" max="39" width="10.83203125" customWidth="1"/>
    <col min="40" max="40" width="12.1640625" customWidth="1"/>
    <col min="41" max="41" width="10.83203125" customWidth="1"/>
  </cols>
  <sheetData>
    <row r="1" spans="1:41" s="44" customFormat="1" ht="23.1" customHeight="1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4" t="s">
        <v>1</v>
      </c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</row>
    <row r="2" spans="1:41" s="44" customFormat="1" ht="23.1" customHeight="1">
      <c r="A2" s="244" t="s">
        <v>946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 t="s">
        <v>2</v>
      </c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</row>
    <row r="3" spans="1:41" s="44" customFormat="1" ht="31.5" customHeight="1">
      <c r="A3" s="245" t="s">
        <v>963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</row>
    <row r="4" spans="1:41" s="44" customFormat="1" ht="31.5" customHeight="1">
      <c r="A4" s="240" t="s">
        <v>947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</row>
    <row r="5" spans="1:41" s="45" customFormat="1" ht="21" customHeight="1">
      <c r="A5" s="163" t="s">
        <v>3</v>
      </c>
      <c r="B5" s="164" t="s">
        <v>4</v>
      </c>
      <c r="C5" s="241" t="s">
        <v>5</v>
      </c>
      <c r="D5" s="242"/>
      <c r="E5" s="163">
        <v>1</v>
      </c>
      <c r="F5" s="163">
        <v>2</v>
      </c>
      <c r="G5" s="163">
        <v>3</v>
      </c>
      <c r="H5" s="163">
        <v>4</v>
      </c>
      <c r="I5" s="163">
        <v>5</v>
      </c>
      <c r="J5" s="163">
        <v>6</v>
      </c>
      <c r="K5" s="163">
        <v>7</v>
      </c>
      <c r="L5" s="163">
        <v>8</v>
      </c>
      <c r="M5" s="163">
        <v>9</v>
      </c>
      <c r="N5" s="163">
        <v>10</v>
      </c>
      <c r="O5" s="163">
        <v>11</v>
      </c>
      <c r="P5" s="163">
        <v>12</v>
      </c>
      <c r="Q5" s="163">
        <v>13</v>
      </c>
      <c r="R5" s="163">
        <v>14</v>
      </c>
      <c r="S5" s="163">
        <v>15</v>
      </c>
      <c r="T5" s="163">
        <v>16</v>
      </c>
      <c r="U5" s="163">
        <v>17</v>
      </c>
      <c r="V5" s="163">
        <v>18</v>
      </c>
      <c r="W5" s="163">
        <v>19</v>
      </c>
      <c r="X5" s="163">
        <v>20</v>
      </c>
      <c r="Y5" s="163">
        <v>21</v>
      </c>
      <c r="Z5" s="163">
        <v>22</v>
      </c>
      <c r="AA5" s="163">
        <v>23</v>
      </c>
      <c r="AB5" s="163">
        <v>24</v>
      </c>
      <c r="AC5" s="163">
        <v>25</v>
      </c>
      <c r="AD5" s="163">
        <v>26</v>
      </c>
      <c r="AE5" s="163">
        <v>27</v>
      </c>
      <c r="AF5" s="163">
        <v>28</v>
      </c>
      <c r="AG5" s="163">
        <v>29</v>
      </c>
      <c r="AH5" s="163">
        <v>30</v>
      </c>
      <c r="AI5" s="163">
        <v>31</v>
      </c>
      <c r="AJ5" s="165" t="s">
        <v>6</v>
      </c>
      <c r="AK5" s="165" t="s">
        <v>7</v>
      </c>
      <c r="AL5" s="165" t="s">
        <v>8</v>
      </c>
    </row>
    <row r="6" spans="1:41" s="1" customFormat="1" ht="21" customHeight="1">
      <c r="A6" s="6">
        <v>1</v>
      </c>
      <c r="B6" s="167">
        <v>1910150009</v>
      </c>
      <c r="C6" s="168" t="s">
        <v>447</v>
      </c>
      <c r="D6" s="169" t="s">
        <v>47</v>
      </c>
      <c r="E6" s="194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 t="s">
        <v>7</v>
      </c>
      <c r="W6" s="188"/>
      <c r="X6" s="188"/>
      <c r="Y6" s="188"/>
      <c r="Z6" s="188"/>
      <c r="AA6" s="188" t="s">
        <v>7</v>
      </c>
      <c r="AB6" s="188"/>
      <c r="AC6" s="188"/>
      <c r="AD6" s="188"/>
      <c r="AE6" s="188"/>
      <c r="AF6" s="188"/>
      <c r="AG6" s="188"/>
      <c r="AH6" s="188"/>
      <c r="AI6" s="188"/>
      <c r="AJ6" s="66">
        <f>COUNTIF(E6:AI6,"K")+2*COUNTIF(E6:AI6,"2K")+COUNTIF(E6:AI6,"TK")+COUNTIF(E6:AI6,"KT")</f>
        <v>0</v>
      </c>
      <c r="AK6" s="66">
        <f t="shared" ref="AK6:AK19" si="0">COUNTIF(E6:AI6,"P")+2*COUNTIF(F6:AJ6,"2P")</f>
        <v>2</v>
      </c>
      <c r="AL6" s="66">
        <f t="shared" ref="AL6:AL19" si="1">COUNTIF(E6:AI6,"T")+2*COUNTIF(E6:AI6,"2T")+COUNTIF(E6:AI6,"TK")+COUNTIF(E6:AI6,"KT")</f>
        <v>0</v>
      </c>
      <c r="AM6" s="19"/>
      <c r="AN6" s="20"/>
      <c r="AO6" s="21"/>
    </row>
    <row r="7" spans="1:41" s="1" customFormat="1" ht="21" customHeight="1">
      <c r="A7" s="6">
        <v>2</v>
      </c>
      <c r="B7" s="167" t="s">
        <v>448</v>
      </c>
      <c r="C7" s="168" t="s">
        <v>320</v>
      </c>
      <c r="D7" s="169" t="s">
        <v>48</v>
      </c>
      <c r="E7" s="194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 t="s">
        <v>6</v>
      </c>
      <c r="S7" s="188"/>
      <c r="T7" s="188"/>
      <c r="U7" s="188"/>
      <c r="V7" s="188"/>
      <c r="W7" s="188" t="s">
        <v>6</v>
      </c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66">
        <f t="shared" ref="AJ7:AJ19" si="2">COUNTIF(E7:AI7,"K")+2*COUNTIF(E7:AI7,"2K")+COUNTIF(E7:AI7,"TK")+COUNTIF(E7:AI7,"KT")</f>
        <v>2</v>
      </c>
      <c r="AK7" s="66">
        <f t="shared" si="0"/>
        <v>0</v>
      </c>
      <c r="AL7" s="66">
        <f t="shared" si="1"/>
        <v>0</v>
      </c>
      <c r="AM7" s="21"/>
      <c r="AN7" s="21"/>
      <c r="AO7" s="21"/>
    </row>
    <row r="8" spans="1:41" s="1" customFormat="1" ht="21" customHeight="1">
      <c r="A8" s="6">
        <v>3</v>
      </c>
      <c r="B8" s="167" t="s">
        <v>449</v>
      </c>
      <c r="C8" s="168" t="s">
        <v>88</v>
      </c>
      <c r="D8" s="169" t="s">
        <v>50</v>
      </c>
      <c r="E8" s="194" t="s">
        <v>8</v>
      </c>
      <c r="F8" s="188"/>
      <c r="G8" s="188" t="s">
        <v>6</v>
      </c>
      <c r="H8" s="188"/>
      <c r="I8" s="188" t="s">
        <v>8</v>
      </c>
      <c r="J8" s="188"/>
      <c r="K8" s="188"/>
      <c r="L8" s="188"/>
      <c r="M8" s="188"/>
      <c r="N8" s="188"/>
      <c r="O8" s="188"/>
      <c r="P8" s="188" t="s">
        <v>6</v>
      </c>
      <c r="Q8" s="188"/>
      <c r="R8" s="188" t="s">
        <v>6</v>
      </c>
      <c r="S8" s="188"/>
      <c r="T8" s="188"/>
      <c r="U8" s="188"/>
      <c r="V8" s="188"/>
      <c r="W8" s="188"/>
      <c r="X8" s="188"/>
      <c r="Y8" s="188"/>
      <c r="Z8" s="188"/>
      <c r="AA8" s="188" t="s">
        <v>7</v>
      </c>
      <c r="AB8" s="188"/>
      <c r="AC8" s="188"/>
      <c r="AD8" s="188"/>
      <c r="AE8" s="188"/>
      <c r="AF8" s="188" t="s">
        <v>6</v>
      </c>
      <c r="AG8" s="188"/>
      <c r="AH8" s="188"/>
      <c r="AI8" s="188"/>
      <c r="AJ8" s="66">
        <f t="shared" si="2"/>
        <v>4</v>
      </c>
      <c r="AK8" s="66">
        <f t="shared" si="0"/>
        <v>1</v>
      </c>
      <c r="AL8" s="66">
        <f t="shared" si="1"/>
        <v>2</v>
      </c>
      <c r="AM8" s="21"/>
      <c r="AN8" s="21"/>
      <c r="AO8" s="21"/>
    </row>
    <row r="9" spans="1:41" s="1" customFormat="1" ht="21" customHeight="1">
      <c r="A9" s="6">
        <v>4</v>
      </c>
      <c r="B9" s="167" t="s">
        <v>450</v>
      </c>
      <c r="C9" s="168" t="s">
        <v>102</v>
      </c>
      <c r="D9" s="169" t="s">
        <v>51</v>
      </c>
      <c r="E9" s="194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66">
        <f t="shared" si="2"/>
        <v>0</v>
      </c>
      <c r="AK9" s="66">
        <f t="shared" si="0"/>
        <v>0</v>
      </c>
      <c r="AL9" s="66">
        <f t="shared" si="1"/>
        <v>0</v>
      </c>
      <c r="AM9" s="21"/>
      <c r="AN9" s="21"/>
      <c r="AO9" s="21"/>
    </row>
    <row r="10" spans="1:41" s="1" customFormat="1" ht="21" customHeight="1">
      <c r="A10" s="6">
        <v>5</v>
      </c>
      <c r="B10" s="167" t="s">
        <v>451</v>
      </c>
      <c r="C10" s="168" t="s">
        <v>452</v>
      </c>
      <c r="D10" s="169" t="s">
        <v>37</v>
      </c>
      <c r="E10" s="194"/>
      <c r="F10" s="188"/>
      <c r="G10" s="188" t="s">
        <v>6</v>
      </c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 t="s">
        <v>6</v>
      </c>
      <c r="X10" s="188"/>
      <c r="Y10" s="188"/>
      <c r="Z10" s="188"/>
      <c r="AA10" s="188" t="s">
        <v>7</v>
      </c>
      <c r="AB10" s="188"/>
      <c r="AC10" s="188"/>
      <c r="AD10" s="188"/>
      <c r="AE10" s="188"/>
      <c r="AF10" s="188"/>
      <c r="AG10" s="188"/>
      <c r="AH10" s="188"/>
      <c r="AI10" s="188"/>
      <c r="AJ10" s="66">
        <f t="shared" si="2"/>
        <v>2</v>
      </c>
      <c r="AK10" s="66">
        <f t="shared" si="0"/>
        <v>1</v>
      </c>
      <c r="AL10" s="66">
        <f t="shared" si="1"/>
        <v>0</v>
      </c>
      <c r="AM10" s="21"/>
      <c r="AN10" s="21"/>
      <c r="AO10" s="21"/>
    </row>
    <row r="11" spans="1:41" s="1" customFormat="1" ht="21" customHeight="1">
      <c r="A11" s="6">
        <v>6</v>
      </c>
      <c r="B11" s="167" t="s">
        <v>453</v>
      </c>
      <c r="C11" s="168" t="s">
        <v>122</v>
      </c>
      <c r="D11" s="169" t="s">
        <v>159</v>
      </c>
      <c r="E11" s="194"/>
      <c r="F11" s="188"/>
      <c r="G11" s="188"/>
      <c r="H11" s="188" t="s">
        <v>7</v>
      </c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66">
        <f t="shared" si="2"/>
        <v>0</v>
      </c>
      <c r="AK11" s="66">
        <f t="shared" si="0"/>
        <v>1</v>
      </c>
      <c r="AL11" s="66">
        <f t="shared" si="1"/>
        <v>0</v>
      </c>
      <c r="AM11" s="21"/>
      <c r="AN11" s="21"/>
      <c r="AO11" s="21"/>
    </row>
    <row r="12" spans="1:41" s="1" customFormat="1" ht="21" customHeight="1">
      <c r="A12" s="6">
        <v>7</v>
      </c>
      <c r="B12" s="167" t="s">
        <v>454</v>
      </c>
      <c r="C12" s="168" t="s">
        <v>28</v>
      </c>
      <c r="D12" s="169" t="s">
        <v>86</v>
      </c>
      <c r="E12" s="194"/>
      <c r="F12" s="188" t="s">
        <v>6</v>
      </c>
      <c r="G12" s="188" t="s">
        <v>6</v>
      </c>
      <c r="H12" s="188"/>
      <c r="I12" s="188"/>
      <c r="J12" s="188"/>
      <c r="K12" s="188" t="s">
        <v>6</v>
      </c>
      <c r="L12" s="188"/>
      <c r="M12" s="188"/>
      <c r="N12" s="188" t="s">
        <v>6</v>
      </c>
      <c r="O12" s="188" t="s">
        <v>6</v>
      </c>
      <c r="P12" s="188" t="s">
        <v>6</v>
      </c>
      <c r="Q12" s="188"/>
      <c r="R12" s="188"/>
      <c r="S12" s="188" t="s">
        <v>6</v>
      </c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66">
        <f t="shared" si="2"/>
        <v>7</v>
      </c>
      <c r="AK12" s="66">
        <f t="shared" si="0"/>
        <v>0</v>
      </c>
      <c r="AL12" s="66">
        <f t="shared" si="1"/>
        <v>0</v>
      </c>
      <c r="AM12" s="21"/>
      <c r="AN12" s="21"/>
      <c r="AO12" s="21"/>
    </row>
    <row r="13" spans="1:41" s="1" customFormat="1" ht="21" customHeight="1">
      <c r="A13" s="6">
        <v>8</v>
      </c>
      <c r="B13" s="167" t="s">
        <v>455</v>
      </c>
      <c r="C13" s="168" t="s">
        <v>456</v>
      </c>
      <c r="D13" s="169" t="s">
        <v>24</v>
      </c>
      <c r="E13" s="195"/>
      <c r="F13" s="188"/>
      <c r="G13" s="190"/>
      <c r="H13" s="188"/>
      <c r="I13" s="190"/>
      <c r="J13" s="190"/>
      <c r="K13" s="190"/>
      <c r="L13" s="190"/>
      <c r="M13" s="188"/>
      <c r="N13" s="190"/>
      <c r="O13" s="188"/>
      <c r="P13" s="188"/>
      <c r="Q13" s="190"/>
      <c r="R13" s="190"/>
      <c r="S13" s="190"/>
      <c r="T13" s="188"/>
      <c r="U13" s="188"/>
      <c r="V13" s="188"/>
      <c r="W13" s="188" t="s">
        <v>7</v>
      </c>
      <c r="X13" s="188"/>
      <c r="Y13" s="188"/>
      <c r="Z13" s="188"/>
      <c r="AA13" s="188"/>
      <c r="AB13" s="188"/>
      <c r="AC13" s="188"/>
      <c r="AD13" s="190"/>
      <c r="AE13" s="190"/>
      <c r="AF13" s="190" t="s">
        <v>6</v>
      </c>
      <c r="AG13" s="190"/>
      <c r="AH13" s="190"/>
      <c r="AI13" s="190"/>
      <c r="AJ13" s="66">
        <f t="shared" si="2"/>
        <v>1</v>
      </c>
      <c r="AK13" s="66">
        <f t="shared" si="0"/>
        <v>1</v>
      </c>
      <c r="AL13" s="66">
        <f t="shared" si="1"/>
        <v>0</v>
      </c>
      <c r="AM13" s="21"/>
      <c r="AN13" s="21"/>
      <c r="AO13" s="21"/>
    </row>
    <row r="14" spans="1:41" s="1" customFormat="1" ht="21" customHeight="1">
      <c r="A14" s="6">
        <v>9</v>
      </c>
      <c r="B14" s="167" t="s">
        <v>457</v>
      </c>
      <c r="C14" s="168" t="s">
        <v>41</v>
      </c>
      <c r="D14" s="169" t="s">
        <v>24</v>
      </c>
      <c r="E14" s="195"/>
      <c r="F14" s="188" t="s">
        <v>6</v>
      </c>
      <c r="G14" s="190" t="s">
        <v>6</v>
      </c>
      <c r="H14" s="188"/>
      <c r="I14" s="190"/>
      <c r="J14" s="190"/>
      <c r="K14" s="190" t="s">
        <v>8</v>
      </c>
      <c r="L14" s="190"/>
      <c r="M14" s="188"/>
      <c r="N14" s="190" t="s">
        <v>6</v>
      </c>
      <c r="O14" s="188"/>
      <c r="P14" s="188"/>
      <c r="Q14" s="190"/>
      <c r="R14" s="190"/>
      <c r="S14" s="190"/>
      <c r="T14" s="188"/>
      <c r="U14" s="188"/>
      <c r="V14" s="188" t="s">
        <v>7</v>
      </c>
      <c r="W14" s="188"/>
      <c r="X14" s="188"/>
      <c r="Y14" s="188"/>
      <c r="Z14" s="188"/>
      <c r="AA14" s="188"/>
      <c r="AB14" s="188"/>
      <c r="AC14" s="188" t="s">
        <v>6</v>
      </c>
      <c r="AD14" s="190"/>
      <c r="AE14" s="190"/>
      <c r="AF14" s="188"/>
      <c r="AG14" s="190"/>
      <c r="AH14" s="190"/>
      <c r="AI14" s="190"/>
      <c r="AJ14" s="66">
        <f t="shared" si="2"/>
        <v>4</v>
      </c>
      <c r="AK14" s="66">
        <f t="shared" si="0"/>
        <v>1</v>
      </c>
      <c r="AL14" s="66">
        <f t="shared" si="1"/>
        <v>1</v>
      </c>
      <c r="AM14" s="21"/>
      <c r="AN14" s="21"/>
      <c r="AO14" s="21"/>
    </row>
    <row r="15" spans="1:41" s="1" customFormat="1" ht="21" customHeight="1">
      <c r="A15" s="6">
        <v>10</v>
      </c>
      <c r="B15" s="167" t="s">
        <v>458</v>
      </c>
      <c r="C15" s="168" t="s">
        <v>247</v>
      </c>
      <c r="D15" s="169" t="s">
        <v>52</v>
      </c>
      <c r="E15" s="194"/>
      <c r="F15" s="188"/>
      <c r="G15" s="188" t="s">
        <v>6</v>
      </c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 t="s">
        <v>6</v>
      </c>
      <c r="S15" s="188"/>
      <c r="T15" s="188"/>
      <c r="U15" s="188" t="s">
        <v>6</v>
      </c>
      <c r="V15" s="188" t="s">
        <v>7</v>
      </c>
      <c r="W15" s="188" t="s">
        <v>6</v>
      </c>
      <c r="X15" s="188"/>
      <c r="Y15" s="188"/>
      <c r="Z15" s="188"/>
      <c r="AA15" s="188"/>
      <c r="AB15" s="188"/>
      <c r="AC15" s="188" t="s">
        <v>6</v>
      </c>
      <c r="AD15" s="188"/>
      <c r="AE15" s="188"/>
      <c r="AF15" s="188" t="s">
        <v>6</v>
      </c>
      <c r="AG15" s="188"/>
      <c r="AH15" s="188"/>
      <c r="AI15" s="188"/>
      <c r="AJ15" s="66">
        <f t="shared" si="2"/>
        <v>6</v>
      </c>
      <c r="AK15" s="66">
        <f t="shared" si="0"/>
        <v>1</v>
      </c>
      <c r="AL15" s="66">
        <f t="shared" si="1"/>
        <v>0</v>
      </c>
      <c r="AM15" s="21"/>
      <c r="AN15" s="21"/>
      <c r="AO15" s="21"/>
    </row>
    <row r="16" spans="1:41" s="1" customFormat="1" ht="21" customHeight="1">
      <c r="A16" s="6">
        <v>11</v>
      </c>
      <c r="B16" s="167" t="s">
        <v>459</v>
      </c>
      <c r="C16" s="168" t="s">
        <v>460</v>
      </c>
      <c r="D16" s="169" t="s">
        <v>103</v>
      </c>
      <c r="E16" s="194"/>
      <c r="F16" s="188"/>
      <c r="G16" s="188" t="s">
        <v>8</v>
      </c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 t="s">
        <v>6</v>
      </c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66">
        <f t="shared" si="2"/>
        <v>1</v>
      </c>
      <c r="AK16" s="66">
        <f t="shared" si="0"/>
        <v>0</v>
      </c>
      <c r="AL16" s="66">
        <f t="shared" si="1"/>
        <v>1</v>
      </c>
      <c r="AM16" s="21"/>
      <c r="AN16" s="21"/>
      <c r="AO16" s="21"/>
    </row>
    <row r="17" spans="1:44" s="1" customFormat="1" ht="21" customHeight="1">
      <c r="A17" s="6">
        <v>12</v>
      </c>
      <c r="B17" s="167" t="s">
        <v>461</v>
      </c>
      <c r="C17" s="168" t="s">
        <v>44</v>
      </c>
      <c r="D17" s="169" t="s">
        <v>235</v>
      </c>
      <c r="E17" s="194"/>
      <c r="F17" s="188"/>
      <c r="G17" s="188" t="s">
        <v>6</v>
      </c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 t="s">
        <v>6</v>
      </c>
      <c r="AD17" s="188"/>
      <c r="AE17" s="188"/>
      <c r="AF17" s="188" t="s">
        <v>6</v>
      </c>
      <c r="AG17" s="188"/>
      <c r="AH17" s="188"/>
      <c r="AI17" s="188"/>
      <c r="AJ17" s="66">
        <f t="shared" si="2"/>
        <v>3</v>
      </c>
      <c r="AK17" s="66">
        <f t="shared" si="0"/>
        <v>0</v>
      </c>
      <c r="AL17" s="66">
        <f t="shared" si="1"/>
        <v>0</v>
      </c>
      <c r="AM17" s="21"/>
      <c r="AN17" s="21"/>
      <c r="AO17" s="21"/>
    </row>
    <row r="18" spans="1:44" s="1" customFormat="1" ht="21" customHeight="1">
      <c r="A18" s="6">
        <v>13</v>
      </c>
      <c r="B18" s="167" t="s">
        <v>462</v>
      </c>
      <c r="C18" s="168" t="s">
        <v>463</v>
      </c>
      <c r="D18" s="169" t="s">
        <v>257</v>
      </c>
      <c r="E18" s="194" t="s">
        <v>8</v>
      </c>
      <c r="F18" s="188"/>
      <c r="G18" s="194"/>
      <c r="H18" s="188" t="s">
        <v>6</v>
      </c>
      <c r="I18" s="194" t="s">
        <v>8</v>
      </c>
      <c r="J18" s="194"/>
      <c r="K18" s="194"/>
      <c r="L18" s="194"/>
      <c r="M18" s="188"/>
      <c r="N18" s="194"/>
      <c r="O18" s="188"/>
      <c r="P18" s="188"/>
      <c r="Q18" s="194"/>
      <c r="R18" s="194"/>
      <c r="S18" s="194"/>
      <c r="T18" s="188"/>
      <c r="U18" s="188"/>
      <c r="V18" s="188"/>
      <c r="W18" s="188"/>
      <c r="X18" s="188"/>
      <c r="Y18" s="188"/>
      <c r="Z18" s="188"/>
      <c r="AA18" s="188"/>
      <c r="AB18" s="188"/>
      <c r="AC18" s="188" t="s">
        <v>6</v>
      </c>
      <c r="AD18" s="194"/>
      <c r="AE18" s="194"/>
      <c r="AF18" s="194"/>
      <c r="AG18" s="194"/>
      <c r="AH18" s="194"/>
      <c r="AI18" s="194"/>
      <c r="AJ18" s="66">
        <f t="shared" si="2"/>
        <v>2</v>
      </c>
      <c r="AK18" s="66">
        <f t="shared" si="0"/>
        <v>0</v>
      </c>
      <c r="AL18" s="66">
        <f t="shared" si="1"/>
        <v>2</v>
      </c>
      <c r="AM18" s="21"/>
      <c r="AN18" s="21"/>
      <c r="AO18" s="21"/>
    </row>
    <row r="19" spans="1:44" s="1" customFormat="1" ht="21" customHeight="1">
      <c r="A19" s="6">
        <v>14</v>
      </c>
      <c r="B19" s="167" t="s">
        <v>464</v>
      </c>
      <c r="C19" s="168" t="s">
        <v>465</v>
      </c>
      <c r="D19" s="169" t="s">
        <v>95</v>
      </c>
      <c r="E19" s="194"/>
      <c r="F19" s="188"/>
      <c r="G19" s="188" t="s">
        <v>6</v>
      </c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 t="s">
        <v>6</v>
      </c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66">
        <f t="shared" si="2"/>
        <v>2</v>
      </c>
      <c r="AK19" s="66">
        <f t="shared" si="0"/>
        <v>0</v>
      </c>
      <c r="AL19" s="66">
        <f t="shared" si="1"/>
        <v>0</v>
      </c>
      <c r="AM19" s="246"/>
      <c r="AN19" s="247"/>
      <c r="AO19" s="21"/>
    </row>
    <row r="20" spans="1:44" s="1" customFormat="1" ht="21" customHeight="1">
      <c r="A20" s="6">
        <v>15</v>
      </c>
      <c r="B20" s="167" t="s">
        <v>466</v>
      </c>
      <c r="C20" s="168" t="s">
        <v>467</v>
      </c>
      <c r="D20" s="169" t="s">
        <v>78</v>
      </c>
      <c r="E20" s="194" t="s">
        <v>8</v>
      </c>
      <c r="F20" s="188"/>
      <c r="G20" s="188" t="s">
        <v>6</v>
      </c>
      <c r="H20" s="188" t="s">
        <v>7</v>
      </c>
      <c r="I20" s="188"/>
      <c r="J20" s="188"/>
      <c r="K20" s="188"/>
      <c r="L20" s="188"/>
      <c r="M20" s="188"/>
      <c r="N20" s="188"/>
      <c r="O20" s="188"/>
      <c r="P20" s="188"/>
      <c r="Q20" s="188"/>
      <c r="R20" s="188" t="s">
        <v>6</v>
      </c>
      <c r="S20" s="188"/>
      <c r="T20" s="188"/>
      <c r="U20" s="188"/>
      <c r="V20" s="188" t="s">
        <v>6</v>
      </c>
      <c r="W20" s="188"/>
      <c r="X20" s="188"/>
      <c r="Y20" s="188"/>
      <c r="Z20" s="188"/>
      <c r="AA20" s="188"/>
      <c r="AB20" s="188"/>
      <c r="AC20" s="188" t="s">
        <v>6</v>
      </c>
      <c r="AD20" s="188"/>
      <c r="AE20" s="188"/>
      <c r="AF20" s="188" t="s">
        <v>6</v>
      </c>
      <c r="AG20" s="188"/>
      <c r="AH20" s="188"/>
      <c r="AI20" s="188"/>
      <c r="AJ20" s="136">
        <f t="shared" ref="AJ20:AJ22" si="3">COUNTIF(E20:AI20,"K")+2*COUNTIF(E20:AI20,"2K")+COUNTIF(E20:AI20,"TK")+COUNTIF(E20:AI20,"KT")</f>
        <v>5</v>
      </c>
      <c r="AK20" s="136">
        <f t="shared" ref="AK20:AK22" si="4">COUNTIF(E20:AI20,"P")+2*COUNTIF(F20:AJ20,"2P")</f>
        <v>1</v>
      </c>
      <c r="AL20" s="136">
        <f t="shared" ref="AL20:AL22" si="5">COUNTIF(E20:AI20,"T")+2*COUNTIF(E20:AI20,"2T")+COUNTIF(E20:AI20,"TK")+COUNTIF(E20:AI20,"KT")</f>
        <v>1</v>
      </c>
      <c r="AM20" s="87"/>
      <c r="AN20" s="84"/>
      <c r="AO20" s="21"/>
    </row>
    <row r="21" spans="1:44" s="1" customFormat="1" ht="21" customHeight="1">
      <c r="A21" s="6">
        <v>16</v>
      </c>
      <c r="B21" s="167" t="s">
        <v>468</v>
      </c>
      <c r="C21" s="168" t="s">
        <v>469</v>
      </c>
      <c r="D21" s="169" t="s">
        <v>79</v>
      </c>
      <c r="E21" s="194" t="s">
        <v>8</v>
      </c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 t="s">
        <v>943</v>
      </c>
      <c r="V21" s="188"/>
      <c r="W21" s="188"/>
      <c r="X21" s="188"/>
      <c r="Y21" s="188"/>
      <c r="Z21" s="188"/>
      <c r="AA21" s="188"/>
      <c r="AB21" s="188"/>
      <c r="AC21" s="188" t="s">
        <v>6</v>
      </c>
      <c r="AD21" s="188"/>
      <c r="AE21" s="188"/>
      <c r="AF21" s="188"/>
      <c r="AG21" s="188"/>
      <c r="AH21" s="188"/>
      <c r="AI21" s="188"/>
      <c r="AJ21" s="136">
        <f t="shared" si="3"/>
        <v>3</v>
      </c>
      <c r="AK21" s="136">
        <f t="shared" si="4"/>
        <v>0</v>
      </c>
      <c r="AL21" s="136">
        <f t="shared" si="5"/>
        <v>1</v>
      </c>
      <c r="AM21" s="87"/>
      <c r="AN21" s="84"/>
      <c r="AO21" s="21"/>
    </row>
    <row r="22" spans="1:44" s="1" customFormat="1" ht="21" customHeight="1">
      <c r="A22" s="6">
        <v>17</v>
      </c>
      <c r="B22" s="167" t="s">
        <v>470</v>
      </c>
      <c r="C22" s="168" t="s">
        <v>62</v>
      </c>
      <c r="D22" s="169" t="s">
        <v>471</v>
      </c>
      <c r="E22" s="194"/>
      <c r="F22" s="188" t="s">
        <v>7</v>
      </c>
      <c r="G22" s="188" t="s">
        <v>6</v>
      </c>
      <c r="H22" s="188"/>
      <c r="I22" s="188"/>
      <c r="J22" s="188"/>
      <c r="K22" s="188"/>
      <c r="L22" s="188"/>
      <c r="M22" s="188"/>
      <c r="N22" s="188" t="s">
        <v>7</v>
      </c>
      <c r="O22" s="188" t="s">
        <v>7</v>
      </c>
      <c r="P22" s="188" t="s">
        <v>7</v>
      </c>
      <c r="Q22" s="188"/>
      <c r="R22" s="188" t="s">
        <v>6</v>
      </c>
      <c r="S22" s="188"/>
      <c r="T22" s="188"/>
      <c r="U22" s="188" t="s">
        <v>6</v>
      </c>
      <c r="V22" s="188" t="s">
        <v>6</v>
      </c>
      <c r="W22" s="188" t="s">
        <v>6</v>
      </c>
      <c r="X22" s="188"/>
      <c r="Y22" s="188" t="s">
        <v>6</v>
      </c>
      <c r="Z22" s="188" t="s">
        <v>6</v>
      </c>
      <c r="AA22" s="188" t="s">
        <v>6</v>
      </c>
      <c r="AB22" s="188"/>
      <c r="AC22" s="188" t="s">
        <v>6</v>
      </c>
      <c r="AD22" s="188" t="s">
        <v>6</v>
      </c>
      <c r="AE22" s="188"/>
      <c r="AF22" s="188" t="s">
        <v>6</v>
      </c>
      <c r="AG22" s="188"/>
      <c r="AH22" s="188" t="s">
        <v>6</v>
      </c>
      <c r="AI22" s="188"/>
      <c r="AJ22" s="136">
        <f t="shared" si="3"/>
        <v>12</v>
      </c>
      <c r="AK22" s="136">
        <f t="shared" si="4"/>
        <v>4</v>
      </c>
      <c r="AL22" s="136">
        <f t="shared" si="5"/>
        <v>0</v>
      </c>
      <c r="AM22" s="87"/>
      <c r="AN22" s="84"/>
      <c r="AO22" s="21"/>
    </row>
    <row r="23" spans="1:44" s="1" customFormat="1" ht="21" customHeight="1">
      <c r="A23" s="258" t="s">
        <v>10</v>
      </c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67">
        <f>SUM(AJ6:AJ22)</f>
        <v>54</v>
      </c>
      <c r="AK23" s="67">
        <f>SUM(AK6:AK22)</f>
        <v>13</v>
      </c>
      <c r="AL23" s="67">
        <f>SUM(AL6:AL22)</f>
        <v>8</v>
      </c>
      <c r="AM23" s="23"/>
      <c r="AN23" s="22"/>
      <c r="AO23" s="22"/>
      <c r="AP23" s="29"/>
      <c r="AQ23"/>
      <c r="AR23"/>
    </row>
    <row r="24" spans="1:44" s="1" customFormat="1" ht="30" customHeight="1">
      <c r="A24" s="10"/>
      <c r="B24" s="10"/>
      <c r="C24" s="11"/>
      <c r="D24" s="11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0"/>
      <c r="AK24" s="10"/>
      <c r="AL24" s="10"/>
      <c r="AM24" s="23"/>
      <c r="AN24" s="21"/>
      <c r="AO24" s="21"/>
    </row>
    <row r="25" spans="1:44" s="1" customFormat="1" ht="41.25" customHeight="1">
      <c r="A25" s="249" t="s">
        <v>11</v>
      </c>
      <c r="B25" s="249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1"/>
      <c r="AJ25" s="24" t="s">
        <v>12</v>
      </c>
      <c r="AK25" s="24" t="s">
        <v>13</v>
      </c>
      <c r="AL25" s="24" t="s">
        <v>14</v>
      </c>
      <c r="AM25" s="25" t="s">
        <v>15</v>
      </c>
      <c r="AN25" s="25" t="s">
        <v>16</v>
      </c>
      <c r="AO25" s="25" t="s">
        <v>17</v>
      </c>
    </row>
    <row r="26" spans="1:44" s="1" customFormat="1" ht="30" customHeight="1">
      <c r="A26" s="66" t="s">
        <v>3</v>
      </c>
      <c r="B26" s="65"/>
      <c r="C26" s="233" t="s">
        <v>5</v>
      </c>
      <c r="D26" s="234"/>
      <c r="E26" s="3">
        <v>1</v>
      </c>
      <c r="F26" s="3">
        <v>2</v>
      </c>
      <c r="G26" s="3">
        <v>3</v>
      </c>
      <c r="H26" s="3">
        <v>4</v>
      </c>
      <c r="I26" s="3">
        <v>5</v>
      </c>
      <c r="J26" s="3">
        <v>6</v>
      </c>
      <c r="K26" s="3">
        <v>7</v>
      </c>
      <c r="L26" s="3">
        <v>8</v>
      </c>
      <c r="M26" s="3">
        <v>9</v>
      </c>
      <c r="N26" s="3">
        <v>10</v>
      </c>
      <c r="O26" s="3">
        <v>11</v>
      </c>
      <c r="P26" s="3">
        <v>12</v>
      </c>
      <c r="Q26" s="3">
        <v>13</v>
      </c>
      <c r="R26" s="3">
        <v>14</v>
      </c>
      <c r="S26" s="3">
        <v>15</v>
      </c>
      <c r="T26" s="3">
        <v>16</v>
      </c>
      <c r="U26" s="3">
        <v>17</v>
      </c>
      <c r="V26" s="3">
        <v>18</v>
      </c>
      <c r="W26" s="3">
        <v>19</v>
      </c>
      <c r="X26" s="3">
        <v>20</v>
      </c>
      <c r="Y26" s="3">
        <v>21</v>
      </c>
      <c r="Z26" s="3">
        <v>22</v>
      </c>
      <c r="AA26" s="3">
        <v>23</v>
      </c>
      <c r="AB26" s="3">
        <v>24</v>
      </c>
      <c r="AC26" s="3">
        <v>25</v>
      </c>
      <c r="AD26" s="3">
        <v>26</v>
      </c>
      <c r="AE26" s="3">
        <v>27</v>
      </c>
      <c r="AF26" s="3">
        <v>28</v>
      </c>
      <c r="AG26" s="3">
        <v>29</v>
      </c>
      <c r="AH26" s="3">
        <v>30</v>
      </c>
      <c r="AI26" s="3">
        <v>31</v>
      </c>
      <c r="AJ26" s="26" t="s">
        <v>18</v>
      </c>
      <c r="AK26" s="26" t="s">
        <v>19</v>
      </c>
      <c r="AL26" s="26" t="s">
        <v>20</v>
      </c>
      <c r="AM26" s="26" t="s">
        <v>21</v>
      </c>
      <c r="AN26" s="27" t="s">
        <v>22</v>
      </c>
      <c r="AO26" s="27" t="s">
        <v>23</v>
      </c>
    </row>
    <row r="27" spans="1:44" s="1" customFormat="1" ht="30" customHeight="1">
      <c r="A27" s="66">
        <v>1</v>
      </c>
      <c r="B27" s="99" t="s">
        <v>446</v>
      </c>
      <c r="C27" s="75" t="s">
        <v>447</v>
      </c>
      <c r="D27" s="76" t="s">
        <v>47</v>
      </c>
      <c r="E27" s="6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28">
        <f>COUNTIF(E27:AI27,"BT")</f>
        <v>0</v>
      </c>
      <c r="AK27" s="28">
        <f>COUNTIF(F27:AJ27,"D")</f>
        <v>0</v>
      </c>
      <c r="AL27" s="28">
        <f>COUNTIF(G27:AK27,"ĐP")</f>
        <v>0</v>
      </c>
      <c r="AM27" s="28">
        <f>COUNTIF(H27:AL27,"CT")</f>
        <v>0</v>
      </c>
      <c r="AN27" s="28">
        <f>COUNTIF(I27:AM27,"HT")</f>
        <v>0</v>
      </c>
      <c r="AO27" s="28">
        <f>COUNTIF(J27:AN27,"VK")</f>
        <v>0</v>
      </c>
      <c r="AP27" s="246"/>
      <c r="AQ27" s="247"/>
    </row>
    <row r="28" spans="1:44" s="1" customFormat="1" ht="30" customHeight="1">
      <c r="A28" s="66">
        <v>2</v>
      </c>
      <c r="B28" s="99" t="s">
        <v>448</v>
      </c>
      <c r="C28" s="75" t="s">
        <v>320</v>
      </c>
      <c r="D28" s="76" t="s">
        <v>48</v>
      </c>
      <c r="E28" s="1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28">
        <f t="shared" ref="AJ28:AJ60" si="6">COUNTIF(E28:AI28,"BT")</f>
        <v>0</v>
      </c>
      <c r="AK28" s="28">
        <f t="shared" ref="AK28:AK60" si="7">COUNTIF(F28:AJ28,"D")</f>
        <v>0</v>
      </c>
      <c r="AL28" s="28">
        <f t="shared" ref="AL28:AL60" si="8">COUNTIF(G28:AK28,"ĐP")</f>
        <v>0</v>
      </c>
      <c r="AM28" s="28">
        <f t="shared" ref="AM28:AM60" si="9">COUNTIF(H28:AL28,"CT")</f>
        <v>0</v>
      </c>
      <c r="AN28" s="28">
        <f t="shared" ref="AN28:AN60" si="10">COUNTIF(I28:AM28,"HT")</f>
        <v>0</v>
      </c>
      <c r="AO28" s="28">
        <f t="shared" ref="AO28:AO60" si="11">COUNTIF(J28:AN28,"VK")</f>
        <v>0</v>
      </c>
      <c r="AP28" s="21"/>
      <c r="AQ28" s="21"/>
    </row>
    <row r="29" spans="1:44" s="1" customFormat="1" ht="30" customHeight="1">
      <c r="A29" s="66">
        <v>3</v>
      </c>
      <c r="B29" s="99" t="s">
        <v>449</v>
      </c>
      <c r="C29" s="75" t="s">
        <v>88</v>
      </c>
      <c r="D29" s="76" t="s">
        <v>50</v>
      </c>
      <c r="E29" s="6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28">
        <f t="shared" si="6"/>
        <v>0</v>
      </c>
      <c r="AK29" s="28">
        <f t="shared" si="7"/>
        <v>0</v>
      </c>
      <c r="AL29" s="28">
        <f t="shared" si="8"/>
        <v>0</v>
      </c>
      <c r="AM29" s="28">
        <f t="shared" si="9"/>
        <v>0</v>
      </c>
      <c r="AN29" s="28">
        <f t="shared" si="10"/>
        <v>0</v>
      </c>
      <c r="AO29" s="28">
        <f t="shared" si="11"/>
        <v>0</v>
      </c>
      <c r="AP29" s="21"/>
      <c r="AQ29" s="21"/>
    </row>
    <row r="30" spans="1:44" s="1" customFormat="1" ht="30" customHeight="1">
      <c r="A30" s="66">
        <v>4</v>
      </c>
      <c r="B30" s="99" t="s">
        <v>450</v>
      </c>
      <c r="C30" s="75" t="s">
        <v>102</v>
      </c>
      <c r="D30" s="76" t="s">
        <v>51</v>
      </c>
      <c r="E30" s="6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28">
        <f t="shared" si="6"/>
        <v>0</v>
      </c>
      <c r="AK30" s="28">
        <f t="shared" si="7"/>
        <v>0</v>
      </c>
      <c r="AL30" s="28">
        <f t="shared" si="8"/>
        <v>0</v>
      </c>
      <c r="AM30" s="28">
        <f t="shared" si="9"/>
        <v>0</v>
      </c>
      <c r="AN30" s="28">
        <f t="shared" si="10"/>
        <v>0</v>
      </c>
      <c r="AO30" s="28">
        <f t="shared" si="11"/>
        <v>0</v>
      </c>
      <c r="AP30" s="21"/>
      <c r="AQ30" s="21"/>
    </row>
    <row r="31" spans="1:44" s="1" customFormat="1" ht="30" customHeight="1">
      <c r="A31" s="66">
        <v>5</v>
      </c>
      <c r="B31" s="99" t="s">
        <v>451</v>
      </c>
      <c r="C31" s="75" t="s">
        <v>452</v>
      </c>
      <c r="D31" s="76" t="s">
        <v>37</v>
      </c>
      <c r="E31" s="6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28">
        <f t="shared" si="6"/>
        <v>0</v>
      </c>
      <c r="AK31" s="28">
        <f t="shared" si="7"/>
        <v>0</v>
      </c>
      <c r="AL31" s="28">
        <f t="shared" si="8"/>
        <v>0</v>
      </c>
      <c r="AM31" s="28">
        <f t="shared" si="9"/>
        <v>0</v>
      </c>
      <c r="AN31" s="28">
        <f t="shared" si="10"/>
        <v>0</v>
      </c>
      <c r="AO31" s="28">
        <f t="shared" si="11"/>
        <v>0</v>
      </c>
      <c r="AP31" s="21"/>
      <c r="AQ31" s="21"/>
    </row>
    <row r="32" spans="1:44" s="1" customFormat="1" ht="30" customHeight="1">
      <c r="A32" s="66">
        <v>6</v>
      </c>
      <c r="B32" s="99" t="s">
        <v>453</v>
      </c>
      <c r="C32" s="75" t="s">
        <v>122</v>
      </c>
      <c r="D32" s="76" t="s">
        <v>159</v>
      </c>
      <c r="E32" s="6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28">
        <f t="shared" si="6"/>
        <v>0</v>
      </c>
      <c r="AK32" s="28">
        <f t="shared" si="7"/>
        <v>0</v>
      </c>
      <c r="AL32" s="28">
        <f t="shared" si="8"/>
        <v>0</v>
      </c>
      <c r="AM32" s="28">
        <f t="shared" si="9"/>
        <v>0</v>
      </c>
      <c r="AN32" s="28">
        <f t="shared" si="10"/>
        <v>0</v>
      </c>
      <c r="AO32" s="28">
        <f t="shared" si="11"/>
        <v>0</v>
      </c>
      <c r="AP32" s="21"/>
      <c r="AQ32" s="21"/>
    </row>
    <row r="33" spans="1:43" s="1" customFormat="1" ht="30" customHeight="1">
      <c r="A33" s="66">
        <v>7</v>
      </c>
      <c r="B33" s="99" t="s">
        <v>454</v>
      </c>
      <c r="C33" s="75" t="s">
        <v>28</v>
      </c>
      <c r="D33" s="76" t="s">
        <v>86</v>
      </c>
      <c r="E33" s="6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28">
        <f t="shared" si="6"/>
        <v>0</v>
      </c>
      <c r="AK33" s="28">
        <f t="shared" si="7"/>
        <v>0</v>
      </c>
      <c r="AL33" s="28">
        <f t="shared" si="8"/>
        <v>0</v>
      </c>
      <c r="AM33" s="28">
        <f t="shared" si="9"/>
        <v>0</v>
      </c>
      <c r="AN33" s="28">
        <f t="shared" si="10"/>
        <v>0</v>
      </c>
      <c r="AO33" s="28">
        <f t="shared" si="11"/>
        <v>0</v>
      </c>
      <c r="AP33" s="21"/>
      <c r="AQ33" s="21"/>
    </row>
    <row r="34" spans="1:43" s="1" customFormat="1" ht="30" customHeight="1">
      <c r="A34" s="66">
        <v>8</v>
      </c>
      <c r="B34" s="99" t="s">
        <v>455</v>
      </c>
      <c r="C34" s="75" t="s">
        <v>456</v>
      </c>
      <c r="D34" s="76" t="s">
        <v>24</v>
      </c>
      <c r="E34" s="6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28">
        <f t="shared" si="6"/>
        <v>0</v>
      </c>
      <c r="AK34" s="28">
        <f t="shared" si="7"/>
        <v>0</v>
      </c>
      <c r="AL34" s="28">
        <f t="shared" si="8"/>
        <v>0</v>
      </c>
      <c r="AM34" s="28">
        <f t="shared" si="9"/>
        <v>0</v>
      </c>
      <c r="AN34" s="28">
        <f t="shared" si="10"/>
        <v>0</v>
      </c>
      <c r="AO34" s="28">
        <f t="shared" si="11"/>
        <v>0</v>
      </c>
      <c r="AP34" s="21"/>
      <c r="AQ34" s="21"/>
    </row>
    <row r="35" spans="1:43" s="1" customFormat="1" ht="30" customHeight="1">
      <c r="A35" s="66">
        <v>9</v>
      </c>
      <c r="B35" s="99" t="s">
        <v>457</v>
      </c>
      <c r="C35" s="75" t="s">
        <v>41</v>
      </c>
      <c r="D35" s="76" t="s">
        <v>24</v>
      </c>
      <c r="E35" s="6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28">
        <f t="shared" si="6"/>
        <v>0</v>
      </c>
      <c r="AK35" s="28">
        <f t="shared" si="7"/>
        <v>0</v>
      </c>
      <c r="AL35" s="28">
        <f t="shared" si="8"/>
        <v>0</v>
      </c>
      <c r="AM35" s="28">
        <f t="shared" si="9"/>
        <v>0</v>
      </c>
      <c r="AN35" s="28">
        <f t="shared" si="10"/>
        <v>0</v>
      </c>
      <c r="AO35" s="28">
        <f t="shared" si="11"/>
        <v>0</v>
      </c>
      <c r="AP35" s="21"/>
      <c r="AQ35" s="21"/>
    </row>
    <row r="36" spans="1:43" s="1" customFormat="1" ht="30" customHeight="1">
      <c r="A36" s="66">
        <v>10</v>
      </c>
      <c r="B36" s="99" t="s">
        <v>458</v>
      </c>
      <c r="C36" s="75" t="s">
        <v>247</v>
      </c>
      <c r="D36" s="76" t="s">
        <v>52</v>
      </c>
      <c r="E36" s="6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28">
        <f t="shared" si="6"/>
        <v>0</v>
      </c>
      <c r="AK36" s="28">
        <f t="shared" si="7"/>
        <v>0</v>
      </c>
      <c r="AL36" s="28">
        <f t="shared" si="8"/>
        <v>0</v>
      </c>
      <c r="AM36" s="28">
        <f t="shared" si="9"/>
        <v>0</v>
      </c>
      <c r="AN36" s="28">
        <f t="shared" si="10"/>
        <v>0</v>
      </c>
      <c r="AO36" s="28">
        <f t="shared" si="11"/>
        <v>0</v>
      </c>
      <c r="AP36" s="21"/>
      <c r="AQ36" s="21"/>
    </row>
    <row r="37" spans="1:43" s="1" customFormat="1" ht="30" customHeight="1">
      <c r="A37" s="66">
        <v>11</v>
      </c>
      <c r="B37" s="99" t="s">
        <v>459</v>
      </c>
      <c r="C37" s="75" t="s">
        <v>460</v>
      </c>
      <c r="D37" s="76" t="s">
        <v>103</v>
      </c>
      <c r="E37" s="6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28">
        <f t="shared" si="6"/>
        <v>0</v>
      </c>
      <c r="AK37" s="28">
        <f t="shared" si="7"/>
        <v>0</v>
      </c>
      <c r="AL37" s="28">
        <f t="shared" si="8"/>
        <v>0</v>
      </c>
      <c r="AM37" s="28">
        <f t="shared" si="9"/>
        <v>0</v>
      </c>
      <c r="AN37" s="28">
        <f t="shared" si="10"/>
        <v>0</v>
      </c>
      <c r="AO37" s="28">
        <f t="shared" si="11"/>
        <v>0</v>
      </c>
      <c r="AP37" s="21"/>
      <c r="AQ37" s="21"/>
    </row>
    <row r="38" spans="1:43" s="1" customFormat="1" ht="30" customHeight="1">
      <c r="A38" s="66">
        <v>12</v>
      </c>
      <c r="B38" s="99" t="s">
        <v>461</v>
      </c>
      <c r="C38" s="75" t="s">
        <v>44</v>
      </c>
      <c r="D38" s="76" t="s">
        <v>235</v>
      </c>
      <c r="E38" s="6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28">
        <f t="shared" si="6"/>
        <v>0</v>
      </c>
      <c r="AK38" s="28">
        <f t="shared" si="7"/>
        <v>0</v>
      </c>
      <c r="AL38" s="28">
        <f t="shared" si="8"/>
        <v>0</v>
      </c>
      <c r="AM38" s="28">
        <f t="shared" si="9"/>
        <v>0</v>
      </c>
      <c r="AN38" s="28">
        <f t="shared" si="10"/>
        <v>0</v>
      </c>
      <c r="AO38" s="28">
        <f t="shared" si="11"/>
        <v>0</v>
      </c>
      <c r="AP38" s="21"/>
      <c r="AQ38" s="21"/>
    </row>
    <row r="39" spans="1:43" s="1" customFormat="1" ht="30" customHeight="1">
      <c r="A39" s="66">
        <v>13</v>
      </c>
      <c r="B39" s="99" t="s">
        <v>462</v>
      </c>
      <c r="C39" s="75" t="s">
        <v>463</v>
      </c>
      <c r="D39" s="76" t="s">
        <v>257</v>
      </c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28">
        <f t="shared" si="6"/>
        <v>0</v>
      </c>
      <c r="AK39" s="28">
        <f t="shared" si="7"/>
        <v>0</v>
      </c>
      <c r="AL39" s="28">
        <f t="shared" si="8"/>
        <v>0</v>
      </c>
      <c r="AM39" s="28">
        <f t="shared" si="9"/>
        <v>0</v>
      </c>
      <c r="AN39" s="28">
        <f t="shared" si="10"/>
        <v>0</v>
      </c>
      <c r="AO39" s="28">
        <f t="shared" si="11"/>
        <v>0</v>
      </c>
      <c r="AP39" s="21"/>
      <c r="AQ39" s="21"/>
    </row>
    <row r="40" spans="1:43" s="1" customFormat="1" ht="30" customHeight="1">
      <c r="A40" s="66">
        <v>14</v>
      </c>
      <c r="B40" s="99" t="s">
        <v>464</v>
      </c>
      <c r="C40" s="75" t="s">
        <v>465</v>
      </c>
      <c r="D40" s="76" t="s">
        <v>95</v>
      </c>
      <c r="E40" s="6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28">
        <f t="shared" si="6"/>
        <v>0</v>
      </c>
      <c r="AK40" s="28">
        <f t="shared" si="7"/>
        <v>0</v>
      </c>
      <c r="AL40" s="28">
        <f t="shared" si="8"/>
        <v>0</v>
      </c>
      <c r="AM40" s="28">
        <f t="shared" si="9"/>
        <v>0</v>
      </c>
      <c r="AN40" s="28">
        <f t="shared" si="10"/>
        <v>0</v>
      </c>
      <c r="AO40" s="28">
        <f t="shared" si="11"/>
        <v>0</v>
      </c>
      <c r="AP40" s="246"/>
      <c r="AQ40" s="247"/>
    </row>
    <row r="41" spans="1:43" s="1" customFormat="1" ht="30" customHeight="1">
      <c r="A41" s="66">
        <v>15</v>
      </c>
      <c r="B41" s="99" t="s">
        <v>466</v>
      </c>
      <c r="C41" s="75" t="s">
        <v>467</v>
      </c>
      <c r="D41" s="76" t="s">
        <v>78</v>
      </c>
      <c r="E41" s="6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28">
        <f t="shared" si="6"/>
        <v>0</v>
      </c>
      <c r="AK41" s="28">
        <f t="shared" si="7"/>
        <v>0</v>
      </c>
      <c r="AL41" s="28">
        <f t="shared" si="8"/>
        <v>0</v>
      </c>
      <c r="AM41" s="28">
        <f t="shared" si="9"/>
        <v>0</v>
      </c>
      <c r="AN41" s="28">
        <f t="shared" si="10"/>
        <v>0</v>
      </c>
      <c r="AO41" s="28">
        <f t="shared" si="11"/>
        <v>0</v>
      </c>
    </row>
    <row r="42" spans="1:43" s="1" customFormat="1" ht="30" customHeight="1">
      <c r="A42" s="66">
        <v>16</v>
      </c>
      <c r="B42" s="99" t="s">
        <v>468</v>
      </c>
      <c r="C42" s="75" t="s">
        <v>469</v>
      </c>
      <c r="D42" s="76" t="s">
        <v>79</v>
      </c>
      <c r="E42" s="6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28">
        <f t="shared" si="6"/>
        <v>0</v>
      </c>
      <c r="AK42" s="28">
        <f t="shared" si="7"/>
        <v>0</v>
      </c>
      <c r="AL42" s="28">
        <f t="shared" si="8"/>
        <v>0</v>
      </c>
      <c r="AM42" s="28">
        <f t="shared" si="9"/>
        <v>0</v>
      </c>
      <c r="AN42" s="28">
        <f t="shared" si="10"/>
        <v>0</v>
      </c>
      <c r="AO42" s="28">
        <f t="shared" si="11"/>
        <v>0</v>
      </c>
    </row>
    <row r="43" spans="1:43" s="1" customFormat="1" ht="30" customHeight="1">
      <c r="A43" s="66">
        <v>17</v>
      </c>
      <c r="B43" s="99" t="s">
        <v>470</v>
      </c>
      <c r="C43" s="75" t="s">
        <v>62</v>
      </c>
      <c r="D43" s="76" t="s">
        <v>471</v>
      </c>
      <c r="E43" s="6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28">
        <f t="shared" si="6"/>
        <v>0</v>
      </c>
      <c r="AK43" s="28">
        <f t="shared" si="7"/>
        <v>0</v>
      </c>
      <c r="AL43" s="28">
        <f t="shared" si="8"/>
        <v>0</v>
      </c>
      <c r="AM43" s="28">
        <f t="shared" si="9"/>
        <v>0</v>
      </c>
      <c r="AN43" s="28">
        <f t="shared" si="10"/>
        <v>0</v>
      </c>
      <c r="AO43" s="28">
        <f t="shared" si="11"/>
        <v>0</v>
      </c>
    </row>
    <row r="44" spans="1:43" s="1" customFormat="1" ht="30" customHeight="1">
      <c r="A44" s="66">
        <v>18</v>
      </c>
      <c r="B44" s="70"/>
      <c r="C44" s="70"/>
      <c r="D44" s="70"/>
      <c r="E44" s="6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28">
        <f t="shared" si="6"/>
        <v>0</v>
      </c>
      <c r="AK44" s="28">
        <f t="shared" si="7"/>
        <v>0</v>
      </c>
      <c r="AL44" s="28">
        <f t="shared" si="8"/>
        <v>0</v>
      </c>
      <c r="AM44" s="28">
        <f t="shared" si="9"/>
        <v>0</v>
      </c>
      <c r="AN44" s="28">
        <f t="shared" si="10"/>
        <v>0</v>
      </c>
      <c r="AO44" s="28">
        <f t="shared" si="11"/>
        <v>0</v>
      </c>
    </row>
    <row r="45" spans="1:43" s="1" customFormat="1" ht="30" customHeight="1">
      <c r="A45" s="66">
        <v>19</v>
      </c>
      <c r="B45" s="65"/>
      <c r="C45" s="4"/>
      <c r="D45" s="5"/>
      <c r="E45" s="6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28">
        <f t="shared" si="6"/>
        <v>0</v>
      </c>
      <c r="AK45" s="28">
        <f t="shared" si="7"/>
        <v>0</v>
      </c>
      <c r="AL45" s="28">
        <f t="shared" si="8"/>
        <v>0</v>
      </c>
      <c r="AM45" s="28">
        <f t="shared" si="9"/>
        <v>0</v>
      </c>
      <c r="AN45" s="28">
        <f t="shared" si="10"/>
        <v>0</v>
      </c>
      <c r="AO45" s="28">
        <f t="shared" si="11"/>
        <v>0</v>
      </c>
    </row>
    <row r="46" spans="1:43" s="1" customFormat="1" ht="30" customHeight="1">
      <c r="A46" s="66">
        <v>20</v>
      </c>
      <c r="B46" s="65"/>
      <c r="C46" s="4"/>
      <c r="D46" s="5"/>
      <c r="E46" s="6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28">
        <f t="shared" si="6"/>
        <v>0</v>
      </c>
      <c r="AK46" s="28">
        <f t="shared" si="7"/>
        <v>0</v>
      </c>
      <c r="AL46" s="28">
        <f t="shared" si="8"/>
        <v>0</v>
      </c>
      <c r="AM46" s="28">
        <f t="shared" si="9"/>
        <v>0</v>
      </c>
      <c r="AN46" s="28">
        <f t="shared" si="10"/>
        <v>0</v>
      </c>
      <c r="AO46" s="28">
        <f t="shared" si="11"/>
        <v>0</v>
      </c>
    </row>
    <row r="47" spans="1:43" s="1" customFormat="1" ht="30" customHeight="1">
      <c r="A47" s="66">
        <v>21</v>
      </c>
      <c r="B47" s="65"/>
      <c r="C47" s="4"/>
      <c r="D47" s="5"/>
      <c r="E47" s="6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28">
        <f t="shared" si="6"/>
        <v>0</v>
      </c>
      <c r="AK47" s="28">
        <f t="shared" si="7"/>
        <v>0</v>
      </c>
      <c r="AL47" s="28">
        <f t="shared" si="8"/>
        <v>0</v>
      </c>
      <c r="AM47" s="28">
        <f t="shared" si="9"/>
        <v>0</v>
      </c>
      <c r="AN47" s="28">
        <f t="shared" si="10"/>
        <v>0</v>
      </c>
      <c r="AO47" s="28">
        <f t="shared" si="11"/>
        <v>0</v>
      </c>
    </row>
    <row r="48" spans="1:43" s="1" customFormat="1" ht="30" customHeight="1">
      <c r="A48" s="66">
        <v>22</v>
      </c>
      <c r="B48" s="65"/>
      <c r="C48" s="4"/>
      <c r="D48" s="5"/>
      <c r="E48" s="6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28">
        <f t="shared" si="6"/>
        <v>0</v>
      </c>
      <c r="AK48" s="28">
        <f t="shared" si="7"/>
        <v>0</v>
      </c>
      <c r="AL48" s="28">
        <f t="shared" si="8"/>
        <v>0</v>
      </c>
      <c r="AM48" s="28">
        <f t="shared" si="9"/>
        <v>0</v>
      </c>
      <c r="AN48" s="28">
        <f t="shared" si="10"/>
        <v>0</v>
      </c>
      <c r="AO48" s="28">
        <f t="shared" si="11"/>
        <v>0</v>
      </c>
    </row>
    <row r="49" spans="1:41" s="1" customFormat="1" ht="30" customHeight="1">
      <c r="A49" s="66">
        <v>23</v>
      </c>
      <c r="B49" s="65"/>
      <c r="C49" s="4"/>
      <c r="D49" s="5"/>
      <c r="E49" s="6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28">
        <f t="shared" si="6"/>
        <v>0</v>
      </c>
      <c r="AK49" s="28">
        <f t="shared" si="7"/>
        <v>0</v>
      </c>
      <c r="AL49" s="28">
        <f t="shared" si="8"/>
        <v>0</v>
      </c>
      <c r="AM49" s="28">
        <f t="shared" si="9"/>
        <v>0</v>
      </c>
      <c r="AN49" s="28">
        <f t="shared" si="10"/>
        <v>0</v>
      </c>
      <c r="AO49" s="28">
        <f t="shared" si="11"/>
        <v>0</v>
      </c>
    </row>
    <row r="50" spans="1:41" s="1" customFormat="1" ht="30" customHeight="1">
      <c r="A50" s="66">
        <v>24</v>
      </c>
      <c r="B50" s="65"/>
      <c r="C50" s="4"/>
      <c r="D50" s="5"/>
      <c r="E50" s="6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28">
        <f t="shared" si="6"/>
        <v>0</v>
      </c>
      <c r="AK50" s="28">
        <f t="shared" si="7"/>
        <v>0</v>
      </c>
      <c r="AL50" s="28">
        <f t="shared" si="8"/>
        <v>0</v>
      </c>
      <c r="AM50" s="28">
        <f t="shared" si="9"/>
        <v>0</v>
      </c>
      <c r="AN50" s="28">
        <f t="shared" si="10"/>
        <v>0</v>
      </c>
      <c r="AO50" s="28">
        <f t="shared" si="11"/>
        <v>0</v>
      </c>
    </row>
    <row r="51" spans="1:41" s="1" customFormat="1" ht="30" customHeight="1">
      <c r="A51" s="66">
        <v>25</v>
      </c>
      <c r="B51" s="65"/>
      <c r="C51" s="4"/>
      <c r="D51" s="5"/>
      <c r="E51" s="6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28">
        <f t="shared" si="6"/>
        <v>0</v>
      </c>
      <c r="AK51" s="28">
        <f t="shared" si="7"/>
        <v>0</v>
      </c>
      <c r="AL51" s="28">
        <f t="shared" si="8"/>
        <v>0</v>
      </c>
      <c r="AM51" s="28">
        <f t="shared" si="9"/>
        <v>0</v>
      </c>
      <c r="AN51" s="28">
        <f t="shared" si="10"/>
        <v>0</v>
      </c>
      <c r="AO51" s="28">
        <f t="shared" si="11"/>
        <v>0</v>
      </c>
    </row>
    <row r="52" spans="1:41" s="1" customFormat="1" ht="30" customHeight="1">
      <c r="A52" s="66">
        <v>26</v>
      </c>
      <c r="B52" s="65"/>
      <c r="C52" s="8"/>
      <c r="D52" s="9"/>
      <c r="E52" s="6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28">
        <f t="shared" si="6"/>
        <v>0</v>
      </c>
      <c r="AK52" s="28">
        <f t="shared" si="7"/>
        <v>0</v>
      </c>
      <c r="AL52" s="28">
        <f t="shared" si="8"/>
        <v>0</v>
      </c>
      <c r="AM52" s="28">
        <f t="shared" si="9"/>
        <v>0</v>
      </c>
      <c r="AN52" s="28">
        <f t="shared" si="10"/>
        <v>0</v>
      </c>
      <c r="AO52" s="28">
        <f t="shared" si="11"/>
        <v>0</v>
      </c>
    </row>
    <row r="53" spans="1:41" s="1" customFormat="1" ht="30" customHeight="1">
      <c r="A53" s="66">
        <v>27</v>
      </c>
      <c r="B53" s="65"/>
      <c r="C53" s="8"/>
      <c r="D53" s="9"/>
      <c r="E53" s="6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28">
        <f t="shared" si="6"/>
        <v>0</v>
      </c>
      <c r="AK53" s="28">
        <f t="shared" si="7"/>
        <v>0</v>
      </c>
      <c r="AL53" s="28">
        <f t="shared" si="8"/>
        <v>0</v>
      </c>
      <c r="AM53" s="28">
        <f t="shared" si="9"/>
        <v>0</v>
      </c>
      <c r="AN53" s="28">
        <f t="shared" si="10"/>
        <v>0</v>
      </c>
      <c r="AO53" s="28">
        <f t="shared" si="11"/>
        <v>0</v>
      </c>
    </row>
    <row r="54" spans="1:41" s="1" customFormat="1" ht="30" customHeight="1">
      <c r="A54" s="66">
        <v>28</v>
      </c>
      <c r="B54" s="65"/>
      <c r="C54" s="8"/>
      <c r="D54" s="9"/>
      <c r="E54" s="6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28">
        <f t="shared" si="6"/>
        <v>0</v>
      </c>
      <c r="AK54" s="28">
        <f t="shared" si="7"/>
        <v>0</v>
      </c>
      <c r="AL54" s="28">
        <f t="shared" si="8"/>
        <v>0</v>
      </c>
      <c r="AM54" s="28">
        <f t="shared" si="9"/>
        <v>0</v>
      </c>
      <c r="AN54" s="28">
        <f t="shared" si="10"/>
        <v>0</v>
      </c>
      <c r="AO54" s="28">
        <f t="shared" si="11"/>
        <v>0</v>
      </c>
    </row>
    <row r="55" spans="1:41" s="1" customFormat="1" ht="30" customHeight="1">
      <c r="A55" s="66">
        <v>29</v>
      </c>
      <c r="B55" s="65"/>
      <c r="C55" s="8"/>
      <c r="D55" s="9"/>
      <c r="E55" s="6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28">
        <f t="shared" si="6"/>
        <v>0</v>
      </c>
      <c r="AK55" s="28">
        <f t="shared" si="7"/>
        <v>0</v>
      </c>
      <c r="AL55" s="28">
        <f t="shared" si="8"/>
        <v>0</v>
      </c>
      <c r="AM55" s="28">
        <f t="shared" si="9"/>
        <v>0</v>
      </c>
      <c r="AN55" s="28">
        <f t="shared" si="10"/>
        <v>0</v>
      </c>
      <c r="AO55" s="28">
        <f t="shared" si="11"/>
        <v>0</v>
      </c>
    </row>
    <row r="56" spans="1:41" s="1" customFormat="1" ht="30" customHeight="1">
      <c r="A56" s="66">
        <v>30</v>
      </c>
      <c r="B56" s="65"/>
      <c r="C56" s="8"/>
      <c r="D56" s="9"/>
      <c r="E56" s="6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28">
        <f t="shared" si="6"/>
        <v>0</v>
      </c>
      <c r="AK56" s="28">
        <f t="shared" si="7"/>
        <v>0</v>
      </c>
      <c r="AL56" s="28">
        <f t="shared" si="8"/>
        <v>0</v>
      </c>
      <c r="AM56" s="28">
        <f t="shared" si="9"/>
        <v>0</v>
      </c>
      <c r="AN56" s="28">
        <f t="shared" si="10"/>
        <v>0</v>
      </c>
      <c r="AO56" s="28">
        <f t="shared" si="11"/>
        <v>0</v>
      </c>
    </row>
    <row r="57" spans="1:41" s="1" customFormat="1" ht="30" customHeight="1">
      <c r="A57" s="66">
        <v>31</v>
      </c>
      <c r="B57" s="65"/>
      <c r="C57" s="8"/>
      <c r="D57" s="9"/>
      <c r="E57" s="6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28">
        <f t="shared" si="6"/>
        <v>0</v>
      </c>
      <c r="AK57" s="28">
        <f t="shared" si="7"/>
        <v>0</v>
      </c>
      <c r="AL57" s="28">
        <f t="shared" si="8"/>
        <v>0</v>
      </c>
      <c r="AM57" s="28">
        <f t="shared" si="9"/>
        <v>0</v>
      </c>
      <c r="AN57" s="28">
        <f t="shared" si="10"/>
        <v>0</v>
      </c>
      <c r="AO57" s="28">
        <f t="shared" si="11"/>
        <v>0</v>
      </c>
    </row>
    <row r="58" spans="1:41" s="1" customFormat="1" ht="30" customHeight="1">
      <c r="A58" s="66">
        <v>32</v>
      </c>
      <c r="B58" s="65"/>
      <c r="C58" s="8"/>
      <c r="D58" s="9"/>
      <c r="E58" s="6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28">
        <f t="shared" si="6"/>
        <v>0</v>
      </c>
      <c r="AK58" s="28">
        <f t="shared" si="7"/>
        <v>0</v>
      </c>
      <c r="AL58" s="28">
        <f t="shared" si="8"/>
        <v>0</v>
      </c>
      <c r="AM58" s="28">
        <f t="shared" si="9"/>
        <v>0</v>
      </c>
      <c r="AN58" s="28">
        <f t="shared" si="10"/>
        <v>0</v>
      </c>
      <c r="AO58" s="28">
        <f t="shared" si="11"/>
        <v>0</v>
      </c>
    </row>
    <row r="59" spans="1:41" s="1" customFormat="1" ht="30.75" customHeight="1">
      <c r="A59" s="66">
        <v>33</v>
      </c>
      <c r="B59" s="65"/>
      <c r="C59" s="8"/>
      <c r="D59" s="9"/>
      <c r="E59" s="66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8">
        <f t="shared" si="6"/>
        <v>0</v>
      </c>
      <c r="AK59" s="28">
        <f t="shared" si="7"/>
        <v>0</v>
      </c>
      <c r="AL59" s="28">
        <f t="shared" si="8"/>
        <v>0</v>
      </c>
      <c r="AM59" s="28">
        <f t="shared" si="9"/>
        <v>0</v>
      </c>
      <c r="AN59" s="28">
        <f t="shared" si="10"/>
        <v>0</v>
      </c>
      <c r="AO59" s="28">
        <f t="shared" si="11"/>
        <v>0</v>
      </c>
    </row>
    <row r="60" spans="1:41" s="1" customFormat="1" ht="30.75" customHeight="1">
      <c r="A60" s="66">
        <v>34</v>
      </c>
      <c r="B60" s="65"/>
      <c r="C60" s="8"/>
      <c r="D60" s="9"/>
      <c r="E60" s="6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28">
        <f t="shared" si="6"/>
        <v>0</v>
      </c>
      <c r="AK60" s="28">
        <f t="shared" si="7"/>
        <v>0</v>
      </c>
      <c r="AL60" s="28">
        <f t="shared" si="8"/>
        <v>0</v>
      </c>
      <c r="AM60" s="28">
        <f t="shared" si="9"/>
        <v>0</v>
      </c>
      <c r="AN60" s="28">
        <f t="shared" si="10"/>
        <v>0</v>
      </c>
      <c r="AO60" s="28">
        <f t="shared" si="11"/>
        <v>0</v>
      </c>
    </row>
    <row r="61" spans="1:41" ht="51" customHeight="1">
      <c r="A61" s="248" t="s">
        <v>10</v>
      </c>
      <c r="B61" s="248"/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67">
        <f t="shared" ref="AJ61:AO61" si="12">SUM(AJ27:AJ60)</f>
        <v>0</v>
      </c>
      <c r="AK61" s="67">
        <f t="shared" si="12"/>
        <v>0</v>
      </c>
      <c r="AL61" s="67">
        <f t="shared" si="12"/>
        <v>0</v>
      </c>
      <c r="AM61" s="67">
        <f t="shared" si="12"/>
        <v>0</v>
      </c>
      <c r="AN61" s="67">
        <f t="shared" si="12"/>
        <v>0</v>
      </c>
      <c r="AO61" s="67">
        <f t="shared" si="12"/>
        <v>0</v>
      </c>
    </row>
    <row r="62" spans="1:41" ht="15.75" customHeight="1">
      <c r="A62" s="22"/>
      <c r="B62" s="22"/>
      <c r="C62" s="232"/>
      <c r="D62" s="232"/>
      <c r="E62" s="29"/>
      <c r="H62" s="31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</row>
    <row r="63" spans="1:41" ht="15.75" customHeight="1">
      <c r="C63" s="64"/>
      <c r="D63" s="29"/>
      <c r="E63" s="29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</row>
    <row r="64" spans="1:41" ht="15.75" customHeight="1">
      <c r="C64" s="64"/>
      <c r="D64" s="29"/>
      <c r="E64" s="29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</row>
    <row r="65" spans="3:38" ht="15.75" customHeight="1">
      <c r="C65" s="232"/>
      <c r="D65" s="232"/>
      <c r="E65" s="29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</row>
    <row r="66" spans="3:38" ht="15.75" customHeight="1">
      <c r="C66" s="232"/>
      <c r="D66" s="232"/>
      <c r="E66" s="232"/>
      <c r="F66" s="232"/>
      <c r="G66" s="2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</row>
    <row r="67" spans="3:38" ht="15.75" customHeight="1">
      <c r="C67" s="232"/>
      <c r="D67" s="232"/>
      <c r="E67" s="2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</row>
    <row r="68" spans="3:38" ht="15.75" customHeight="1">
      <c r="C68" s="232"/>
      <c r="D68" s="232"/>
      <c r="E68" s="29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</row>
  </sheetData>
  <mergeCells count="19">
    <mergeCell ref="A4:AL4"/>
    <mergeCell ref="C5:D5"/>
    <mergeCell ref="A1:P1"/>
    <mergeCell ref="Q1:AL1"/>
    <mergeCell ref="A2:P2"/>
    <mergeCell ref="Q2:AL2"/>
    <mergeCell ref="A3:AL3"/>
    <mergeCell ref="AP27:AQ27"/>
    <mergeCell ref="AP40:AQ40"/>
    <mergeCell ref="A61:AI61"/>
    <mergeCell ref="C62:D62"/>
    <mergeCell ref="C65:D65"/>
    <mergeCell ref="AM19:AN19"/>
    <mergeCell ref="A23:AI23"/>
    <mergeCell ref="A25:AI25"/>
    <mergeCell ref="C67:E67"/>
    <mergeCell ref="C68:D68"/>
    <mergeCell ref="C66:G66"/>
    <mergeCell ref="C26:D2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7"/>
  <sheetViews>
    <sheetView topLeftCell="C4" zoomScale="87" zoomScaleNormal="87" workbookViewId="0">
      <selection activeCell="AH7" sqref="AH7"/>
    </sheetView>
  </sheetViews>
  <sheetFormatPr defaultRowHeight="15.75"/>
  <cols>
    <col min="1" max="1" width="6.83203125" customWidth="1"/>
    <col min="2" max="2" width="16.83203125" style="212" customWidth="1"/>
    <col min="3" max="3" width="28.5" customWidth="1"/>
    <col min="4" max="4" width="11.1640625" customWidth="1"/>
    <col min="5" max="35" width="4" customWidth="1"/>
    <col min="36" max="36" width="5.83203125" customWidth="1"/>
    <col min="37" max="38" width="4.33203125" customWidth="1"/>
    <col min="39" max="39" width="10.83203125" customWidth="1"/>
    <col min="40" max="40" width="12.1640625" customWidth="1"/>
    <col min="41" max="41" width="10.83203125" customWidth="1"/>
  </cols>
  <sheetData>
    <row r="1" spans="1:44" s="44" customFormat="1" ht="23.1" customHeight="1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4" t="s">
        <v>1</v>
      </c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</row>
    <row r="2" spans="1:44" s="44" customFormat="1" ht="23.1" customHeight="1">
      <c r="A2" s="244" t="s">
        <v>946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 t="s">
        <v>2</v>
      </c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</row>
    <row r="3" spans="1:44" s="44" customFormat="1" ht="31.5" customHeight="1">
      <c r="A3" s="245" t="s">
        <v>964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</row>
    <row r="4" spans="1:44" s="44" customFormat="1" ht="31.5" customHeight="1">
      <c r="A4" s="240" t="s">
        <v>947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</row>
    <row r="5" spans="1:44" s="45" customFormat="1" ht="21" customHeight="1">
      <c r="A5" s="163" t="s">
        <v>3</v>
      </c>
      <c r="B5" s="164" t="s">
        <v>4</v>
      </c>
      <c r="C5" s="241" t="s">
        <v>5</v>
      </c>
      <c r="D5" s="242"/>
      <c r="E5" s="163">
        <v>1</v>
      </c>
      <c r="F5" s="163">
        <v>2</v>
      </c>
      <c r="G5" s="163">
        <v>3</v>
      </c>
      <c r="H5" s="163">
        <v>4</v>
      </c>
      <c r="I5" s="163">
        <v>5</v>
      </c>
      <c r="J5" s="163">
        <v>6</v>
      </c>
      <c r="K5" s="163">
        <v>7</v>
      </c>
      <c r="L5" s="163">
        <v>8</v>
      </c>
      <c r="M5" s="163">
        <v>9</v>
      </c>
      <c r="N5" s="163">
        <v>10</v>
      </c>
      <c r="O5" s="163">
        <v>11</v>
      </c>
      <c r="P5" s="163">
        <v>12</v>
      </c>
      <c r="Q5" s="163">
        <v>13</v>
      </c>
      <c r="R5" s="163">
        <v>14</v>
      </c>
      <c r="S5" s="163">
        <v>15</v>
      </c>
      <c r="T5" s="163">
        <v>16</v>
      </c>
      <c r="U5" s="163">
        <v>17</v>
      </c>
      <c r="V5" s="163">
        <v>18</v>
      </c>
      <c r="W5" s="163">
        <v>19</v>
      </c>
      <c r="X5" s="163">
        <v>20</v>
      </c>
      <c r="Y5" s="163">
        <v>21</v>
      </c>
      <c r="Z5" s="163">
        <v>22</v>
      </c>
      <c r="AA5" s="163">
        <v>23</v>
      </c>
      <c r="AB5" s="163">
        <v>24</v>
      </c>
      <c r="AC5" s="163">
        <v>25</v>
      </c>
      <c r="AD5" s="163">
        <v>26</v>
      </c>
      <c r="AE5" s="163">
        <v>27</v>
      </c>
      <c r="AF5" s="163">
        <v>28</v>
      </c>
      <c r="AG5" s="163">
        <v>29</v>
      </c>
      <c r="AH5" s="163">
        <v>30</v>
      </c>
      <c r="AI5" s="163">
        <v>31</v>
      </c>
      <c r="AJ5" s="165" t="s">
        <v>6</v>
      </c>
      <c r="AK5" s="165" t="s">
        <v>7</v>
      </c>
      <c r="AL5" s="165" t="s">
        <v>8</v>
      </c>
    </row>
    <row r="6" spans="1:44" s="1" customFormat="1" ht="34.5" customHeight="1">
      <c r="A6" s="66">
        <v>1</v>
      </c>
      <c r="B6" s="99" t="s">
        <v>481</v>
      </c>
      <c r="C6" s="75" t="s">
        <v>482</v>
      </c>
      <c r="D6" s="76" t="s">
        <v>48</v>
      </c>
      <c r="E6" s="194"/>
      <c r="F6" s="188"/>
      <c r="G6" s="189"/>
      <c r="H6" s="188"/>
      <c r="I6" s="188"/>
      <c r="J6" s="188"/>
      <c r="K6" s="188" t="s">
        <v>7</v>
      </c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9"/>
      <c r="Y6" s="189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66">
        <f>COUNTIF(E6:AI6,"K")+2*COUNTIF(E6:AI6,"2K")+COUNTIF(E6:AI6,"TK")+COUNTIF(E6:AI6,"KT")</f>
        <v>0</v>
      </c>
      <c r="AK6" s="66">
        <f t="shared" ref="AK6:AK15" si="0">COUNTIF(E6:AI6,"P")+2*COUNTIF(F6:AJ6,"2P")</f>
        <v>1</v>
      </c>
      <c r="AL6" s="66">
        <f t="shared" ref="AL6:AL15" si="1">COUNTIF(E6:AI6,"T")+2*COUNTIF(E6:AI6,"2T")+COUNTIF(E6:AI6,"TK")+COUNTIF(E6:AI6,"KT")</f>
        <v>0</v>
      </c>
      <c r="AM6" s="19"/>
      <c r="AN6" s="20"/>
      <c r="AO6" s="21"/>
    </row>
    <row r="7" spans="1:44" s="1" customFormat="1" ht="34.5" customHeight="1">
      <c r="A7" s="66">
        <v>2</v>
      </c>
      <c r="B7" s="99" t="s">
        <v>483</v>
      </c>
      <c r="C7" s="75" t="s">
        <v>484</v>
      </c>
      <c r="D7" s="76" t="s">
        <v>93</v>
      </c>
      <c r="E7" s="194" t="s">
        <v>6</v>
      </c>
      <c r="F7" s="188" t="s">
        <v>6</v>
      </c>
      <c r="G7" s="189" t="s">
        <v>6</v>
      </c>
      <c r="H7" s="188"/>
      <c r="I7" s="188" t="s">
        <v>6</v>
      </c>
      <c r="J7" s="188"/>
      <c r="K7" s="188" t="s">
        <v>6</v>
      </c>
      <c r="L7" s="188" t="s">
        <v>6</v>
      </c>
      <c r="M7" s="188" t="s">
        <v>6</v>
      </c>
      <c r="N7" s="188" t="s">
        <v>6</v>
      </c>
      <c r="O7" s="188"/>
      <c r="P7" s="188" t="s">
        <v>6</v>
      </c>
      <c r="Q7" s="188"/>
      <c r="R7" s="188"/>
      <c r="S7" s="188"/>
      <c r="T7" s="188"/>
      <c r="U7" s="188"/>
      <c r="V7" s="188"/>
      <c r="W7" s="188"/>
      <c r="X7" s="189"/>
      <c r="Y7" s="189"/>
      <c r="Z7" s="188"/>
      <c r="AA7" s="188"/>
      <c r="AB7" s="188" t="s">
        <v>7</v>
      </c>
      <c r="AC7" s="188"/>
      <c r="AD7" s="188"/>
      <c r="AE7" s="188"/>
      <c r="AF7" s="188" t="s">
        <v>7</v>
      </c>
      <c r="AG7" s="188" t="s">
        <v>7</v>
      </c>
      <c r="AH7" s="188" t="s">
        <v>7</v>
      </c>
      <c r="AI7" s="188"/>
      <c r="AJ7" s="66">
        <f t="shared" ref="AJ7:AJ15" si="2">COUNTIF(E7:AI7,"K")+2*COUNTIF(E7:AI7,"2K")+COUNTIF(E7:AI7,"TK")+COUNTIF(E7:AI7,"KT")</f>
        <v>9</v>
      </c>
      <c r="AK7" s="66">
        <f t="shared" si="0"/>
        <v>4</v>
      </c>
      <c r="AL7" s="66">
        <f t="shared" si="1"/>
        <v>0</v>
      </c>
      <c r="AM7" s="21"/>
      <c r="AN7" s="21"/>
      <c r="AO7" s="21"/>
    </row>
    <row r="8" spans="1:44" s="1" customFormat="1" ht="34.5" customHeight="1">
      <c r="A8" s="66">
        <v>3</v>
      </c>
      <c r="B8" s="99" t="s">
        <v>485</v>
      </c>
      <c r="C8" s="75" t="s">
        <v>486</v>
      </c>
      <c r="D8" s="76" t="s">
        <v>51</v>
      </c>
      <c r="E8" s="194"/>
      <c r="F8" s="188"/>
      <c r="G8" s="189"/>
      <c r="H8" s="188"/>
      <c r="I8" s="188" t="s">
        <v>8</v>
      </c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9"/>
      <c r="Y8" s="189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66">
        <f t="shared" si="2"/>
        <v>0</v>
      </c>
      <c r="AK8" s="66">
        <f t="shared" si="0"/>
        <v>0</v>
      </c>
      <c r="AL8" s="66">
        <f t="shared" si="1"/>
        <v>1</v>
      </c>
      <c r="AM8" s="21"/>
      <c r="AN8" s="21"/>
      <c r="AO8" s="21"/>
    </row>
    <row r="9" spans="1:44" s="1" customFormat="1" ht="34.5" customHeight="1">
      <c r="A9" s="66">
        <v>4</v>
      </c>
      <c r="B9" s="99" t="s">
        <v>487</v>
      </c>
      <c r="C9" s="75" t="s">
        <v>488</v>
      </c>
      <c r="D9" s="76" t="s">
        <v>52</v>
      </c>
      <c r="E9" s="194"/>
      <c r="F9" s="188"/>
      <c r="G9" s="189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9"/>
      <c r="Y9" s="189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66">
        <f t="shared" si="2"/>
        <v>0</v>
      </c>
      <c r="AK9" s="66">
        <f t="shared" si="0"/>
        <v>0</v>
      </c>
      <c r="AL9" s="66">
        <f t="shared" si="1"/>
        <v>0</v>
      </c>
      <c r="AM9" s="21"/>
      <c r="AN9" s="21"/>
      <c r="AO9" s="21"/>
    </row>
    <row r="10" spans="1:44" s="1" customFormat="1" ht="34.5" customHeight="1">
      <c r="A10" s="66">
        <v>5</v>
      </c>
      <c r="B10" s="99" t="s">
        <v>489</v>
      </c>
      <c r="C10" s="75" t="s">
        <v>490</v>
      </c>
      <c r="D10" s="76" t="s">
        <v>491</v>
      </c>
      <c r="E10" s="194"/>
      <c r="F10" s="188"/>
      <c r="G10" s="189"/>
      <c r="H10" s="188"/>
      <c r="I10" s="188"/>
      <c r="J10" s="188"/>
      <c r="K10" s="188" t="s">
        <v>6</v>
      </c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9"/>
      <c r="Y10" s="189"/>
      <c r="Z10" s="188"/>
      <c r="AA10" s="188" t="s">
        <v>7</v>
      </c>
      <c r="AB10" s="188" t="s">
        <v>7</v>
      </c>
      <c r="AC10" s="188" t="s">
        <v>7</v>
      </c>
      <c r="AD10" s="188" t="s">
        <v>7</v>
      </c>
      <c r="AE10" s="188"/>
      <c r="AF10" s="188"/>
      <c r="AG10" s="188"/>
      <c r="AH10" s="188"/>
      <c r="AI10" s="188"/>
      <c r="AJ10" s="66">
        <f t="shared" si="2"/>
        <v>1</v>
      </c>
      <c r="AK10" s="66">
        <f t="shared" si="0"/>
        <v>4</v>
      </c>
      <c r="AL10" s="66">
        <f t="shared" si="1"/>
        <v>0</v>
      </c>
      <c r="AM10" s="21"/>
      <c r="AN10" s="21"/>
      <c r="AO10" s="21"/>
    </row>
    <row r="11" spans="1:44" s="1" customFormat="1" ht="34.5" customHeight="1">
      <c r="A11" s="66">
        <v>6</v>
      </c>
      <c r="B11" s="99" t="s">
        <v>492</v>
      </c>
      <c r="C11" s="75" t="s">
        <v>493</v>
      </c>
      <c r="D11" s="76" t="s">
        <v>90</v>
      </c>
      <c r="E11" s="194"/>
      <c r="F11" s="188"/>
      <c r="G11" s="189"/>
      <c r="H11" s="188"/>
      <c r="I11" s="188" t="s">
        <v>8</v>
      </c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9"/>
      <c r="Y11" s="189"/>
      <c r="Z11" s="188" t="s">
        <v>8</v>
      </c>
      <c r="AA11" s="188" t="s">
        <v>7</v>
      </c>
      <c r="AB11" s="188"/>
      <c r="AC11" s="188"/>
      <c r="AD11" s="188"/>
      <c r="AE11" s="188"/>
      <c r="AF11" s="188"/>
      <c r="AG11" s="188"/>
      <c r="AH11" s="188"/>
      <c r="AI11" s="188"/>
      <c r="AJ11" s="66">
        <f t="shared" si="2"/>
        <v>0</v>
      </c>
      <c r="AK11" s="66">
        <f t="shared" si="0"/>
        <v>1</v>
      </c>
      <c r="AL11" s="66">
        <f t="shared" si="1"/>
        <v>2</v>
      </c>
      <c r="AM11" s="21"/>
      <c r="AN11" s="21"/>
      <c r="AO11" s="21"/>
    </row>
    <row r="12" spans="1:44" s="1" customFormat="1" ht="34.5" customHeight="1">
      <c r="A12" s="66">
        <v>7</v>
      </c>
      <c r="B12" s="99" t="s">
        <v>472</v>
      </c>
      <c r="C12" s="75" t="s">
        <v>473</v>
      </c>
      <c r="D12" s="76" t="s">
        <v>78</v>
      </c>
      <c r="E12" s="194"/>
      <c r="F12" s="188"/>
      <c r="G12" s="189"/>
      <c r="H12" s="188"/>
      <c r="I12" s="188"/>
      <c r="J12" s="188"/>
      <c r="K12" s="188" t="s">
        <v>6</v>
      </c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9"/>
      <c r="Y12" s="189"/>
      <c r="Z12" s="188"/>
      <c r="AA12" s="188"/>
      <c r="AB12" s="188" t="s">
        <v>6</v>
      </c>
      <c r="AC12" s="188"/>
      <c r="AD12" s="188"/>
      <c r="AE12" s="188"/>
      <c r="AF12" s="188"/>
      <c r="AG12" s="188"/>
      <c r="AH12" s="188"/>
      <c r="AI12" s="188"/>
      <c r="AJ12" s="66">
        <f t="shared" si="2"/>
        <v>2</v>
      </c>
      <c r="AK12" s="66">
        <f t="shared" si="0"/>
        <v>0</v>
      </c>
      <c r="AL12" s="66">
        <f t="shared" si="1"/>
        <v>0</v>
      </c>
      <c r="AM12" s="21"/>
      <c r="AN12" s="21"/>
      <c r="AO12" s="21"/>
    </row>
    <row r="13" spans="1:44" s="1" customFormat="1" ht="34.5" customHeight="1">
      <c r="A13" s="66">
        <v>8</v>
      </c>
      <c r="B13" s="99" t="s">
        <v>474</v>
      </c>
      <c r="C13" s="75" t="s">
        <v>108</v>
      </c>
      <c r="D13" s="76" t="s">
        <v>475</v>
      </c>
      <c r="E13" s="195"/>
      <c r="F13" s="190"/>
      <c r="G13" s="189"/>
      <c r="H13" s="190"/>
      <c r="I13" s="190"/>
      <c r="J13" s="190"/>
      <c r="K13" s="190" t="s">
        <v>7</v>
      </c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89"/>
      <c r="Y13" s="189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66">
        <f t="shared" si="2"/>
        <v>0</v>
      </c>
      <c r="AK13" s="66">
        <f t="shared" si="0"/>
        <v>1</v>
      </c>
      <c r="AL13" s="66">
        <f t="shared" si="1"/>
        <v>0</v>
      </c>
      <c r="AM13" s="21"/>
      <c r="AN13" s="21"/>
      <c r="AO13" s="21"/>
    </row>
    <row r="14" spans="1:44" s="1" customFormat="1" ht="34.5" customHeight="1">
      <c r="A14" s="66">
        <v>9</v>
      </c>
      <c r="B14" s="99" t="s">
        <v>476</v>
      </c>
      <c r="C14" s="75" t="s">
        <v>477</v>
      </c>
      <c r="D14" s="76" t="s">
        <v>92</v>
      </c>
      <c r="E14" s="195"/>
      <c r="F14" s="190"/>
      <c r="G14" s="189"/>
      <c r="H14" s="190"/>
      <c r="I14" s="190"/>
      <c r="J14" s="190"/>
      <c r="K14" s="190" t="s">
        <v>7</v>
      </c>
      <c r="L14" s="190"/>
      <c r="M14" s="190" t="s">
        <v>8</v>
      </c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89"/>
      <c r="Y14" s="189"/>
      <c r="Z14" s="190" t="s">
        <v>7</v>
      </c>
      <c r="AA14" s="190" t="s">
        <v>7</v>
      </c>
      <c r="AB14" s="190" t="s">
        <v>7</v>
      </c>
      <c r="AC14" s="190" t="s">
        <v>7</v>
      </c>
      <c r="AD14" s="190"/>
      <c r="AE14" s="190"/>
      <c r="AF14" s="190"/>
      <c r="AG14" s="190"/>
      <c r="AH14" s="190"/>
      <c r="AI14" s="190"/>
      <c r="AJ14" s="66">
        <f t="shared" si="2"/>
        <v>0</v>
      </c>
      <c r="AK14" s="66">
        <f t="shared" si="0"/>
        <v>5</v>
      </c>
      <c r="AL14" s="66">
        <f t="shared" si="1"/>
        <v>1</v>
      </c>
      <c r="AM14" s="21"/>
      <c r="AN14" s="21"/>
      <c r="AO14" s="21"/>
    </row>
    <row r="15" spans="1:44" s="1" customFormat="1" ht="34.5" customHeight="1">
      <c r="A15" s="71">
        <v>10</v>
      </c>
      <c r="B15" s="99" t="s">
        <v>478</v>
      </c>
      <c r="C15" s="75" t="s">
        <v>479</v>
      </c>
      <c r="D15" s="76" t="s">
        <v>480</v>
      </c>
      <c r="E15" s="194"/>
      <c r="F15" s="188"/>
      <c r="G15" s="189"/>
      <c r="H15" s="188"/>
      <c r="I15" s="188"/>
      <c r="J15" s="188"/>
      <c r="K15" s="188" t="s">
        <v>6</v>
      </c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9"/>
      <c r="Y15" s="189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66">
        <f t="shared" si="2"/>
        <v>1</v>
      </c>
      <c r="AK15" s="66">
        <f t="shared" si="0"/>
        <v>0</v>
      </c>
      <c r="AL15" s="66">
        <f t="shared" si="1"/>
        <v>0</v>
      </c>
      <c r="AM15" s="21"/>
      <c r="AN15" s="21"/>
      <c r="AO15" s="21"/>
    </row>
    <row r="16" spans="1:44" s="1" customFormat="1" ht="34.5" customHeight="1">
      <c r="A16" s="248" t="s">
        <v>10</v>
      </c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67">
        <f>SUM(AJ6:AJ15)</f>
        <v>13</v>
      </c>
      <c r="AK16" s="67">
        <f>SUM(AK6:AK15)</f>
        <v>16</v>
      </c>
      <c r="AL16" s="67">
        <f>SUM(AL6:AL15)</f>
        <v>4</v>
      </c>
      <c r="AM16" s="23"/>
      <c r="AN16" s="22"/>
      <c r="AO16" s="22"/>
      <c r="AP16" s="29"/>
      <c r="AQ16"/>
      <c r="AR16"/>
    </row>
    <row r="17" spans="1:43" s="1" customFormat="1" ht="30" customHeight="1">
      <c r="A17" s="10"/>
      <c r="B17" s="10"/>
      <c r="C17" s="11"/>
      <c r="D17" s="11"/>
      <c r="E17" s="12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0"/>
      <c r="AK17" s="10"/>
      <c r="AL17" s="10"/>
      <c r="AM17" s="23"/>
      <c r="AN17" s="21"/>
      <c r="AO17" s="21"/>
    </row>
    <row r="18" spans="1:43" s="1" customFormat="1" ht="41.25" customHeight="1">
      <c r="A18" s="249" t="s">
        <v>11</v>
      </c>
      <c r="B18" s="249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1"/>
      <c r="AJ18" s="24" t="s">
        <v>12</v>
      </c>
      <c r="AK18" s="24" t="s">
        <v>13</v>
      </c>
      <c r="AL18" s="24" t="s">
        <v>14</v>
      </c>
      <c r="AM18" s="25" t="s">
        <v>15</v>
      </c>
      <c r="AN18" s="25" t="s">
        <v>16</v>
      </c>
      <c r="AO18" s="25" t="s">
        <v>17</v>
      </c>
    </row>
    <row r="19" spans="1:43" s="1" customFormat="1" ht="30" customHeight="1">
      <c r="A19" s="66" t="s">
        <v>3</v>
      </c>
      <c r="B19" s="161"/>
      <c r="C19" s="233" t="s">
        <v>5</v>
      </c>
      <c r="D19" s="234"/>
      <c r="E19" s="3">
        <v>1</v>
      </c>
      <c r="F19" s="3">
        <v>2</v>
      </c>
      <c r="G19" s="3">
        <v>3</v>
      </c>
      <c r="H19" s="3">
        <v>4</v>
      </c>
      <c r="I19" s="3">
        <v>5</v>
      </c>
      <c r="J19" s="3">
        <v>6</v>
      </c>
      <c r="K19" s="3">
        <v>7</v>
      </c>
      <c r="L19" s="3">
        <v>8</v>
      </c>
      <c r="M19" s="145">
        <v>9</v>
      </c>
      <c r="N19" s="3">
        <v>10</v>
      </c>
      <c r="O19" s="3">
        <v>11</v>
      </c>
      <c r="P19" s="3">
        <v>12</v>
      </c>
      <c r="Q19" s="3">
        <v>13</v>
      </c>
      <c r="R19" s="3">
        <v>14</v>
      </c>
      <c r="S19" s="3">
        <v>15</v>
      </c>
      <c r="T19" s="3">
        <v>16</v>
      </c>
      <c r="U19" s="3">
        <v>17</v>
      </c>
      <c r="V19" s="3">
        <v>18</v>
      </c>
      <c r="W19" s="3">
        <v>19</v>
      </c>
      <c r="X19" s="3">
        <v>20</v>
      </c>
      <c r="Y19" s="3">
        <v>21</v>
      </c>
      <c r="Z19" s="3">
        <v>22</v>
      </c>
      <c r="AA19" s="3">
        <v>23</v>
      </c>
      <c r="AB19" s="3">
        <v>24</v>
      </c>
      <c r="AC19" s="3">
        <v>25</v>
      </c>
      <c r="AD19" s="3">
        <v>26</v>
      </c>
      <c r="AE19" s="3">
        <v>27</v>
      </c>
      <c r="AF19" s="3">
        <v>28</v>
      </c>
      <c r="AG19" s="3">
        <v>29</v>
      </c>
      <c r="AH19" s="3">
        <v>30</v>
      </c>
      <c r="AI19" s="3">
        <v>31</v>
      </c>
      <c r="AJ19" s="26" t="s">
        <v>18</v>
      </c>
      <c r="AK19" s="26" t="s">
        <v>19</v>
      </c>
      <c r="AL19" s="26" t="s">
        <v>20</v>
      </c>
      <c r="AM19" s="26" t="s">
        <v>21</v>
      </c>
      <c r="AN19" s="27" t="s">
        <v>22</v>
      </c>
      <c r="AO19" s="27" t="s">
        <v>23</v>
      </c>
    </row>
    <row r="20" spans="1:43" s="1" customFormat="1" ht="30" customHeight="1">
      <c r="A20" s="66">
        <v>1</v>
      </c>
      <c r="B20" s="99" t="s">
        <v>481</v>
      </c>
      <c r="C20" s="75" t="s">
        <v>482</v>
      </c>
      <c r="D20" s="76" t="s">
        <v>48</v>
      </c>
      <c r="E20" s="6"/>
      <c r="F20" s="7"/>
      <c r="G20" s="7"/>
      <c r="H20" s="7"/>
      <c r="I20" s="7"/>
      <c r="J20" s="7"/>
      <c r="K20" s="7"/>
      <c r="L20" s="7"/>
      <c r="M20" s="77"/>
      <c r="N20" s="7"/>
      <c r="O20" s="7"/>
      <c r="P20" s="7"/>
      <c r="Q20" s="7"/>
      <c r="R20" s="7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28">
        <f>COUNTIF(E20:AI20,"BT")</f>
        <v>0</v>
      </c>
      <c r="AK20" s="28">
        <f>COUNTIF(F20:AJ20,"D")</f>
        <v>0</v>
      </c>
      <c r="AL20" s="28">
        <f>COUNTIF(G20:AK20,"ĐP")</f>
        <v>0</v>
      </c>
      <c r="AM20" s="28">
        <f>COUNTIF(H20:AL20,"CT")</f>
        <v>0</v>
      </c>
      <c r="AN20" s="28">
        <f>COUNTIF(I20:AM20,"HT")</f>
        <v>0</v>
      </c>
      <c r="AO20" s="28">
        <f>COUNTIF(J20:AN20,"VK")</f>
        <v>0</v>
      </c>
      <c r="AP20" s="246"/>
      <c r="AQ20" s="247"/>
    </row>
    <row r="21" spans="1:43" s="1" customFormat="1" ht="30" customHeight="1">
      <c r="A21" s="66">
        <v>2</v>
      </c>
      <c r="B21" s="99" t="s">
        <v>483</v>
      </c>
      <c r="C21" s="75" t="s">
        <v>484</v>
      </c>
      <c r="D21" s="76" t="s">
        <v>93</v>
      </c>
      <c r="E21" s="1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28">
        <f t="shared" ref="AJ21:AJ29" si="3">COUNTIF(E21:AI21,"BT")</f>
        <v>0</v>
      </c>
      <c r="AK21" s="28">
        <f t="shared" ref="AK21:AK29" si="4">COUNTIF(F21:AJ21,"D")</f>
        <v>0</v>
      </c>
      <c r="AL21" s="28">
        <f t="shared" ref="AL21:AL29" si="5">COUNTIF(G21:AK21,"ĐP")</f>
        <v>0</v>
      </c>
      <c r="AM21" s="28">
        <f t="shared" ref="AM21:AM29" si="6">COUNTIF(H21:AL21,"CT")</f>
        <v>0</v>
      </c>
      <c r="AN21" s="28">
        <f t="shared" ref="AN21:AN29" si="7">COUNTIF(I21:AM21,"HT")</f>
        <v>0</v>
      </c>
      <c r="AO21" s="28">
        <f t="shared" ref="AO21:AO29" si="8">COUNTIF(J21:AN21,"VK")</f>
        <v>0</v>
      </c>
      <c r="AP21" s="21"/>
      <c r="AQ21" s="21"/>
    </row>
    <row r="22" spans="1:43" s="1" customFormat="1" ht="30" customHeight="1">
      <c r="A22" s="66">
        <v>3</v>
      </c>
      <c r="B22" s="99" t="s">
        <v>485</v>
      </c>
      <c r="C22" s="75" t="s">
        <v>486</v>
      </c>
      <c r="D22" s="76" t="s">
        <v>51</v>
      </c>
      <c r="E22" s="6"/>
      <c r="F22" s="7"/>
      <c r="G22" s="7"/>
      <c r="H22" s="7"/>
      <c r="I22" s="7"/>
      <c r="J22" s="7"/>
      <c r="K22" s="7"/>
      <c r="L22" s="7"/>
      <c r="M22" s="77"/>
      <c r="N22" s="7"/>
      <c r="O22" s="7"/>
      <c r="P22" s="7"/>
      <c r="Q22" s="7"/>
      <c r="R22" s="7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28">
        <f t="shared" si="3"/>
        <v>0</v>
      </c>
      <c r="AK22" s="28">
        <f t="shared" si="4"/>
        <v>0</v>
      </c>
      <c r="AL22" s="28">
        <f t="shared" si="5"/>
        <v>0</v>
      </c>
      <c r="AM22" s="28">
        <f t="shared" si="6"/>
        <v>0</v>
      </c>
      <c r="AN22" s="28">
        <f t="shared" si="7"/>
        <v>0</v>
      </c>
      <c r="AO22" s="28">
        <f t="shared" si="8"/>
        <v>0</v>
      </c>
      <c r="AP22" s="21"/>
      <c r="AQ22" s="21"/>
    </row>
    <row r="23" spans="1:43" s="1" customFormat="1" ht="30" customHeight="1">
      <c r="A23" s="66">
        <v>4</v>
      </c>
      <c r="B23" s="99" t="s">
        <v>487</v>
      </c>
      <c r="C23" s="75" t="s">
        <v>488</v>
      </c>
      <c r="D23" s="76" t="s">
        <v>52</v>
      </c>
      <c r="E23" s="6"/>
      <c r="F23" s="7"/>
      <c r="G23" s="7"/>
      <c r="H23" s="7"/>
      <c r="I23" s="7"/>
      <c r="J23" s="7"/>
      <c r="K23" s="7"/>
      <c r="L23" s="7"/>
      <c r="M23" s="77"/>
      <c r="N23" s="7"/>
      <c r="O23" s="7"/>
      <c r="P23" s="7"/>
      <c r="Q23" s="7"/>
      <c r="R23" s="7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28">
        <f t="shared" si="3"/>
        <v>0</v>
      </c>
      <c r="AK23" s="28">
        <f t="shared" si="4"/>
        <v>0</v>
      </c>
      <c r="AL23" s="28">
        <f t="shared" si="5"/>
        <v>0</v>
      </c>
      <c r="AM23" s="28">
        <f t="shared" si="6"/>
        <v>0</v>
      </c>
      <c r="AN23" s="28">
        <f t="shared" si="7"/>
        <v>0</v>
      </c>
      <c r="AO23" s="28">
        <f t="shared" si="8"/>
        <v>0</v>
      </c>
      <c r="AP23" s="21"/>
      <c r="AQ23" s="21"/>
    </row>
    <row r="24" spans="1:43" s="1" customFormat="1" ht="30" customHeight="1">
      <c r="A24" s="66">
        <v>5</v>
      </c>
      <c r="B24" s="99" t="s">
        <v>489</v>
      </c>
      <c r="C24" s="75" t="s">
        <v>490</v>
      </c>
      <c r="D24" s="76" t="s">
        <v>491</v>
      </c>
      <c r="E24" s="6"/>
      <c r="F24" s="7"/>
      <c r="G24" s="7"/>
      <c r="H24" s="7"/>
      <c r="I24" s="7"/>
      <c r="J24" s="7"/>
      <c r="K24" s="7"/>
      <c r="L24" s="7"/>
      <c r="M24" s="77"/>
      <c r="N24" s="7"/>
      <c r="O24" s="7"/>
      <c r="P24" s="7"/>
      <c r="Q24" s="7"/>
      <c r="R24" s="7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28">
        <f t="shared" si="3"/>
        <v>0</v>
      </c>
      <c r="AK24" s="28">
        <f t="shared" si="4"/>
        <v>0</v>
      </c>
      <c r="AL24" s="28">
        <f t="shared" si="5"/>
        <v>0</v>
      </c>
      <c r="AM24" s="28">
        <f t="shared" si="6"/>
        <v>0</v>
      </c>
      <c r="AN24" s="28">
        <f t="shared" si="7"/>
        <v>0</v>
      </c>
      <c r="AO24" s="28">
        <f t="shared" si="8"/>
        <v>0</v>
      </c>
      <c r="AP24" s="21"/>
      <c r="AQ24" s="21"/>
    </row>
    <row r="25" spans="1:43" s="1" customFormat="1" ht="30" customHeight="1">
      <c r="A25" s="66">
        <v>6</v>
      </c>
      <c r="B25" s="99" t="s">
        <v>492</v>
      </c>
      <c r="C25" s="75" t="s">
        <v>493</v>
      </c>
      <c r="D25" s="76" t="s">
        <v>90</v>
      </c>
      <c r="E25" s="6"/>
      <c r="F25" s="7"/>
      <c r="G25" s="7"/>
      <c r="H25" s="7"/>
      <c r="I25" s="7"/>
      <c r="J25" s="7"/>
      <c r="K25" s="7"/>
      <c r="L25" s="7"/>
      <c r="M25" s="77"/>
      <c r="N25" s="7"/>
      <c r="O25" s="7"/>
      <c r="P25" s="7"/>
      <c r="Q25" s="7"/>
      <c r="R25" s="7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28">
        <f t="shared" si="3"/>
        <v>0</v>
      </c>
      <c r="AK25" s="28">
        <f t="shared" si="4"/>
        <v>0</v>
      </c>
      <c r="AL25" s="28">
        <f t="shared" si="5"/>
        <v>0</v>
      </c>
      <c r="AM25" s="28">
        <f t="shared" si="6"/>
        <v>0</v>
      </c>
      <c r="AN25" s="28">
        <f t="shared" si="7"/>
        <v>0</v>
      </c>
      <c r="AO25" s="28">
        <f t="shared" si="8"/>
        <v>0</v>
      </c>
      <c r="AP25" s="21"/>
      <c r="AQ25" s="21"/>
    </row>
    <row r="26" spans="1:43" s="1" customFormat="1" ht="30" customHeight="1">
      <c r="A26" s="66">
        <v>7</v>
      </c>
      <c r="B26" s="99" t="s">
        <v>472</v>
      </c>
      <c r="C26" s="75" t="s">
        <v>473</v>
      </c>
      <c r="D26" s="76" t="s">
        <v>78</v>
      </c>
      <c r="E26" s="6"/>
      <c r="F26" s="7"/>
      <c r="G26" s="7"/>
      <c r="H26" s="7"/>
      <c r="I26" s="7"/>
      <c r="J26" s="7"/>
      <c r="K26" s="7"/>
      <c r="L26" s="7"/>
      <c r="M26" s="77"/>
      <c r="N26" s="7"/>
      <c r="O26" s="7"/>
      <c r="P26" s="7"/>
      <c r="Q26" s="7"/>
      <c r="R26" s="7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28">
        <f t="shared" si="3"/>
        <v>0</v>
      </c>
      <c r="AK26" s="28">
        <f t="shared" si="4"/>
        <v>0</v>
      </c>
      <c r="AL26" s="28">
        <f t="shared" si="5"/>
        <v>0</v>
      </c>
      <c r="AM26" s="28">
        <f t="shared" si="6"/>
        <v>0</v>
      </c>
      <c r="AN26" s="28">
        <f t="shared" si="7"/>
        <v>0</v>
      </c>
      <c r="AO26" s="28">
        <f t="shared" si="8"/>
        <v>0</v>
      </c>
      <c r="AP26" s="21"/>
      <c r="AQ26" s="21"/>
    </row>
    <row r="27" spans="1:43" s="1" customFormat="1" ht="30" customHeight="1">
      <c r="A27" s="66">
        <v>8</v>
      </c>
      <c r="B27" s="99" t="s">
        <v>474</v>
      </c>
      <c r="C27" s="75" t="s">
        <v>108</v>
      </c>
      <c r="D27" s="76" t="s">
        <v>475</v>
      </c>
      <c r="E27" s="6"/>
      <c r="F27" s="7"/>
      <c r="G27" s="7"/>
      <c r="H27" s="7"/>
      <c r="I27" s="7"/>
      <c r="J27" s="7"/>
      <c r="K27" s="7"/>
      <c r="L27" s="7"/>
      <c r="M27" s="77"/>
      <c r="N27" s="7"/>
      <c r="O27" s="7"/>
      <c r="P27" s="7"/>
      <c r="Q27" s="7"/>
      <c r="R27" s="7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28">
        <f t="shared" si="3"/>
        <v>0</v>
      </c>
      <c r="AK27" s="28">
        <f t="shared" si="4"/>
        <v>0</v>
      </c>
      <c r="AL27" s="28">
        <f t="shared" si="5"/>
        <v>0</v>
      </c>
      <c r="AM27" s="28">
        <f t="shared" si="6"/>
        <v>0</v>
      </c>
      <c r="AN27" s="28">
        <f t="shared" si="7"/>
        <v>0</v>
      </c>
      <c r="AO27" s="28">
        <f t="shared" si="8"/>
        <v>0</v>
      </c>
      <c r="AP27" s="21"/>
      <c r="AQ27" s="21"/>
    </row>
    <row r="28" spans="1:43" s="1" customFormat="1" ht="30" customHeight="1">
      <c r="A28" s="66">
        <v>9</v>
      </c>
      <c r="B28" s="99" t="s">
        <v>476</v>
      </c>
      <c r="C28" s="75" t="s">
        <v>477</v>
      </c>
      <c r="D28" s="76" t="s">
        <v>92</v>
      </c>
      <c r="E28" s="6"/>
      <c r="F28" s="7"/>
      <c r="G28" s="7"/>
      <c r="H28" s="7"/>
      <c r="I28" s="7"/>
      <c r="J28" s="7"/>
      <c r="K28" s="7"/>
      <c r="L28" s="7"/>
      <c r="M28" s="77"/>
      <c r="N28" s="7"/>
      <c r="O28" s="7"/>
      <c r="P28" s="7"/>
      <c r="Q28" s="7"/>
      <c r="R28" s="7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28">
        <f t="shared" si="3"/>
        <v>0</v>
      </c>
      <c r="AK28" s="28">
        <f t="shared" si="4"/>
        <v>0</v>
      </c>
      <c r="AL28" s="28">
        <f t="shared" si="5"/>
        <v>0</v>
      </c>
      <c r="AM28" s="28">
        <f t="shared" si="6"/>
        <v>0</v>
      </c>
      <c r="AN28" s="28">
        <f t="shared" si="7"/>
        <v>0</v>
      </c>
      <c r="AO28" s="28">
        <f t="shared" si="8"/>
        <v>0</v>
      </c>
      <c r="AP28" s="21"/>
      <c r="AQ28" s="21"/>
    </row>
    <row r="29" spans="1:43" s="1" customFormat="1" ht="30" customHeight="1">
      <c r="A29" s="66">
        <v>10</v>
      </c>
      <c r="B29" s="99" t="s">
        <v>478</v>
      </c>
      <c r="C29" s="75" t="s">
        <v>479</v>
      </c>
      <c r="D29" s="76" t="s">
        <v>480</v>
      </c>
      <c r="E29" s="6"/>
      <c r="F29" s="7"/>
      <c r="G29" s="7"/>
      <c r="H29" s="7"/>
      <c r="I29" s="7"/>
      <c r="J29" s="7"/>
      <c r="K29" s="7"/>
      <c r="L29" s="7"/>
      <c r="M29" s="77"/>
      <c r="N29" s="7"/>
      <c r="O29" s="7"/>
      <c r="P29" s="7"/>
      <c r="Q29" s="7"/>
      <c r="R29" s="7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28">
        <f t="shared" si="3"/>
        <v>0</v>
      </c>
      <c r="AK29" s="28">
        <f t="shared" si="4"/>
        <v>0</v>
      </c>
      <c r="AL29" s="28">
        <f t="shared" si="5"/>
        <v>0</v>
      </c>
      <c r="AM29" s="28">
        <f t="shared" si="6"/>
        <v>0</v>
      </c>
      <c r="AN29" s="28">
        <f t="shared" si="7"/>
        <v>0</v>
      </c>
      <c r="AO29" s="28">
        <f t="shared" si="8"/>
        <v>0</v>
      </c>
      <c r="AP29" s="21"/>
      <c r="AQ29" s="21"/>
    </row>
    <row r="30" spans="1:43" ht="51" customHeight="1">
      <c r="A30" s="248" t="s">
        <v>10</v>
      </c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67">
        <f t="shared" ref="AJ30:AO30" si="9">SUM(AJ20:AJ29)</f>
        <v>0</v>
      </c>
      <c r="AK30" s="67">
        <f t="shared" si="9"/>
        <v>0</v>
      </c>
      <c r="AL30" s="67">
        <f t="shared" si="9"/>
        <v>0</v>
      </c>
      <c r="AM30" s="67">
        <f t="shared" si="9"/>
        <v>0</v>
      </c>
      <c r="AN30" s="67">
        <f t="shared" si="9"/>
        <v>0</v>
      </c>
      <c r="AO30" s="67">
        <f t="shared" si="9"/>
        <v>0</v>
      </c>
    </row>
    <row r="31" spans="1:43" ht="15.75" customHeight="1">
      <c r="A31" s="22"/>
      <c r="B31" s="22"/>
      <c r="C31" s="232"/>
      <c r="D31" s="232"/>
      <c r="E31" s="29"/>
      <c r="H31" s="31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</row>
    <row r="32" spans="1:43" ht="15.75" customHeight="1">
      <c r="C32" s="64"/>
      <c r="D32" s="29"/>
      <c r="E32" s="29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</row>
    <row r="33" spans="3:38" ht="15.75" customHeight="1">
      <c r="C33" s="64"/>
      <c r="D33" s="29"/>
      <c r="E33" s="29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</row>
    <row r="34" spans="3:38" ht="15.75" customHeight="1">
      <c r="C34" s="232"/>
      <c r="D34" s="232"/>
      <c r="E34" s="29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</row>
    <row r="35" spans="3:38" ht="15.75" customHeight="1">
      <c r="C35" s="232"/>
      <c r="D35" s="232"/>
      <c r="E35" s="232"/>
      <c r="F35" s="232"/>
      <c r="G35" s="2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</row>
    <row r="36" spans="3:38" ht="15.75" customHeight="1">
      <c r="C36" s="232"/>
      <c r="D36" s="232"/>
      <c r="E36" s="2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</row>
    <row r="37" spans="3:38" ht="15.75" customHeight="1">
      <c r="C37" s="232"/>
      <c r="D37" s="232"/>
      <c r="E37" s="29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</row>
  </sheetData>
  <mergeCells count="17">
    <mergeCell ref="A16:AI16"/>
    <mergeCell ref="A18:AI18"/>
    <mergeCell ref="A4:AL4"/>
    <mergeCell ref="C5:D5"/>
    <mergeCell ref="A1:P1"/>
    <mergeCell ref="Q1:AL1"/>
    <mergeCell ref="A2:P2"/>
    <mergeCell ref="Q2:AL2"/>
    <mergeCell ref="A3:AL3"/>
    <mergeCell ref="C36:E36"/>
    <mergeCell ref="C37:D37"/>
    <mergeCell ref="C35:G35"/>
    <mergeCell ref="C19:D19"/>
    <mergeCell ref="AP20:AQ20"/>
    <mergeCell ref="A30:AI30"/>
    <mergeCell ref="C31:D31"/>
    <mergeCell ref="C34:D3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4" sqref="S24"/>
    </sheetView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0"/>
  <sheetViews>
    <sheetView topLeftCell="A12" zoomScaleNormal="100" workbookViewId="0">
      <selection activeCell="AF20" sqref="AF19:AF20"/>
    </sheetView>
  </sheetViews>
  <sheetFormatPr defaultColWidth="9.33203125" defaultRowHeight="18"/>
  <cols>
    <col min="1" max="1" width="7.83203125" style="44" customWidth="1"/>
    <col min="2" max="2" width="15.1640625" style="44" customWidth="1"/>
    <col min="3" max="3" width="24" style="44" customWidth="1"/>
    <col min="4" max="4" width="10" style="44" customWidth="1"/>
    <col min="5" max="38" width="4" style="44" customWidth="1"/>
    <col min="39" max="39" width="10.83203125" style="44" customWidth="1"/>
    <col min="40" max="40" width="12.1640625" style="44" customWidth="1"/>
    <col min="41" max="41" width="10.83203125" style="44" customWidth="1"/>
    <col min="42" max="16384" width="9.33203125" style="44"/>
  </cols>
  <sheetData>
    <row r="1" spans="1:41" ht="23.1" customHeight="1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4" t="s">
        <v>1</v>
      </c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</row>
    <row r="2" spans="1:41" ht="23.1" customHeight="1">
      <c r="A2" s="244" t="s">
        <v>946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 t="s">
        <v>2</v>
      </c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</row>
    <row r="3" spans="1:41" ht="31.5" customHeight="1">
      <c r="A3" s="245" t="s">
        <v>950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</row>
    <row r="4" spans="1:41" ht="31.5" customHeight="1">
      <c r="A4" s="240" t="s">
        <v>947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</row>
    <row r="5" spans="1:41" s="45" customFormat="1" ht="21" customHeight="1">
      <c r="A5" s="163" t="s">
        <v>3</v>
      </c>
      <c r="B5" s="164" t="s">
        <v>4</v>
      </c>
      <c r="C5" s="241" t="s">
        <v>5</v>
      </c>
      <c r="D5" s="242"/>
      <c r="E5" s="163">
        <v>1</v>
      </c>
      <c r="F5" s="163">
        <v>2</v>
      </c>
      <c r="G5" s="163">
        <v>3</v>
      </c>
      <c r="H5" s="163">
        <v>4</v>
      </c>
      <c r="I5" s="163">
        <v>5</v>
      </c>
      <c r="J5" s="163">
        <v>6</v>
      </c>
      <c r="K5" s="163">
        <v>7</v>
      </c>
      <c r="L5" s="163">
        <v>8</v>
      </c>
      <c r="M5" s="163">
        <v>9</v>
      </c>
      <c r="N5" s="163">
        <v>10</v>
      </c>
      <c r="O5" s="163">
        <v>11</v>
      </c>
      <c r="P5" s="163">
        <v>12</v>
      </c>
      <c r="Q5" s="163">
        <v>13</v>
      </c>
      <c r="R5" s="163">
        <v>14</v>
      </c>
      <c r="S5" s="163">
        <v>15</v>
      </c>
      <c r="T5" s="163">
        <v>16</v>
      </c>
      <c r="U5" s="163">
        <v>17</v>
      </c>
      <c r="V5" s="163">
        <v>18</v>
      </c>
      <c r="W5" s="163">
        <v>19</v>
      </c>
      <c r="X5" s="163">
        <v>20</v>
      </c>
      <c r="Y5" s="163">
        <v>21</v>
      </c>
      <c r="Z5" s="163">
        <v>22</v>
      </c>
      <c r="AA5" s="163">
        <v>23</v>
      </c>
      <c r="AB5" s="163">
        <v>24</v>
      </c>
      <c r="AC5" s="163">
        <v>25</v>
      </c>
      <c r="AD5" s="163">
        <v>26</v>
      </c>
      <c r="AE5" s="163">
        <v>27</v>
      </c>
      <c r="AF5" s="163">
        <v>28</v>
      </c>
      <c r="AG5" s="163">
        <v>29</v>
      </c>
      <c r="AH5" s="163">
        <v>30</v>
      </c>
      <c r="AI5" s="163">
        <v>31</v>
      </c>
      <c r="AJ5" s="165" t="s">
        <v>6</v>
      </c>
      <c r="AK5" s="165" t="s">
        <v>7</v>
      </c>
      <c r="AL5" s="165" t="s">
        <v>8</v>
      </c>
    </row>
    <row r="6" spans="1:41" s="45" customFormat="1" ht="21" customHeight="1">
      <c r="A6" s="6">
        <v>1</v>
      </c>
      <c r="B6" s="167" t="s">
        <v>570</v>
      </c>
      <c r="C6" s="168" t="s">
        <v>571</v>
      </c>
      <c r="D6" s="169" t="s">
        <v>29</v>
      </c>
      <c r="E6" s="187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9"/>
      <c r="X6" s="188"/>
      <c r="Y6" s="188"/>
      <c r="Z6" s="188"/>
      <c r="AA6" s="188"/>
      <c r="AB6" s="188"/>
      <c r="AC6" s="189"/>
      <c r="AD6" s="188"/>
      <c r="AE6" s="188"/>
      <c r="AF6" s="188"/>
      <c r="AG6" s="188"/>
      <c r="AH6" s="188"/>
      <c r="AI6" s="188"/>
      <c r="AJ6" s="2">
        <f>COUNTIF(E6:AI6,"K")+2*COUNTIF(E6:AI6,"2K")+COUNTIF(E6:AI6,"TK")+COUNTIF(E6:AI6,"KT")</f>
        <v>0</v>
      </c>
      <c r="AK6" s="2">
        <f t="shared" ref="AK6:AK41" si="0">COUNTIF(E6:AI6,"P")+2*COUNTIF(F6:AJ6,"2P")</f>
        <v>0</v>
      </c>
      <c r="AL6" s="2">
        <f t="shared" ref="AL6:AL41" si="1">COUNTIF(E6:AI6,"T")+2*COUNTIF(E6:AI6,"2T")+COUNTIF(E6:AI6,"TK")+COUNTIF(E6:AI6,"KT")</f>
        <v>0</v>
      </c>
      <c r="AM6" s="46"/>
      <c r="AN6" s="47"/>
      <c r="AO6" s="48"/>
    </row>
    <row r="7" spans="1:41" s="45" customFormat="1" ht="21" customHeight="1">
      <c r="A7" s="6">
        <v>2</v>
      </c>
      <c r="B7" s="167" t="s">
        <v>572</v>
      </c>
      <c r="C7" s="168" t="s">
        <v>573</v>
      </c>
      <c r="D7" s="169" t="s">
        <v>50</v>
      </c>
      <c r="E7" s="187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9"/>
      <c r="X7" s="188"/>
      <c r="Y7" s="188"/>
      <c r="Z7" s="188"/>
      <c r="AA7" s="188"/>
      <c r="AB7" s="188"/>
      <c r="AC7" s="189"/>
      <c r="AD7" s="188"/>
      <c r="AE7" s="188"/>
      <c r="AF7" s="188"/>
      <c r="AG7" s="188"/>
      <c r="AH7" s="188"/>
      <c r="AI7" s="188"/>
      <c r="AJ7" s="2">
        <f t="shared" ref="AJ7:AJ41" si="2">COUNTIF(E7:AI7,"K")+2*COUNTIF(E7:AI7,"2K")+COUNTIF(E7:AI7,"TK")+COUNTIF(E7:AI7,"KT")</f>
        <v>0</v>
      </c>
      <c r="AK7" s="2">
        <f t="shared" si="0"/>
        <v>0</v>
      </c>
      <c r="AL7" s="2">
        <f t="shared" si="1"/>
        <v>0</v>
      </c>
      <c r="AM7" s="48"/>
      <c r="AN7" s="48"/>
      <c r="AO7" s="48"/>
    </row>
    <row r="8" spans="1:41" s="45" customFormat="1" ht="21" customHeight="1">
      <c r="A8" s="6">
        <v>3</v>
      </c>
      <c r="B8" s="167" t="s">
        <v>574</v>
      </c>
      <c r="C8" s="168" t="s">
        <v>575</v>
      </c>
      <c r="D8" s="169" t="s">
        <v>50</v>
      </c>
      <c r="E8" s="187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9"/>
      <c r="W8" s="189"/>
      <c r="X8" s="188"/>
      <c r="Y8" s="188"/>
      <c r="Z8" s="188"/>
      <c r="AA8" s="188"/>
      <c r="AB8" s="188"/>
      <c r="AC8" s="189"/>
      <c r="AD8" s="188"/>
      <c r="AE8" s="188"/>
      <c r="AF8" s="188"/>
      <c r="AG8" s="188"/>
      <c r="AH8" s="188"/>
      <c r="AI8" s="188"/>
      <c r="AJ8" s="2">
        <f t="shared" si="2"/>
        <v>0</v>
      </c>
      <c r="AK8" s="2">
        <f t="shared" si="0"/>
        <v>0</v>
      </c>
      <c r="AL8" s="2">
        <f t="shared" si="1"/>
        <v>0</v>
      </c>
      <c r="AM8" s="48"/>
      <c r="AN8" s="48"/>
      <c r="AO8" s="48"/>
    </row>
    <row r="9" spans="1:41" s="45" customFormat="1" ht="21" customHeight="1">
      <c r="A9" s="6">
        <v>4</v>
      </c>
      <c r="B9" s="167" t="s">
        <v>576</v>
      </c>
      <c r="C9" s="168" t="s">
        <v>577</v>
      </c>
      <c r="D9" s="169" t="s">
        <v>50</v>
      </c>
      <c r="E9" s="187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9"/>
      <c r="W9" s="189"/>
      <c r="X9" s="188"/>
      <c r="Y9" s="188"/>
      <c r="Z9" s="188"/>
      <c r="AA9" s="188"/>
      <c r="AB9" s="188"/>
      <c r="AC9" s="189"/>
      <c r="AD9" s="188"/>
      <c r="AE9" s="188"/>
      <c r="AF9" s="188"/>
      <c r="AG9" s="188"/>
      <c r="AH9" s="188"/>
      <c r="AI9" s="188"/>
      <c r="AJ9" s="2">
        <f t="shared" si="2"/>
        <v>0</v>
      </c>
      <c r="AK9" s="2">
        <f t="shared" si="0"/>
        <v>0</v>
      </c>
      <c r="AL9" s="2">
        <f t="shared" si="1"/>
        <v>0</v>
      </c>
      <c r="AM9" s="48"/>
      <c r="AN9" s="48"/>
      <c r="AO9" s="48"/>
    </row>
    <row r="10" spans="1:41" s="45" customFormat="1" ht="21" customHeight="1">
      <c r="A10" s="6">
        <v>5</v>
      </c>
      <c r="B10" s="167" t="s">
        <v>578</v>
      </c>
      <c r="C10" s="168" t="s">
        <v>579</v>
      </c>
      <c r="D10" s="169" t="s">
        <v>50</v>
      </c>
      <c r="E10" s="187"/>
      <c r="F10" s="188"/>
      <c r="G10" s="188"/>
      <c r="H10" s="188"/>
      <c r="I10" s="188" t="s">
        <v>8</v>
      </c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9"/>
      <c r="X10" s="188"/>
      <c r="Y10" s="188"/>
      <c r="Z10" s="188" t="s">
        <v>8</v>
      </c>
      <c r="AA10" s="188"/>
      <c r="AB10" s="188"/>
      <c r="AC10" s="189"/>
      <c r="AD10" s="188"/>
      <c r="AE10" s="188"/>
      <c r="AF10" s="188"/>
      <c r="AG10" s="188"/>
      <c r="AH10" s="188"/>
      <c r="AI10" s="188"/>
      <c r="AJ10" s="2">
        <f t="shared" si="2"/>
        <v>0</v>
      </c>
      <c r="AK10" s="2">
        <f t="shared" si="0"/>
        <v>0</v>
      </c>
      <c r="AL10" s="2">
        <f t="shared" si="1"/>
        <v>2</v>
      </c>
      <c r="AM10" s="48"/>
      <c r="AN10" s="48"/>
      <c r="AO10" s="48"/>
    </row>
    <row r="11" spans="1:41" s="45" customFormat="1" ht="21" customHeight="1">
      <c r="A11" s="6">
        <v>6</v>
      </c>
      <c r="B11" s="167" t="s">
        <v>580</v>
      </c>
      <c r="C11" s="168" t="s">
        <v>581</v>
      </c>
      <c r="D11" s="169" t="s">
        <v>51</v>
      </c>
      <c r="E11" s="187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9"/>
      <c r="W11" s="189"/>
      <c r="X11" s="188"/>
      <c r="Y11" s="188"/>
      <c r="Z11" s="188" t="s">
        <v>8</v>
      </c>
      <c r="AA11" s="188"/>
      <c r="AB11" s="188"/>
      <c r="AC11" s="188"/>
      <c r="AD11" s="188"/>
      <c r="AE11" s="188"/>
      <c r="AF11" s="188"/>
      <c r="AG11" s="188"/>
      <c r="AH11" s="188"/>
      <c r="AI11" s="188"/>
      <c r="AJ11" s="2">
        <f t="shared" si="2"/>
        <v>0</v>
      </c>
      <c r="AK11" s="2">
        <f t="shared" si="0"/>
        <v>0</v>
      </c>
      <c r="AL11" s="2">
        <f t="shared" si="1"/>
        <v>1</v>
      </c>
      <c r="AM11" s="48"/>
      <c r="AN11" s="48"/>
      <c r="AO11" s="48"/>
    </row>
    <row r="12" spans="1:41" s="45" customFormat="1" ht="21" customHeight="1">
      <c r="A12" s="6">
        <v>7</v>
      </c>
      <c r="B12" s="167" t="s">
        <v>568</v>
      </c>
      <c r="C12" s="168" t="s">
        <v>569</v>
      </c>
      <c r="D12" s="169" t="s">
        <v>128</v>
      </c>
      <c r="E12" s="187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 t="s">
        <v>6</v>
      </c>
      <c r="U12" s="188"/>
      <c r="V12" s="189"/>
      <c r="W12" s="189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2">
        <f t="shared" si="2"/>
        <v>1</v>
      </c>
      <c r="AK12" s="2">
        <f t="shared" si="0"/>
        <v>0</v>
      </c>
      <c r="AL12" s="2">
        <f t="shared" si="1"/>
        <v>0</v>
      </c>
      <c r="AM12" s="48"/>
      <c r="AN12" s="48"/>
      <c r="AO12" s="48"/>
    </row>
    <row r="13" spans="1:41" s="45" customFormat="1" ht="21" customHeight="1">
      <c r="A13" s="6">
        <v>8</v>
      </c>
      <c r="B13" s="167" t="s">
        <v>582</v>
      </c>
      <c r="C13" s="168" t="s">
        <v>583</v>
      </c>
      <c r="D13" s="169" t="s">
        <v>59</v>
      </c>
      <c r="E13" s="187"/>
      <c r="F13" s="188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89"/>
      <c r="W13" s="189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2">
        <f t="shared" si="2"/>
        <v>0</v>
      </c>
      <c r="AK13" s="2">
        <f t="shared" si="0"/>
        <v>0</v>
      </c>
      <c r="AL13" s="2">
        <f t="shared" si="1"/>
        <v>0</v>
      </c>
      <c r="AM13" s="48"/>
      <c r="AN13" s="48"/>
      <c r="AO13" s="48"/>
    </row>
    <row r="14" spans="1:41" s="45" customFormat="1" ht="21" customHeight="1">
      <c r="A14" s="6">
        <v>9</v>
      </c>
      <c r="B14" s="167" t="s">
        <v>584</v>
      </c>
      <c r="C14" s="168" t="s">
        <v>585</v>
      </c>
      <c r="D14" s="169" t="s">
        <v>60</v>
      </c>
      <c r="E14" s="187"/>
      <c r="F14" s="188"/>
      <c r="G14" s="190"/>
      <c r="H14" s="190"/>
      <c r="I14" s="190"/>
      <c r="J14" s="190"/>
      <c r="K14" s="190"/>
      <c r="L14" s="190"/>
      <c r="M14" s="190"/>
      <c r="N14" s="190"/>
      <c r="O14" s="190" t="s">
        <v>7</v>
      </c>
      <c r="P14" s="190"/>
      <c r="Q14" s="190"/>
      <c r="R14" s="190"/>
      <c r="S14" s="190"/>
      <c r="T14" s="190"/>
      <c r="U14" s="190"/>
      <c r="V14" s="189"/>
      <c r="W14" s="189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2">
        <f t="shared" si="2"/>
        <v>0</v>
      </c>
      <c r="AK14" s="2">
        <f t="shared" si="0"/>
        <v>1</v>
      </c>
      <c r="AL14" s="2">
        <f t="shared" si="1"/>
        <v>0</v>
      </c>
      <c r="AM14" s="48"/>
      <c r="AN14" s="48"/>
      <c r="AO14" s="48"/>
    </row>
    <row r="15" spans="1:41" s="45" customFormat="1" ht="21" customHeight="1">
      <c r="A15" s="6">
        <v>10</v>
      </c>
      <c r="B15" s="167" t="s">
        <v>586</v>
      </c>
      <c r="C15" s="168" t="s">
        <v>587</v>
      </c>
      <c r="D15" s="169" t="s">
        <v>86</v>
      </c>
      <c r="E15" s="187"/>
      <c r="F15" s="188"/>
      <c r="G15" s="188"/>
      <c r="H15" s="188"/>
      <c r="I15" s="188"/>
      <c r="J15" s="188"/>
      <c r="K15" s="188"/>
      <c r="L15" s="188"/>
      <c r="M15" s="188"/>
      <c r="N15" s="188"/>
      <c r="O15" s="188" t="s">
        <v>6</v>
      </c>
      <c r="P15" s="188"/>
      <c r="Q15" s="188"/>
      <c r="R15" s="188"/>
      <c r="S15" s="188"/>
      <c r="T15" s="188" t="s">
        <v>6</v>
      </c>
      <c r="U15" s="188"/>
      <c r="V15" s="189" t="s">
        <v>6</v>
      </c>
      <c r="W15" s="189" t="s">
        <v>6</v>
      </c>
      <c r="X15" s="188"/>
      <c r="Y15" s="188"/>
      <c r="Z15" s="188"/>
      <c r="AA15" s="188" t="s">
        <v>6</v>
      </c>
      <c r="AB15" s="188"/>
      <c r="AC15" s="188" t="s">
        <v>8</v>
      </c>
      <c r="AD15" s="188" t="s">
        <v>7</v>
      </c>
      <c r="AE15" s="188"/>
      <c r="AF15" s="188"/>
      <c r="AG15" s="188" t="s">
        <v>6</v>
      </c>
      <c r="AH15" s="188" t="s">
        <v>6</v>
      </c>
      <c r="AI15" s="188" t="s">
        <v>8</v>
      </c>
      <c r="AJ15" s="2">
        <f t="shared" si="2"/>
        <v>7</v>
      </c>
      <c r="AK15" s="2">
        <f t="shared" si="0"/>
        <v>1</v>
      </c>
      <c r="AL15" s="2">
        <f t="shared" si="1"/>
        <v>2</v>
      </c>
      <c r="AM15" s="48"/>
      <c r="AN15" s="48"/>
      <c r="AO15" s="48"/>
    </row>
    <row r="16" spans="1:41" s="45" customFormat="1" ht="21" customHeight="1">
      <c r="A16" s="6">
        <v>11</v>
      </c>
      <c r="B16" s="167" t="s">
        <v>588</v>
      </c>
      <c r="C16" s="168" t="s">
        <v>589</v>
      </c>
      <c r="D16" s="169" t="s">
        <v>24</v>
      </c>
      <c r="E16" s="187" t="s">
        <v>8</v>
      </c>
      <c r="F16" s="188"/>
      <c r="G16" s="188"/>
      <c r="H16" s="188" t="s">
        <v>6</v>
      </c>
      <c r="I16" s="188" t="s">
        <v>8</v>
      </c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9" t="s">
        <v>8</v>
      </c>
      <c r="W16" s="189"/>
      <c r="X16" s="188"/>
      <c r="Y16" s="188"/>
      <c r="Z16" s="188"/>
      <c r="AA16" s="188" t="s">
        <v>8</v>
      </c>
      <c r="AB16" s="188"/>
      <c r="AC16" s="188" t="s">
        <v>7</v>
      </c>
      <c r="AD16" s="188"/>
      <c r="AE16" s="188"/>
      <c r="AF16" s="188"/>
      <c r="AG16" s="188"/>
      <c r="AH16" s="188"/>
      <c r="AI16" s="188"/>
      <c r="AJ16" s="2">
        <f t="shared" si="2"/>
        <v>1</v>
      </c>
      <c r="AK16" s="2">
        <f t="shared" si="0"/>
        <v>1</v>
      </c>
      <c r="AL16" s="2">
        <f t="shared" si="1"/>
        <v>4</v>
      </c>
      <c r="AM16" s="48"/>
      <c r="AN16" s="48"/>
      <c r="AO16" s="48"/>
    </row>
    <row r="17" spans="1:41" s="45" customFormat="1" ht="21" customHeight="1">
      <c r="A17" s="6">
        <v>12</v>
      </c>
      <c r="B17" s="167" t="s">
        <v>592</v>
      </c>
      <c r="C17" s="168" t="s">
        <v>230</v>
      </c>
      <c r="D17" s="169" t="s">
        <v>103</v>
      </c>
      <c r="E17" s="187"/>
      <c r="F17" s="188"/>
      <c r="G17" s="188"/>
      <c r="H17" s="188"/>
      <c r="I17" s="188"/>
      <c r="J17" s="188"/>
      <c r="K17" s="188"/>
      <c r="L17" s="188"/>
      <c r="M17" s="188"/>
      <c r="N17" s="188"/>
      <c r="O17" s="188" t="s">
        <v>8</v>
      </c>
      <c r="P17" s="188"/>
      <c r="Q17" s="188"/>
      <c r="R17" s="188"/>
      <c r="S17" s="188"/>
      <c r="T17" s="188"/>
      <c r="U17" s="188"/>
      <c r="V17" s="189" t="s">
        <v>8</v>
      </c>
      <c r="W17" s="189"/>
      <c r="X17" s="188"/>
      <c r="Y17" s="188"/>
      <c r="Z17" s="188" t="s">
        <v>7</v>
      </c>
      <c r="AA17" s="188" t="s">
        <v>7</v>
      </c>
      <c r="AB17" s="188"/>
      <c r="AC17" s="188"/>
      <c r="AD17" s="188"/>
      <c r="AE17" s="188"/>
      <c r="AF17" s="188"/>
      <c r="AG17" s="188"/>
      <c r="AH17" s="188"/>
      <c r="AI17" s="188"/>
      <c r="AJ17" s="2">
        <f t="shared" si="2"/>
        <v>0</v>
      </c>
      <c r="AK17" s="2">
        <f t="shared" si="0"/>
        <v>2</v>
      </c>
      <c r="AL17" s="2">
        <f t="shared" si="1"/>
        <v>2</v>
      </c>
      <c r="AM17" s="48"/>
      <c r="AN17" s="48"/>
      <c r="AO17" s="48"/>
    </row>
    <row r="18" spans="1:41" s="45" customFormat="1" ht="21" customHeight="1">
      <c r="A18" s="6">
        <v>13</v>
      </c>
      <c r="B18" s="167" t="s">
        <v>593</v>
      </c>
      <c r="C18" s="168" t="s">
        <v>594</v>
      </c>
      <c r="D18" s="169" t="s">
        <v>30</v>
      </c>
      <c r="E18" s="179"/>
      <c r="F18" s="191"/>
      <c r="G18" s="180"/>
      <c r="H18" s="181"/>
      <c r="I18" s="181"/>
      <c r="J18" s="181"/>
      <c r="K18" s="181"/>
      <c r="L18" s="181"/>
      <c r="M18" s="181"/>
      <c r="N18" s="181"/>
      <c r="O18" s="181" t="s">
        <v>7</v>
      </c>
      <c r="P18" s="180"/>
      <c r="Q18" s="180"/>
      <c r="R18" s="192"/>
      <c r="S18" s="180"/>
      <c r="T18" s="180"/>
      <c r="U18" s="180"/>
      <c r="V18" s="189"/>
      <c r="W18" s="189"/>
      <c r="X18" s="192"/>
      <c r="Y18" s="180"/>
      <c r="Z18" s="180"/>
      <c r="AA18" s="180"/>
      <c r="AB18" s="180"/>
      <c r="AC18" s="173" t="s">
        <v>8</v>
      </c>
      <c r="AD18" s="180" t="s">
        <v>8</v>
      </c>
      <c r="AE18" s="180"/>
      <c r="AF18" s="180"/>
      <c r="AG18" s="180"/>
      <c r="AH18" s="180"/>
      <c r="AI18" s="180"/>
      <c r="AJ18" s="2">
        <f t="shared" si="2"/>
        <v>0</v>
      </c>
      <c r="AK18" s="2">
        <f t="shared" si="0"/>
        <v>1</v>
      </c>
      <c r="AL18" s="2">
        <f t="shared" si="1"/>
        <v>2</v>
      </c>
      <c r="AM18" s="48"/>
      <c r="AN18" s="48"/>
      <c r="AO18" s="48"/>
    </row>
    <row r="19" spans="1:41" s="45" customFormat="1" ht="21" customHeight="1">
      <c r="A19" s="6">
        <v>14</v>
      </c>
      <c r="B19" s="167" t="s">
        <v>595</v>
      </c>
      <c r="C19" s="168" t="s">
        <v>135</v>
      </c>
      <c r="D19" s="169" t="s">
        <v>596</v>
      </c>
      <c r="E19" s="187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 t="s">
        <v>8</v>
      </c>
      <c r="Q19" s="188"/>
      <c r="R19" s="188"/>
      <c r="S19" s="188"/>
      <c r="T19" s="188"/>
      <c r="U19" s="188"/>
      <c r="V19" s="189"/>
      <c r="W19" s="189" t="s">
        <v>8</v>
      </c>
      <c r="X19" s="188"/>
      <c r="Y19" s="188"/>
      <c r="Z19" s="188"/>
      <c r="AA19" s="188"/>
      <c r="AB19" s="188"/>
      <c r="AC19" s="188"/>
      <c r="AD19" s="188" t="s">
        <v>8</v>
      </c>
      <c r="AE19" s="188"/>
      <c r="AF19" s="188"/>
      <c r="AG19" s="188"/>
      <c r="AH19" s="188"/>
      <c r="AI19" s="188"/>
      <c r="AJ19" s="2">
        <f t="shared" si="2"/>
        <v>0</v>
      </c>
      <c r="AK19" s="2">
        <f t="shared" si="0"/>
        <v>0</v>
      </c>
      <c r="AL19" s="2">
        <f t="shared" si="1"/>
        <v>3</v>
      </c>
      <c r="AM19" s="235"/>
      <c r="AN19" s="236"/>
      <c r="AO19" s="48"/>
    </row>
    <row r="20" spans="1:41" s="45" customFormat="1" ht="21" customHeight="1">
      <c r="A20" s="6">
        <v>15</v>
      </c>
      <c r="B20" s="167" t="s">
        <v>597</v>
      </c>
      <c r="C20" s="168" t="s">
        <v>598</v>
      </c>
      <c r="D20" s="169" t="s">
        <v>63</v>
      </c>
      <c r="E20" s="187"/>
      <c r="F20" s="188"/>
      <c r="G20" s="188"/>
      <c r="H20" s="188"/>
      <c r="I20" s="188"/>
      <c r="J20" s="188"/>
      <c r="K20" s="188"/>
      <c r="L20" s="188"/>
      <c r="M20" s="188"/>
      <c r="N20" s="188"/>
      <c r="O20" s="193"/>
      <c r="P20" s="188"/>
      <c r="Q20" s="188"/>
      <c r="R20" s="188"/>
      <c r="S20" s="188"/>
      <c r="T20" s="188"/>
      <c r="U20" s="188"/>
      <c r="V20" s="189"/>
      <c r="W20" s="189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2">
        <f t="shared" si="2"/>
        <v>0</v>
      </c>
      <c r="AK20" s="2">
        <f t="shared" si="0"/>
        <v>0</v>
      </c>
      <c r="AL20" s="2">
        <f t="shared" si="1"/>
        <v>0</v>
      </c>
      <c r="AM20" s="48"/>
      <c r="AN20" s="48"/>
      <c r="AO20" s="48"/>
    </row>
    <row r="21" spans="1:41" s="45" customFormat="1" ht="21" customHeight="1">
      <c r="A21" s="6">
        <v>16</v>
      </c>
      <c r="B21" s="167" t="s">
        <v>599</v>
      </c>
      <c r="C21" s="168" t="s">
        <v>600</v>
      </c>
      <c r="D21" s="169" t="s">
        <v>64</v>
      </c>
      <c r="E21" s="187" t="s">
        <v>7</v>
      </c>
      <c r="F21" s="188"/>
      <c r="G21" s="188"/>
      <c r="H21" s="188" t="s">
        <v>7</v>
      </c>
      <c r="I21" s="188" t="s">
        <v>7</v>
      </c>
      <c r="J21" s="188"/>
      <c r="K21" s="188"/>
      <c r="L21" s="188" t="s">
        <v>7</v>
      </c>
      <c r="M21" s="188"/>
      <c r="N21" s="188"/>
      <c r="O21" s="188" t="s">
        <v>7</v>
      </c>
      <c r="P21" s="188" t="s">
        <v>7</v>
      </c>
      <c r="Q21" s="188"/>
      <c r="R21" s="188"/>
      <c r="S21" s="188" t="s">
        <v>7</v>
      </c>
      <c r="T21" s="188" t="s">
        <v>7</v>
      </c>
      <c r="U21" s="188"/>
      <c r="V21" s="189" t="s">
        <v>7</v>
      </c>
      <c r="W21" s="189" t="s">
        <v>7</v>
      </c>
      <c r="X21" s="188"/>
      <c r="Y21" s="188"/>
      <c r="Z21" s="188" t="s">
        <v>7</v>
      </c>
      <c r="AA21" s="188" t="s">
        <v>7</v>
      </c>
      <c r="AB21" s="188"/>
      <c r="AC21" s="188" t="s">
        <v>7</v>
      </c>
      <c r="AD21" s="188" t="s">
        <v>7</v>
      </c>
      <c r="AE21" s="188"/>
      <c r="AF21" s="188"/>
      <c r="AG21" s="188" t="s">
        <v>7</v>
      </c>
      <c r="AH21" s="188" t="s">
        <v>7</v>
      </c>
      <c r="AI21" s="188" t="s">
        <v>7</v>
      </c>
      <c r="AJ21" s="2">
        <f t="shared" si="2"/>
        <v>0</v>
      </c>
      <c r="AK21" s="2">
        <f t="shared" si="0"/>
        <v>17</v>
      </c>
      <c r="AL21" s="2">
        <f t="shared" si="1"/>
        <v>0</v>
      </c>
      <c r="AM21" s="48"/>
      <c r="AN21" s="48"/>
      <c r="AO21" s="48"/>
    </row>
    <row r="22" spans="1:41" s="45" customFormat="1" ht="21" customHeight="1">
      <c r="A22" s="6">
        <v>17</v>
      </c>
      <c r="B22" s="167" t="s">
        <v>539</v>
      </c>
      <c r="C22" s="168" t="s">
        <v>540</v>
      </c>
      <c r="D22" s="169" t="s">
        <v>117</v>
      </c>
      <c r="E22" s="187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9"/>
      <c r="W22" s="189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2">
        <f t="shared" si="2"/>
        <v>0</v>
      </c>
      <c r="AK22" s="2">
        <f t="shared" si="0"/>
        <v>0</v>
      </c>
      <c r="AL22" s="2">
        <f t="shared" si="1"/>
        <v>0</v>
      </c>
      <c r="AM22" s="48"/>
      <c r="AN22" s="48"/>
      <c r="AO22" s="48"/>
    </row>
    <row r="23" spans="1:41" s="45" customFormat="1" ht="21" customHeight="1">
      <c r="A23" s="6">
        <v>18</v>
      </c>
      <c r="B23" s="167" t="s">
        <v>601</v>
      </c>
      <c r="C23" s="168" t="s">
        <v>602</v>
      </c>
      <c r="D23" s="169" t="s">
        <v>36</v>
      </c>
      <c r="E23" s="187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9"/>
      <c r="W23" s="189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2">
        <f t="shared" si="2"/>
        <v>0</v>
      </c>
      <c r="AK23" s="2">
        <f t="shared" si="0"/>
        <v>0</v>
      </c>
      <c r="AL23" s="2">
        <f t="shared" si="1"/>
        <v>0</v>
      </c>
      <c r="AM23" s="48"/>
      <c r="AN23" s="48"/>
      <c r="AO23" s="48"/>
    </row>
    <row r="24" spans="1:41" s="45" customFormat="1" ht="21" customHeight="1">
      <c r="A24" s="6">
        <v>19</v>
      </c>
      <c r="B24" s="167" t="s">
        <v>603</v>
      </c>
      <c r="C24" s="168" t="s">
        <v>604</v>
      </c>
      <c r="D24" s="169" t="s">
        <v>36</v>
      </c>
      <c r="E24" s="187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9"/>
      <c r="W24" s="189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2">
        <f t="shared" si="2"/>
        <v>0</v>
      </c>
      <c r="AK24" s="2">
        <f t="shared" si="0"/>
        <v>0</v>
      </c>
      <c r="AL24" s="2">
        <f t="shared" si="1"/>
        <v>0</v>
      </c>
      <c r="AM24" s="48"/>
      <c r="AN24" s="48"/>
      <c r="AO24" s="48"/>
    </row>
    <row r="25" spans="1:41" s="45" customFormat="1" ht="21" customHeight="1">
      <c r="A25" s="6">
        <v>20</v>
      </c>
      <c r="B25" s="167" t="s">
        <v>605</v>
      </c>
      <c r="C25" s="168" t="s">
        <v>606</v>
      </c>
      <c r="D25" s="169" t="s">
        <v>114</v>
      </c>
      <c r="E25" s="187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9"/>
      <c r="W25" s="189"/>
      <c r="X25" s="188"/>
      <c r="Y25" s="188"/>
      <c r="Z25" s="188"/>
      <c r="AA25" s="188"/>
      <c r="AB25" s="188"/>
      <c r="AC25" s="189"/>
      <c r="AD25" s="188"/>
      <c r="AE25" s="188"/>
      <c r="AF25" s="188"/>
      <c r="AG25" s="188"/>
      <c r="AH25" s="188"/>
      <c r="AI25" s="188"/>
      <c r="AJ25" s="2">
        <f t="shared" si="2"/>
        <v>0</v>
      </c>
      <c r="AK25" s="2">
        <f t="shared" si="0"/>
        <v>0</v>
      </c>
      <c r="AL25" s="2">
        <f t="shared" si="1"/>
        <v>0</v>
      </c>
      <c r="AM25" s="48"/>
      <c r="AN25" s="48"/>
      <c r="AO25" s="48"/>
    </row>
    <row r="26" spans="1:41" s="45" customFormat="1" ht="21" customHeight="1">
      <c r="A26" s="6">
        <v>21</v>
      </c>
      <c r="B26" s="167" t="s">
        <v>607</v>
      </c>
      <c r="C26" s="168" t="s">
        <v>80</v>
      </c>
      <c r="D26" s="169" t="s">
        <v>66</v>
      </c>
      <c r="E26" s="187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9"/>
      <c r="X26" s="188"/>
      <c r="Y26" s="188"/>
      <c r="Z26" s="188"/>
      <c r="AA26" s="188"/>
      <c r="AB26" s="188"/>
      <c r="AC26" s="189"/>
      <c r="AD26" s="188"/>
      <c r="AE26" s="188"/>
      <c r="AF26" s="188"/>
      <c r="AG26" s="188"/>
      <c r="AH26" s="188"/>
      <c r="AI26" s="188"/>
      <c r="AJ26" s="2">
        <f t="shared" si="2"/>
        <v>0</v>
      </c>
      <c r="AK26" s="2">
        <f t="shared" si="0"/>
        <v>0</v>
      </c>
      <c r="AL26" s="2">
        <f t="shared" si="1"/>
        <v>0</v>
      </c>
      <c r="AM26" s="48"/>
      <c r="AN26" s="48"/>
      <c r="AO26" s="48"/>
    </row>
    <row r="27" spans="1:41" s="45" customFormat="1" ht="21" customHeight="1">
      <c r="A27" s="6">
        <v>22</v>
      </c>
      <c r="B27" s="167" t="s">
        <v>608</v>
      </c>
      <c r="C27" s="168" t="s">
        <v>68</v>
      </c>
      <c r="D27" s="169" t="s">
        <v>387</v>
      </c>
      <c r="E27" s="187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9"/>
      <c r="W27" s="189"/>
      <c r="X27" s="188"/>
      <c r="Y27" s="188"/>
      <c r="Z27" s="188"/>
      <c r="AA27" s="188"/>
      <c r="AB27" s="188"/>
      <c r="AC27" s="189"/>
      <c r="AD27" s="188"/>
      <c r="AE27" s="188"/>
      <c r="AF27" s="188"/>
      <c r="AG27" s="188"/>
      <c r="AH27" s="188"/>
      <c r="AI27" s="188"/>
      <c r="AJ27" s="2">
        <f>COUNTIF(E27:AI27,"K")+2*COUNTIF(E27:AI27,"2K")+COUNTIF(E27:AI27,"TK")+COUNTIF(E27:AI27,"KT")</f>
        <v>0</v>
      </c>
      <c r="AK27" s="2">
        <f>COUNTIF(E27:AI27,"P")+2*COUNTIF(F27:AJ27,"2P")</f>
        <v>0</v>
      </c>
      <c r="AL27" s="2">
        <f>COUNTIF(E27:AI27,"T")+2*COUNTIF(E27:AI27,"2T")+COUNTIF(E27:AI27,"TK")+COUNTIF(E27:AI27,"KT")</f>
        <v>0</v>
      </c>
      <c r="AM27" s="48"/>
      <c r="AN27" s="48"/>
      <c r="AO27" s="48"/>
    </row>
    <row r="28" spans="1:41" s="45" customFormat="1" ht="21" customHeight="1">
      <c r="A28" s="6">
        <v>23</v>
      </c>
      <c r="B28" s="167" t="s">
        <v>609</v>
      </c>
      <c r="C28" s="168" t="s">
        <v>129</v>
      </c>
      <c r="D28" s="169" t="s">
        <v>387</v>
      </c>
      <c r="E28" s="187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9"/>
      <c r="W28" s="189"/>
      <c r="X28" s="188"/>
      <c r="Y28" s="188"/>
      <c r="Z28" s="188"/>
      <c r="AA28" s="188"/>
      <c r="AB28" s="188"/>
      <c r="AC28" s="189"/>
      <c r="AD28" s="188"/>
      <c r="AE28" s="188"/>
      <c r="AF28" s="188"/>
      <c r="AG28" s="188"/>
      <c r="AH28" s="188"/>
      <c r="AI28" s="188"/>
      <c r="AJ28" s="2">
        <f t="shared" si="2"/>
        <v>0</v>
      </c>
      <c r="AK28" s="2">
        <f t="shared" si="0"/>
        <v>0</v>
      </c>
      <c r="AL28" s="2">
        <f t="shared" si="1"/>
        <v>0</v>
      </c>
      <c r="AM28" s="48"/>
      <c r="AN28" s="48"/>
      <c r="AO28" s="48"/>
    </row>
    <row r="29" spans="1:41" s="45" customFormat="1" ht="21" customHeight="1">
      <c r="A29" s="6">
        <v>24</v>
      </c>
      <c r="B29" s="167">
        <v>2010110136</v>
      </c>
      <c r="C29" s="168" t="s">
        <v>931</v>
      </c>
      <c r="D29" s="169" t="s">
        <v>31</v>
      </c>
      <c r="E29" s="187"/>
      <c r="F29" s="188"/>
      <c r="G29" s="188"/>
      <c r="H29" s="188"/>
      <c r="I29" s="188"/>
      <c r="J29" s="188"/>
      <c r="K29" s="188"/>
      <c r="L29" s="188" t="s">
        <v>8</v>
      </c>
      <c r="M29" s="188"/>
      <c r="N29" s="188"/>
      <c r="O29" s="188" t="s">
        <v>6</v>
      </c>
      <c r="P29" s="188"/>
      <c r="Q29" s="188"/>
      <c r="R29" s="188"/>
      <c r="S29" s="188"/>
      <c r="T29" s="188"/>
      <c r="U29" s="188"/>
      <c r="V29" s="189" t="s">
        <v>7</v>
      </c>
      <c r="W29" s="189" t="s">
        <v>7</v>
      </c>
      <c r="X29" s="188"/>
      <c r="Y29" s="188"/>
      <c r="Z29" s="188"/>
      <c r="AA29" s="188"/>
      <c r="AB29" s="188"/>
      <c r="AC29" s="189" t="s">
        <v>8</v>
      </c>
      <c r="AD29" s="188"/>
      <c r="AE29" s="188"/>
      <c r="AF29" s="188"/>
      <c r="AG29" s="188"/>
      <c r="AH29" s="188"/>
      <c r="AI29" s="188" t="s">
        <v>8</v>
      </c>
      <c r="AJ29" s="2">
        <f t="shared" si="2"/>
        <v>1</v>
      </c>
      <c r="AK29" s="2">
        <f t="shared" si="0"/>
        <v>2</v>
      </c>
      <c r="AL29" s="2">
        <f t="shared" si="1"/>
        <v>3</v>
      </c>
      <c r="AM29" s="48"/>
      <c r="AN29" s="48"/>
      <c r="AO29" s="48"/>
    </row>
    <row r="30" spans="1:41" s="45" customFormat="1" ht="21" customHeight="1">
      <c r="A30" s="6">
        <v>25</v>
      </c>
      <c r="B30" s="167" t="s">
        <v>610</v>
      </c>
      <c r="C30" s="168" t="s">
        <v>611</v>
      </c>
      <c r="D30" s="169" t="s">
        <v>89</v>
      </c>
      <c r="E30" s="187"/>
      <c r="F30" s="188"/>
      <c r="G30" s="188"/>
      <c r="H30" s="188" t="s">
        <v>8</v>
      </c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9"/>
      <c r="W30" s="189"/>
      <c r="X30" s="188"/>
      <c r="Y30" s="188"/>
      <c r="Z30" s="188"/>
      <c r="AA30" s="188"/>
      <c r="AB30" s="188"/>
      <c r="AC30" s="189"/>
      <c r="AD30" s="188"/>
      <c r="AE30" s="188"/>
      <c r="AF30" s="188"/>
      <c r="AG30" s="188"/>
      <c r="AH30" s="188"/>
      <c r="AI30" s="188"/>
      <c r="AJ30" s="2">
        <f t="shared" si="2"/>
        <v>0</v>
      </c>
      <c r="AK30" s="2">
        <f t="shared" si="0"/>
        <v>0</v>
      </c>
      <c r="AL30" s="2">
        <f t="shared" si="1"/>
        <v>1</v>
      </c>
      <c r="AM30" s="48"/>
      <c r="AN30" s="48"/>
      <c r="AO30" s="48"/>
    </row>
    <row r="31" spans="1:41" s="45" customFormat="1" ht="21" customHeight="1">
      <c r="A31" s="6">
        <v>26</v>
      </c>
      <c r="B31" s="167" t="s">
        <v>612</v>
      </c>
      <c r="C31" s="168" t="s">
        <v>613</v>
      </c>
      <c r="D31" s="169" t="s">
        <v>89</v>
      </c>
      <c r="E31" s="187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9"/>
      <c r="W31" s="189"/>
      <c r="X31" s="188"/>
      <c r="Y31" s="188"/>
      <c r="Z31" s="188"/>
      <c r="AA31" s="188"/>
      <c r="AB31" s="188"/>
      <c r="AC31" s="189"/>
      <c r="AD31" s="188"/>
      <c r="AE31" s="188"/>
      <c r="AF31" s="188"/>
      <c r="AG31" s="188"/>
      <c r="AH31" s="188"/>
      <c r="AI31" s="188"/>
      <c r="AJ31" s="2">
        <f t="shared" si="2"/>
        <v>0</v>
      </c>
      <c r="AK31" s="2">
        <f t="shared" si="0"/>
        <v>0</v>
      </c>
      <c r="AL31" s="2">
        <f t="shared" si="1"/>
        <v>0</v>
      </c>
      <c r="AM31" s="48"/>
      <c r="AN31" s="48"/>
      <c r="AO31" s="48"/>
    </row>
    <row r="32" spans="1:41" s="45" customFormat="1" ht="21" customHeight="1">
      <c r="A32" s="6">
        <v>27</v>
      </c>
      <c r="B32" s="167" t="s">
        <v>614</v>
      </c>
      <c r="C32" s="168" t="s">
        <v>615</v>
      </c>
      <c r="D32" s="169" t="s">
        <v>54</v>
      </c>
      <c r="E32" s="187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9"/>
      <c r="W32" s="189"/>
      <c r="X32" s="188"/>
      <c r="Y32" s="188"/>
      <c r="Z32" s="188"/>
      <c r="AA32" s="188"/>
      <c r="AB32" s="188"/>
      <c r="AC32" s="189"/>
      <c r="AD32" s="188"/>
      <c r="AE32" s="188"/>
      <c r="AF32" s="188"/>
      <c r="AG32" s="188"/>
      <c r="AH32" s="188"/>
      <c r="AI32" s="188"/>
      <c r="AJ32" s="2">
        <f t="shared" si="2"/>
        <v>0</v>
      </c>
      <c r="AK32" s="2">
        <f t="shared" si="0"/>
        <v>0</v>
      </c>
      <c r="AL32" s="2">
        <f t="shared" si="1"/>
        <v>0</v>
      </c>
      <c r="AM32" s="48"/>
      <c r="AN32" s="48"/>
      <c r="AO32" s="48"/>
    </row>
    <row r="33" spans="1:43" s="45" customFormat="1" ht="21" customHeight="1">
      <c r="A33" s="6">
        <v>28</v>
      </c>
      <c r="B33" s="167">
        <v>2010110140</v>
      </c>
      <c r="C33" s="168" t="s">
        <v>945</v>
      </c>
      <c r="D33" s="169" t="s">
        <v>779</v>
      </c>
      <c r="E33" s="187"/>
      <c r="F33" s="188"/>
      <c r="G33" s="188"/>
      <c r="H33" s="188"/>
      <c r="I33" s="188"/>
      <c r="J33" s="188"/>
      <c r="K33" s="188"/>
      <c r="L33" s="188"/>
      <c r="M33" s="188"/>
      <c r="N33" s="188"/>
      <c r="O33" s="188" t="s">
        <v>8</v>
      </c>
      <c r="P33" s="188"/>
      <c r="Q33" s="188"/>
      <c r="R33" s="188"/>
      <c r="S33" s="188"/>
      <c r="T33" s="188" t="s">
        <v>6</v>
      </c>
      <c r="U33" s="188"/>
      <c r="V33" s="189" t="s">
        <v>8</v>
      </c>
      <c r="W33" s="189" t="s">
        <v>7</v>
      </c>
      <c r="X33" s="188"/>
      <c r="Y33" s="188"/>
      <c r="Z33" s="188" t="s">
        <v>8</v>
      </c>
      <c r="AA33" s="188" t="s">
        <v>8</v>
      </c>
      <c r="AB33" s="188"/>
      <c r="AC33" s="189"/>
      <c r="AD33" s="188" t="s">
        <v>8</v>
      </c>
      <c r="AE33" s="188"/>
      <c r="AF33" s="188"/>
      <c r="AG33" s="188" t="s">
        <v>8</v>
      </c>
      <c r="AH33" s="188" t="s">
        <v>8</v>
      </c>
      <c r="AI33" s="188" t="s">
        <v>8</v>
      </c>
      <c r="AJ33" s="160">
        <f>COUNTIF(E33:AI33,"K")+2*COUNTIF(E33:AI33,"2K")+COUNTIF(E33:AI33,"TK")+COUNTIF(E33:AI33,"KT")</f>
        <v>1</v>
      </c>
      <c r="AK33" s="160">
        <f>COUNTIF(E33:AI33,"P")+2*COUNTIF(F33:AJ33,"2P")</f>
        <v>1</v>
      </c>
      <c r="AL33" s="160">
        <f>COUNTIF(E33:AI33,"T")+2*COUNTIF(E33:AI33,"2T")+COUNTIF(E33:AI33,"TK")+COUNTIF(E33:AI33,"KT")</f>
        <v>8</v>
      </c>
      <c r="AM33" s="157"/>
      <c r="AN33" s="157"/>
      <c r="AO33" s="157"/>
    </row>
    <row r="34" spans="1:43" s="45" customFormat="1" ht="21" customHeight="1">
      <c r="A34" s="6">
        <v>29</v>
      </c>
      <c r="B34" s="167" t="s">
        <v>616</v>
      </c>
      <c r="C34" s="168" t="s">
        <v>617</v>
      </c>
      <c r="D34" s="169" t="s">
        <v>123</v>
      </c>
      <c r="E34" s="187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9"/>
      <c r="W34" s="189"/>
      <c r="X34" s="188"/>
      <c r="Y34" s="188"/>
      <c r="Z34" s="188"/>
      <c r="AA34" s="188"/>
      <c r="AB34" s="188"/>
      <c r="AC34" s="189"/>
      <c r="AD34" s="188"/>
      <c r="AE34" s="188"/>
      <c r="AF34" s="188"/>
      <c r="AG34" s="188"/>
      <c r="AH34" s="188"/>
      <c r="AI34" s="188"/>
      <c r="AJ34" s="2">
        <f t="shared" si="2"/>
        <v>0</v>
      </c>
      <c r="AK34" s="2">
        <f t="shared" si="0"/>
        <v>0</v>
      </c>
      <c r="AL34" s="2">
        <f t="shared" si="1"/>
        <v>0</v>
      </c>
      <c r="AM34" s="48"/>
      <c r="AN34" s="48"/>
      <c r="AO34" s="48"/>
    </row>
    <row r="35" spans="1:43" s="45" customFormat="1" ht="21" customHeight="1">
      <c r="A35" s="6">
        <v>30</v>
      </c>
      <c r="B35" s="167" t="s">
        <v>618</v>
      </c>
      <c r="C35" s="168" t="s">
        <v>112</v>
      </c>
      <c r="D35" s="169" t="s">
        <v>123</v>
      </c>
      <c r="E35" s="187"/>
      <c r="F35" s="188"/>
      <c r="G35" s="188"/>
      <c r="H35" s="188"/>
      <c r="I35" s="188" t="s">
        <v>6</v>
      </c>
      <c r="J35" s="188"/>
      <c r="K35" s="188"/>
      <c r="L35" s="188" t="s">
        <v>8</v>
      </c>
      <c r="M35" s="188"/>
      <c r="N35" s="188"/>
      <c r="O35" s="188" t="s">
        <v>6</v>
      </c>
      <c r="P35" s="188"/>
      <c r="Q35" s="188"/>
      <c r="R35" s="188"/>
      <c r="S35" s="188" t="s">
        <v>6</v>
      </c>
      <c r="T35" s="188" t="s">
        <v>6</v>
      </c>
      <c r="U35" s="188"/>
      <c r="V35" s="189" t="s">
        <v>6</v>
      </c>
      <c r="W35" s="189" t="s">
        <v>6</v>
      </c>
      <c r="X35" s="188"/>
      <c r="Y35" s="188"/>
      <c r="Z35" s="188" t="s">
        <v>6</v>
      </c>
      <c r="AA35" s="188"/>
      <c r="AB35" s="188"/>
      <c r="AC35" s="189"/>
      <c r="AD35" s="188"/>
      <c r="AE35" s="188"/>
      <c r="AF35" s="188"/>
      <c r="AG35" s="188"/>
      <c r="AH35" s="188"/>
      <c r="AI35" s="188"/>
      <c r="AJ35" s="132">
        <f t="shared" ref="AJ35:AJ40" si="3">COUNTIF(E35:AI35,"K")+2*COUNTIF(E35:AI35,"2K")+COUNTIF(E35:AI35,"TK")+COUNTIF(E35:AI35,"KT")</f>
        <v>7</v>
      </c>
      <c r="AK35" s="132">
        <f t="shared" ref="AK35:AK40" si="4">COUNTIF(E35:AI35,"P")+2*COUNTIF(F35:AJ35,"2P")</f>
        <v>0</v>
      </c>
      <c r="AL35" s="132">
        <f t="shared" ref="AL35:AL40" si="5">COUNTIF(E35:AI35,"T")+2*COUNTIF(E35:AI35,"2T")+COUNTIF(E35:AI35,"TK")+COUNTIF(E35:AI35,"KT")</f>
        <v>1</v>
      </c>
      <c r="AM35" s="131"/>
      <c r="AN35" s="131"/>
      <c r="AO35" s="131"/>
    </row>
    <row r="36" spans="1:43" s="45" customFormat="1" ht="21" customHeight="1">
      <c r="A36" s="6">
        <v>31</v>
      </c>
      <c r="B36" s="167" t="s">
        <v>619</v>
      </c>
      <c r="C36" s="168" t="s">
        <v>620</v>
      </c>
      <c r="D36" s="169" t="s">
        <v>32</v>
      </c>
      <c r="E36" s="187"/>
      <c r="F36" s="188"/>
      <c r="G36" s="188"/>
      <c r="H36" s="188"/>
      <c r="I36" s="188" t="s">
        <v>6</v>
      </c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9"/>
      <c r="W36" s="189"/>
      <c r="X36" s="188"/>
      <c r="Y36" s="188"/>
      <c r="Z36" s="188" t="s">
        <v>8</v>
      </c>
      <c r="AA36" s="188" t="s">
        <v>8</v>
      </c>
      <c r="AB36" s="188"/>
      <c r="AC36" s="189"/>
      <c r="AD36" s="188"/>
      <c r="AE36" s="188"/>
      <c r="AF36" s="188"/>
      <c r="AG36" s="188"/>
      <c r="AH36" s="188"/>
      <c r="AI36" s="188"/>
      <c r="AJ36" s="132">
        <f t="shared" si="3"/>
        <v>1</v>
      </c>
      <c r="AK36" s="132">
        <f t="shared" si="4"/>
        <v>0</v>
      </c>
      <c r="AL36" s="132">
        <f t="shared" si="5"/>
        <v>2</v>
      </c>
      <c r="AM36" s="131"/>
      <c r="AN36" s="131"/>
      <c r="AO36" s="131"/>
    </row>
    <row r="37" spans="1:43" s="45" customFormat="1" ht="21" customHeight="1">
      <c r="A37" s="6">
        <v>32</v>
      </c>
      <c r="B37" s="167" t="s">
        <v>621</v>
      </c>
      <c r="C37" s="168" t="s">
        <v>622</v>
      </c>
      <c r="D37" s="169" t="s">
        <v>110</v>
      </c>
      <c r="E37" s="187"/>
      <c r="F37" s="188"/>
      <c r="G37" s="188"/>
      <c r="H37" s="188"/>
      <c r="I37" s="188" t="s">
        <v>6</v>
      </c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 t="s">
        <v>6</v>
      </c>
      <c r="U37" s="188"/>
      <c r="V37" s="189"/>
      <c r="W37" s="189"/>
      <c r="X37" s="188"/>
      <c r="Y37" s="188"/>
      <c r="Z37" s="188"/>
      <c r="AA37" s="188"/>
      <c r="AB37" s="188"/>
      <c r="AC37" s="189"/>
      <c r="AD37" s="188" t="s">
        <v>6</v>
      </c>
      <c r="AE37" s="188"/>
      <c r="AF37" s="188"/>
      <c r="AG37" s="188"/>
      <c r="AH37" s="188"/>
      <c r="AI37" s="188"/>
      <c r="AJ37" s="132">
        <f t="shared" si="3"/>
        <v>3</v>
      </c>
      <c r="AK37" s="132">
        <f t="shared" si="4"/>
        <v>0</v>
      </c>
      <c r="AL37" s="132">
        <f t="shared" si="5"/>
        <v>0</v>
      </c>
      <c r="AM37" s="131"/>
      <c r="AN37" s="131"/>
      <c r="AO37" s="131"/>
    </row>
    <row r="38" spans="1:43" s="45" customFormat="1" ht="21" customHeight="1">
      <c r="A38" s="6">
        <v>33</v>
      </c>
      <c r="B38" s="167" t="s">
        <v>623</v>
      </c>
      <c r="C38" s="168" t="s">
        <v>624</v>
      </c>
      <c r="D38" s="169" t="s">
        <v>57</v>
      </c>
      <c r="E38" s="187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9"/>
      <c r="W38" s="189"/>
      <c r="X38" s="188"/>
      <c r="Y38" s="188"/>
      <c r="Z38" s="188"/>
      <c r="AA38" s="188"/>
      <c r="AB38" s="188"/>
      <c r="AC38" s="189"/>
      <c r="AD38" s="188"/>
      <c r="AE38" s="188"/>
      <c r="AF38" s="188"/>
      <c r="AG38" s="188"/>
      <c r="AH38" s="188"/>
      <c r="AI38" s="188"/>
      <c r="AJ38" s="132">
        <f t="shared" si="3"/>
        <v>0</v>
      </c>
      <c r="AK38" s="132">
        <f t="shared" si="4"/>
        <v>0</v>
      </c>
      <c r="AL38" s="132">
        <f t="shared" si="5"/>
        <v>0</v>
      </c>
      <c r="AM38" s="131"/>
      <c r="AN38" s="131"/>
      <c r="AO38" s="131"/>
    </row>
    <row r="39" spans="1:43" s="45" customFormat="1" ht="21" customHeight="1">
      <c r="A39" s="6">
        <v>34</v>
      </c>
      <c r="B39" s="167" t="s">
        <v>625</v>
      </c>
      <c r="C39" s="168" t="s">
        <v>626</v>
      </c>
      <c r="D39" s="169" t="s">
        <v>95</v>
      </c>
      <c r="E39" s="187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9"/>
      <c r="W39" s="189"/>
      <c r="X39" s="188"/>
      <c r="Y39" s="188"/>
      <c r="Z39" s="188"/>
      <c r="AA39" s="188"/>
      <c r="AB39" s="188"/>
      <c r="AC39" s="189"/>
      <c r="AD39" s="188"/>
      <c r="AE39" s="188"/>
      <c r="AF39" s="188"/>
      <c r="AG39" s="188"/>
      <c r="AH39" s="188"/>
      <c r="AI39" s="188"/>
      <c r="AJ39" s="132">
        <f t="shared" si="3"/>
        <v>0</v>
      </c>
      <c r="AK39" s="132">
        <f t="shared" si="4"/>
        <v>0</v>
      </c>
      <c r="AL39" s="132">
        <f t="shared" si="5"/>
        <v>0</v>
      </c>
      <c r="AM39" s="131"/>
      <c r="AN39" s="131"/>
      <c r="AO39" s="131"/>
    </row>
    <row r="40" spans="1:43" s="45" customFormat="1" ht="21" customHeight="1">
      <c r="A40" s="6">
        <v>35</v>
      </c>
      <c r="B40" s="167" t="s">
        <v>887</v>
      </c>
      <c r="C40" s="168" t="s">
        <v>888</v>
      </c>
      <c r="D40" s="169" t="s">
        <v>889</v>
      </c>
      <c r="E40" s="187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9"/>
      <c r="W40" s="189"/>
      <c r="X40" s="188"/>
      <c r="Y40" s="188"/>
      <c r="Z40" s="188"/>
      <c r="AA40" s="188"/>
      <c r="AB40" s="188"/>
      <c r="AC40" s="189"/>
      <c r="AD40" s="188"/>
      <c r="AE40" s="188"/>
      <c r="AF40" s="188"/>
      <c r="AG40" s="188"/>
      <c r="AH40" s="188"/>
      <c r="AI40" s="188"/>
      <c r="AJ40" s="132">
        <f t="shared" si="3"/>
        <v>0</v>
      </c>
      <c r="AK40" s="132">
        <f t="shared" si="4"/>
        <v>0</v>
      </c>
      <c r="AL40" s="132">
        <f t="shared" si="5"/>
        <v>0</v>
      </c>
      <c r="AM40" s="131"/>
      <c r="AN40" s="131"/>
      <c r="AO40" s="131"/>
    </row>
    <row r="41" spans="1:43" s="45" customFormat="1" ht="21" customHeight="1">
      <c r="A41" s="6">
        <v>36</v>
      </c>
      <c r="B41" s="167" t="s">
        <v>890</v>
      </c>
      <c r="C41" s="168" t="s">
        <v>891</v>
      </c>
      <c r="D41" s="169" t="s">
        <v>889</v>
      </c>
      <c r="E41" s="187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 t="s">
        <v>6</v>
      </c>
      <c r="T41" s="188"/>
      <c r="U41" s="188"/>
      <c r="V41" s="189"/>
      <c r="W41" s="189"/>
      <c r="X41" s="188"/>
      <c r="Y41" s="188"/>
      <c r="Z41" s="188"/>
      <c r="AA41" s="188"/>
      <c r="AB41" s="188"/>
      <c r="AC41" s="189"/>
      <c r="AD41" s="188"/>
      <c r="AE41" s="188"/>
      <c r="AF41" s="188"/>
      <c r="AG41" s="188"/>
      <c r="AH41" s="188"/>
      <c r="AI41" s="188"/>
      <c r="AJ41" s="2">
        <f t="shared" si="2"/>
        <v>1</v>
      </c>
      <c r="AK41" s="2">
        <f t="shared" si="0"/>
        <v>0</v>
      </c>
      <c r="AL41" s="2">
        <f t="shared" si="1"/>
        <v>0</v>
      </c>
      <c r="AM41" s="48"/>
      <c r="AN41" s="48"/>
      <c r="AO41" s="48"/>
    </row>
    <row r="42" spans="1:43" s="45" customFormat="1" ht="21" customHeight="1">
      <c r="A42" s="6">
        <v>37</v>
      </c>
      <c r="B42" s="167" t="s">
        <v>627</v>
      </c>
      <c r="C42" s="168" t="s">
        <v>628</v>
      </c>
      <c r="D42" s="169" t="s">
        <v>33</v>
      </c>
      <c r="E42" s="187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9"/>
      <c r="W42" s="189"/>
      <c r="X42" s="188"/>
      <c r="Y42" s="188"/>
      <c r="Z42" s="188"/>
      <c r="AA42" s="188"/>
      <c r="AB42" s="188"/>
      <c r="AC42" s="189"/>
      <c r="AD42" s="188"/>
      <c r="AE42" s="188"/>
      <c r="AF42" s="188"/>
      <c r="AG42" s="188"/>
      <c r="AH42" s="188"/>
      <c r="AI42" s="188"/>
      <c r="AJ42" s="160">
        <f t="shared" ref="AJ42" si="6">COUNTIF(E42:AI42,"K")+2*COUNTIF(E42:AI42,"2K")+COUNTIF(E42:AI42,"TK")+COUNTIF(E42:AI42,"KT")</f>
        <v>0</v>
      </c>
      <c r="AK42" s="160">
        <f t="shared" ref="AK42" si="7">COUNTIF(E42:AI42,"P")+2*COUNTIF(F42:AJ42,"2P")</f>
        <v>0</v>
      </c>
      <c r="AL42" s="160">
        <f t="shared" ref="AL42" si="8">COUNTIF(E42:AI42,"T")+2*COUNTIF(E42:AI42,"2T")+COUNTIF(E42:AI42,"TK")+COUNTIF(E42:AI42,"KT")</f>
        <v>0</v>
      </c>
      <c r="AM42" s="48"/>
      <c r="AN42" s="48"/>
      <c r="AO42" s="48"/>
    </row>
    <row r="43" spans="1:43" s="45" customFormat="1" ht="21" customHeight="1">
      <c r="A43" s="237" t="s">
        <v>10</v>
      </c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">
        <f>SUM(AJ6:AJ42)</f>
        <v>23</v>
      </c>
      <c r="AK43" s="2">
        <f>SUM(AK6:AK42)</f>
        <v>26</v>
      </c>
      <c r="AL43" s="2">
        <f>SUM(AL6:AL42)</f>
        <v>31</v>
      </c>
      <c r="AM43" s="48"/>
      <c r="AN43" s="48"/>
      <c r="AO43" s="48"/>
    </row>
    <row r="44" spans="1:43" s="45" customFormat="1" ht="41.25" customHeight="1">
      <c r="A44" s="10"/>
      <c r="B44" s="10"/>
      <c r="C44" s="11"/>
      <c r="D44" s="11"/>
      <c r="E44" s="12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0"/>
      <c r="AK44" s="10"/>
      <c r="AL44" s="10"/>
      <c r="AM44" s="49" t="s">
        <v>15</v>
      </c>
      <c r="AN44" s="49" t="s">
        <v>16</v>
      </c>
      <c r="AO44" s="49" t="s">
        <v>17</v>
      </c>
    </row>
    <row r="45" spans="1:43" s="45" customFormat="1" ht="30" customHeight="1">
      <c r="A45" s="238" t="s">
        <v>11</v>
      </c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9"/>
      <c r="AJ45" s="36" t="s">
        <v>12</v>
      </c>
      <c r="AK45" s="36" t="s">
        <v>13</v>
      </c>
      <c r="AL45" s="36" t="s">
        <v>14</v>
      </c>
      <c r="AM45" s="26" t="s">
        <v>21</v>
      </c>
      <c r="AN45" s="50" t="s">
        <v>22</v>
      </c>
      <c r="AO45" s="50" t="s">
        <v>23</v>
      </c>
    </row>
    <row r="46" spans="1:43" s="45" customFormat="1" ht="30" customHeight="1">
      <c r="A46" s="2" t="s">
        <v>3</v>
      </c>
      <c r="B46" s="42"/>
      <c r="C46" s="233" t="s">
        <v>5</v>
      </c>
      <c r="D46" s="234"/>
      <c r="E46" s="3">
        <v>1</v>
      </c>
      <c r="F46" s="3">
        <v>2</v>
      </c>
      <c r="G46" s="3">
        <v>3</v>
      </c>
      <c r="H46" s="3">
        <v>4</v>
      </c>
      <c r="I46" s="3">
        <v>5</v>
      </c>
      <c r="J46" s="3">
        <v>6</v>
      </c>
      <c r="K46" s="3">
        <v>7</v>
      </c>
      <c r="L46" s="3">
        <v>8</v>
      </c>
      <c r="M46" s="3">
        <v>9</v>
      </c>
      <c r="N46" s="3">
        <v>10</v>
      </c>
      <c r="O46" s="3">
        <v>11</v>
      </c>
      <c r="P46" s="3">
        <v>12</v>
      </c>
      <c r="Q46" s="3">
        <v>13</v>
      </c>
      <c r="R46" s="3">
        <v>14</v>
      </c>
      <c r="S46" s="3">
        <v>15</v>
      </c>
      <c r="T46" s="3">
        <v>16</v>
      </c>
      <c r="U46" s="3">
        <v>17</v>
      </c>
      <c r="V46" s="3">
        <v>18</v>
      </c>
      <c r="W46" s="3">
        <v>19</v>
      </c>
      <c r="X46" s="3">
        <v>20</v>
      </c>
      <c r="Y46" s="3">
        <v>21</v>
      </c>
      <c r="Z46" s="3">
        <v>22</v>
      </c>
      <c r="AA46" s="3">
        <v>23</v>
      </c>
      <c r="AB46" s="3">
        <v>24</v>
      </c>
      <c r="AC46" s="3">
        <v>25</v>
      </c>
      <c r="AD46" s="3">
        <v>26</v>
      </c>
      <c r="AE46" s="3">
        <v>27</v>
      </c>
      <c r="AF46" s="3">
        <v>28</v>
      </c>
      <c r="AG46" s="3">
        <v>29</v>
      </c>
      <c r="AH46" s="3">
        <v>30</v>
      </c>
      <c r="AI46" s="3">
        <v>31</v>
      </c>
      <c r="AJ46" s="26" t="s">
        <v>18</v>
      </c>
      <c r="AK46" s="26" t="s">
        <v>19</v>
      </c>
      <c r="AL46" s="26" t="s">
        <v>20</v>
      </c>
      <c r="AM46" s="28">
        <f t="shared" ref="AM46:AM81" si="9">COUNTIF(H47:AL47,"CT")</f>
        <v>0</v>
      </c>
      <c r="AN46" s="28">
        <f>COUNTIF(I46:AM46,"HT")</f>
        <v>0</v>
      </c>
      <c r="AO46" s="28">
        <f>COUNTIF(J46:AN46,"VK")</f>
        <v>0</v>
      </c>
      <c r="AP46" s="235"/>
      <c r="AQ46" s="236"/>
    </row>
    <row r="47" spans="1:43" s="45" customFormat="1" ht="30" customHeight="1">
      <c r="A47" s="132">
        <v>1</v>
      </c>
      <c r="B47" s="70" t="s">
        <v>570</v>
      </c>
      <c r="C47" s="61" t="s">
        <v>571</v>
      </c>
      <c r="D47" s="62" t="s">
        <v>29</v>
      </c>
      <c r="E47" s="68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3"/>
      <c r="AD47" s="77"/>
      <c r="AE47" s="77"/>
      <c r="AF47" s="77"/>
      <c r="AG47" s="77"/>
      <c r="AH47" s="77"/>
      <c r="AI47" s="77"/>
      <c r="AJ47" s="28">
        <f>COUNTIF(E47:AI47,"BT")</f>
        <v>0</v>
      </c>
      <c r="AK47" s="28">
        <f>COUNTIF(F47:AJ47,"D")</f>
        <v>0</v>
      </c>
      <c r="AL47" s="28">
        <f>COUNTIF(G47:AK47,"ĐP")</f>
        <v>0</v>
      </c>
      <c r="AM47" s="28">
        <f t="shared" si="9"/>
        <v>0</v>
      </c>
      <c r="AN47" s="28">
        <f t="shared" ref="AN47:AN81" si="10">COUNTIF(I47:AM47,"HT")</f>
        <v>0</v>
      </c>
      <c r="AO47" s="28">
        <f t="shared" ref="AO47:AO81" si="11">COUNTIF(J47:AN47,"VK")</f>
        <v>0</v>
      </c>
      <c r="AP47" s="48"/>
      <c r="AQ47" s="48"/>
    </row>
    <row r="48" spans="1:43" s="45" customFormat="1" ht="30" customHeight="1">
      <c r="A48" s="132">
        <v>2</v>
      </c>
      <c r="B48" s="70" t="s">
        <v>572</v>
      </c>
      <c r="C48" s="61" t="s">
        <v>573</v>
      </c>
      <c r="D48" s="62" t="s">
        <v>50</v>
      </c>
      <c r="E48" s="68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3"/>
      <c r="AD48" s="77"/>
      <c r="AE48" s="77"/>
      <c r="AF48" s="77"/>
      <c r="AG48" s="77"/>
      <c r="AH48" s="77"/>
      <c r="AI48" s="77"/>
      <c r="AJ48" s="28">
        <f t="shared" ref="AJ48:AJ82" si="12">COUNTIF(E48:AI48,"BT")</f>
        <v>0</v>
      </c>
      <c r="AK48" s="28">
        <f t="shared" ref="AK48:AK82" si="13">COUNTIF(F48:AJ48,"D")</f>
        <v>0</v>
      </c>
      <c r="AL48" s="28">
        <f t="shared" ref="AL48:AL82" si="14">COUNTIF(G48:AK48,"ĐP")</f>
        <v>0</v>
      </c>
      <c r="AM48" s="28">
        <f t="shared" si="9"/>
        <v>0</v>
      </c>
      <c r="AN48" s="28">
        <f t="shared" si="10"/>
        <v>0</v>
      </c>
      <c r="AO48" s="28">
        <f t="shared" si="11"/>
        <v>0</v>
      </c>
      <c r="AP48" s="48"/>
      <c r="AQ48" s="48"/>
    </row>
    <row r="49" spans="1:43" s="45" customFormat="1" ht="30" customHeight="1">
      <c r="A49" s="132">
        <v>3</v>
      </c>
      <c r="B49" s="70" t="s">
        <v>574</v>
      </c>
      <c r="C49" s="61" t="s">
        <v>575</v>
      </c>
      <c r="D49" s="62" t="s">
        <v>50</v>
      </c>
      <c r="E49" s="68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3"/>
      <c r="W49" s="77"/>
      <c r="X49" s="77"/>
      <c r="Y49" s="77"/>
      <c r="Z49" s="77"/>
      <c r="AA49" s="77"/>
      <c r="AB49" s="77"/>
      <c r="AC49" s="73"/>
      <c r="AD49" s="77"/>
      <c r="AE49" s="77"/>
      <c r="AF49" s="77"/>
      <c r="AG49" s="77"/>
      <c r="AH49" s="77"/>
      <c r="AI49" s="77"/>
      <c r="AJ49" s="28">
        <f t="shared" si="12"/>
        <v>0</v>
      </c>
      <c r="AK49" s="28">
        <f t="shared" si="13"/>
        <v>0</v>
      </c>
      <c r="AL49" s="28">
        <f t="shared" si="14"/>
        <v>0</v>
      </c>
      <c r="AM49" s="28">
        <f t="shared" si="9"/>
        <v>0</v>
      </c>
      <c r="AN49" s="28">
        <f t="shared" si="10"/>
        <v>0</v>
      </c>
      <c r="AO49" s="28">
        <f t="shared" si="11"/>
        <v>0</v>
      </c>
      <c r="AP49" s="48"/>
      <c r="AQ49" s="48"/>
    </row>
    <row r="50" spans="1:43" s="45" customFormat="1" ht="30" customHeight="1">
      <c r="A50" s="132">
        <v>4</v>
      </c>
      <c r="B50" s="70" t="s">
        <v>576</v>
      </c>
      <c r="C50" s="61" t="s">
        <v>577</v>
      </c>
      <c r="D50" s="62" t="s">
        <v>50</v>
      </c>
      <c r="E50" s="69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3"/>
      <c r="W50" s="77"/>
      <c r="X50" s="77"/>
      <c r="Y50" s="77"/>
      <c r="Z50" s="77"/>
      <c r="AA50" s="77"/>
      <c r="AB50" s="77"/>
      <c r="AC50" s="73"/>
      <c r="AD50" s="77"/>
      <c r="AE50" s="77"/>
      <c r="AF50" s="77"/>
      <c r="AG50" s="77"/>
      <c r="AH50" s="77"/>
      <c r="AI50" s="77"/>
      <c r="AJ50" s="28">
        <f t="shared" si="12"/>
        <v>0</v>
      </c>
      <c r="AK50" s="28">
        <f t="shared" si="13"/>
        <v>0</v>
      </c>
      <c r="AL50" s="28">
        <f t="shared" si="14"/>
        <v>0</v>
      </c>
      <c r="AM50" s="28">
        <f t="shared" si="9"/>
        <v>0</v>
      </c>
      <c r="AN50" s="28">
        <f t="shared" si="10"/>
        <v>0</v>
      </c>
      <c r="AO50" s="28">
        <f t="shared" si="11"/>
        <v>0</v>
      </c>
      <c r="AP50" s="48"/>
      <c r="AQ50" s="48"/>
    </row>
    <row r="51" spans="1:43" s="45" customFormat="1" ht="30" customHeight="1">
      <c r="A51" s="132">
        <v>5</v>
      </c>
      <c r="B51" s="70" t="s">
        <v>578</v>
      </c>
      <c r="C51" s="61" t="s">
        <v>579</v>
      </c>
      <c r="D51" s="62" t="s">
        <v>50</v>
      </c>
      <c r="E51" s="69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3"/>
      <c r="AD51" s="77"/>
      <c r="AE51" s="77"/>
      <c r="AF51" s="77"/>
      <c r="AG51" s="77"/>
      <c r="AH51" s="77"/>
      <c r="AI51" s="77"/>
      <c r="AJ51" s="28">
        <f t="shared" si="12"/>
        <v>0</v>
      </c>
      <c r="AK51" s="28">
        <f t="shared" si="13"/>
        <v>0</v>
      </c>
      <c r="AL51" s="28">
        <f t="shared" si="14"/>
        <v>0</v>
      </c>
      <c r="AM51" s="28">
        <f t="shared" si="9"/>
        <v>0</v>
      </c>
      <c r="AN51" s="28">
        <f t="shared" si="10"/>
        <v>0</v>
      </c>
      <c r="AO51" s="28">
        <f t="shared" si="11"/>
        <v>0</v>
      </c>
      <c r="AP51" s="48"/>
      <c r="AQ51" s="48"/>
    </row>
    <row r="52" spans="1:43" s="45" customFormat="1" ht="30" customHeight="1">
      <c r="A52" s="132">
        <v>6</v>
      </c>
      <c r="B52" s="70" t="s">
        <v>580</v>
      </c>
      <c r="C52" s="61" t="s">
        <v>581</v>
      </c>
      <c r="D52" s="62" t="s">
        <v>51</v>
      </c>
      <c r="E52" s="68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3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28">
        <f t="shared" si="12"/>
        <v>0</v>
      </c>
      <c r="AK52" s="28">
        <f t="shared" si="13"/>
        <v>0</v>
      </c>
      <c r="AL52" s="28">
        <f t="shared" si="14"/>
        <v>0</v>
      </c>
      <c r="AM52" s="28">
        <f t="shared" si="9"/>
        <v>0</v>
      </c>
      <c r="AN52" s="28">
        <f t="shared" si="10"/>
        <v>0</v>
      </c>
      <c r="AO52" s="28">
        <f t="shared" si="11"/>
        <v>0</v>
      </c>
      <c r="AP52" s="48"/>
      <c r="AQ52" s="48"/>
    </row>
    <row r="53" spans="1:43" s="45" customFormat="1" ht="30" customHeight="1">
      <c r="A53" s="132">
        <v>7</v>
      </c>
      <c r="B53" s="70" t="s">
        <v>568</v>
      </c>
      <c r="C53" s="61" t="s">
        <v>569</v>
      </c>
      <c r="D53" s="62" t="s">
        <v>128</v>
      </c>
      <c r="E53" s="68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3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28">
        <f t="shared" si="12"/>
        <v>0</v>
      </c>
      <c r="AK53" s="28">
        <f t="shared" si="13"/>
        <v>0</v>
      </c>
      <c r="AL53" s="28">
        <f t="shared" si="14"/>
        <v>0</v>
      </c>
      <c r="AM53" s="28">
        <f t="shared" si="9"/>
        <v>0</v>
      </c>
      <c r="AN53" s="28">
        <f t="shared" si="10"/>
        <v>0</v>
      </c>
      <c r="AO53" s="28">
        <f t="shared" si="11"/>
        <v>0</v>
      </c>
      <c r="AP53" s="48"/>
      <c r="AQ53" s="48"/>
    </row>
    <row r="54" spans="1:43" s="45" customFormat="1" ht="30" customHeight="1">
      <c r="A54" s="132">
        <v>8</v>
      </c>
      <c r="B54" s="70" t="s">
        <v>582</v>
      </c>
      <c r="C54" s="61" t="s">
        <v>583</v>
      </c>
      <c r="D54" s="62" t="s">
        <v>59</v>
      </c>
      <c r="E54" s="68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73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28">
        <f t="shared" si="12"/>
        <v>0</v>
      </c>
      <c r="AK54" s="28">
        <f t="shared" si="13"/>
        <v>0</v>
      </c>
      <c r="AL54" s="28">
        <f t="shared" si="14"/>
        <v>0</v>
      </c>
      <c r="AM54" s="28">
        <f t="shared" si="9"/>
        <v>0</v>
      </c>
      <c r="AN54" s="28">
        <f t="shared" si="10"/>
        <v>0</v>
      </c>
      <c r="AO54" s="28">
        <f t="shared" si="11"/>
        <v>0</v>
      </c>
      <c r="AP54" s="48"/>
      <c r="AQ54" s="48"/>
    </row>
    <row r="55" spans="1:43" s="45" customFormat="1" ht="30" customHeight="1">
      <c r="A55" s="132">
        <v>9</v>
      </c>
      <c r="B55" s="70" t="s">
        <v>584</v>
      </c>
      <c r="C55" s="61" t="s">
        <v>585</v>
      </c>
      <c r="D55" s="62" t="s">
        <v>60</v>
      </c>
      <c r="E55" s="68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73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28">
        <f t="shared" si="12"/>
        <v>0</v>
      </c>
      <c r="AK55" s="28">
        <f t="shared" si="13"/>
        <v>0</v>
      </c>
      <c r="AL55" s="28">
        <f t="shared" si="14"/>
        <v>0</v>
      </c>
      <c r="AM55" s="28">
        <f t="shared" si="9"/>
        <v>0</v>
      </c>
      <c r="AN55" s="28">
        <f t="shared" si="10"/>
        <v>0</v>
      </c>
      <c r="AO55" s="28">
        <f t="shared" si="11"/>
        <v>0</v>
      </c>
      <c r="AP55" s="48"/>
      <c r="AQ55" s="48"/>
    </row>
    <row r="56" spans="1:43" s="45" customFormat="1" ht="30" customHeight="1">
      <c r="A56" s="132">
        <v>10</v>
      </c>
      <c r="B56" s="70" t="s">
        <v>586</v>
      </c>
      <c r="C56" s="61" t="s">
        <v>587</v>
      </c>
      <c r="D56" s="62" t="s">
        <v>86</v>
      </c>
      <c r="E56" s="68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3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28">
        <f t="shared" si="12"/>
        <v>0</v>
      </c>
      <c r="AK56" s="28">
        <f t="shared" si="13"/>
        <v>0</v>
      </c>
      <c r="AL56" s="28">
        <f t="shared" si="14"/>
        <v>0</v>
      </c>
      <c r="AM56" s="28">
        <f t="shared" si="9"/>
        <v>0</v>
      </c>
      <c r="AN56" s="28">
        <f t="shared" si="10"/>
        <v>0</v>
      </c>
      <c r="AO56" s="28">
        <f t="shared" si="11"/>
        <v>0</v>
      </c>
      <c r="AP56" s="48"/>
      <c r="AQ56" s="48"/>
    </row>
    <row r="57" spans="1:43" s="45" customFormat="1" ht="30" customHeight="1">
      <c r="A57" s="132">
        <v>11</v>
      </c>
      <c r="B57" s="70" t="s">
        <v>588</v>
      </c>
      <c r="C57" s="61" t="s">
        <v>589</v>
      </c>
      <c r="D57" s="62" t="s">
        <v>24</v>
      </c>
      <c r="E57" s="68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3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28">
        <f t="shared" si="12"/>
        <v>0</v>
      </c>
      <c r="AK57" s="28">
        <f t="shared" si="13"/>
        <v>0</v>
      </c>
      <c r="AL57" s="28">
        <f t="shared" si="14"/>
        <v>0</v>
      </c>
      <c r="AM57" s="28">
        <f t="shared" si="9"/>
        <v>0</v>
      </c>
      <c r="AN57" s="28">
        <f t="shared" si="10"/>
        <v>0</v>
      </c>
      <c r="AO57" s="28">
        <f t="shared" si="11"/>
        <v>0</v>
      </c>
      <c r="AP57" s="48"/>
      <c r="AQ57" s="48"/>
    </row>
    <row r="58" spans="1:43" s="45" customFormat="1" ht="30" customHeight="1">
      <c r="A58" s="132">
        <v>12</v>
      </c>
      <c r="B58" s="70" t="s">
        <v>592</v>
      </c>
      <c r="C58" s="61" t="s">
        <v>230</v>
      </c>
      <c r="D58" s="62" t="s">
        <v>103</v>
      </c>
      <c r="E58" s="68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3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28">
        <f t="shared" si="12"/>
        <v>0</v>
      </c>
      <c r="AK58" s="28">
        <f t="shared" si="13"/>
        <v>0</v>
      </c>
      <c r="AL58" s="28">
        <f t="shared" si="14"/>
        <v>0</v>
      </c>
      <c r="AM58" s="28">
        <f t="shared" si="9"/>
        <v>0</v>
      </c>
      <c r="AN58" s="28">
        <f t="shared" si="10"/>
        <v>0</v>
      </c>
      <c r="AO58" s="28">
        <f t="shared" si="11"/>
        <v>0</v>
      </c>
      <c r="AP58" s="48"/>
      <c r="AQ58" s="48"/>
    </row>
    <row r="59" spans="1:43" s="45" customFormat="1" ht="30" customHeight="1">
      <c r="A59" s="132">
        <v>13</v>
      </c>
      <c r="B59" s="70" t="s">
        <v>593</v>
      </c>
      <c r="C59" s="61" t="s">
        <v>594</v>
      </c>
      <c r="D59" s="62" t="s">
        <v>30</v>
      </c>
      <c r="E59" s="78"/>
      <c r="F59" s="79"/>
      <c r="G59" s="79"/>
      <c r="H59" s="80"/>
      <c r="I59" s="80"/>
      <c r="J59" s="80"/>
      <c r="K59" s="80"/>
      <c r="L59" s="80"/>
      <c r="M59" s="80"/>
      <c r="N59" s="80"/>
      <c r="O59" s="80"/>
      <c r="P59" s="79"/>
      <c r="Q59" s="79"/>
      <c r="R59" s="79"/>
      <c r="S59" s="79"/>
      <c r="T59" s="79"/>
      <c r="U59" s="79"/>
      <c r="V59" s="73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28">
        <f t="shared" si="12"/>
        <v>0</v>
      </c>
      <c r="AK59" s="28">
        <f t="shared" si="13"/>
        <v>0</v>
      </c>
      <c r="AL59" s="28">
        <f t="shared" si="14"/>
        <v>0</v>
      </c>
      <c r="AM59" s="28">
        <f t="shared" si="9"/>
        <v>0</v>
      </c>
      <c r="AN59" s="28">
        <f t="shared" si="10"/>
        <v>0</v>
      </c>
      <c r="AO59" s="28">
        <f t="shared" si="11"/>
        <v>0</v>
      </c>
      <c r="AP59" s="235"/>
      <c r="AQ59" s="236"/>
    </row>
    <row r="60" spans="1:43" s="45" customFormat="1" ht="30" customHeight="1">
      <c r="A60" s="132">
        <v>14</v>
      </c>
      <c r="B60" s="70" t="s">
        <v>595</v>
      </c>
      <c r="C60" s="61" t="s">
        <v>135</v>
      </c>
      <c r="D60" s="62" t="s">
        <v>596</v>
      </c>
      <c r="E60" s="69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3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28">
        <f t="shared" si="12"/>
        <v>0</v>
      </c>
      <c r="AK60" s="28">
        <f t="shared" si="13"/>
        <v>0</v>
      </c>
      <c r="AL60" s="28">
        <f t="shared" si="14"/>
        <v>0</v>
      </c>
      <c r="AM60" s="28">
        <f t="shared" si="9"/>
        <v>0</v>
      </c>
      <c r="AN60" s="28">
        <f t="shared" si="10"/>
        <v>0</v>
      </c>
      <c r="AO60" s="28">
        <f t="shared" si="11"/>
        <v>0</v>
      </c>
    </row>
    <row r="61" spans="1:43" s="45" customFormat="1" ht="30" customHeight="1">
      <c r="A61" s="132">
        <v>15</v>
      </c>
      <c r="B61" s="70" t="s">
        <v>597</v>
      </c>
      <c r="C61" s="61" t="s">
        <v>598</v>
      </c>
      <c r="D61" s="62" t="s">
        <v>63</v>
      </c>
      <c r="E61" s="68"/>
      <c r="F61" s="77"/>
      <c r="G61" s="77"/>
      <c r="H61" s="77"/>
      <c r="I61" s="77"/>
      <c r="J61" s="77"/>
      <c r="K61" s="77"/>
      <c r="L61" s="77"/>
      <c r="M61" s="77"/>
      <c r="N61" s="77"/>
      <c r="O61" s="86"/>
      <c r="P61" s="77"/>
      <c r="Q61" s="77"/>
      <c r="R61" s="77"/>
      <c r="S61" s="77"/>
      <c r="T61" s="77"/>
      <c r="U61" s="77"/>
      <c r="V61" s="73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28">
        <f t="shared" si="12"/>
        <v>0</v>
      </c>
      <c r="AK61" s="28">
        <f t="shared" si="13"/>
        <v>0</v>
      </c>
      <c r="AL61" s="28">
        <f t="shared" si="14"/>
        <v>0</v>
      </c>
      <c r="AM61" s="28">
        <f t="shared" si="9"/>
        <v>0</v>
      </c>
      <c r="AN61" s="28">
        <f t="shared" si="10"/>
        <v>0</v>
      </c>
      <c r="AO61" s="28">
        <f t="shared" si="11"/>
        <v>0</v>
      </c>
    </row>
    <row r="62" spans="1:43" s="45" customFormat="1" ht="30" customHeight="1">
      <c r="A62" s="132">
        <v>16</v>
      </c>
      <c r="B62" s="70" t="s">
        <v>599</v>
      </c>
      <c r="C62" s="61" t="s">
        <v>600</v>
      </c>
      <c r="D62" s="62" t="s">
        <v>64</v>
      </c>
      <c r="E62" s="69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3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28">
        <f t="shared" si="12"/>
        <v>0</v>
      </c>
      <c r="AK62" s="28">
        <f t="shared" si="13"/>
        <v>0</v>
      </c>
      <c r="AL62" s="28">
        <f t="shared" si="14"/>
        <v>0</v>
      </c>
      <c r="AM62" s="28">
        <f t="shared" si="9"/>
        <v>0</v>
      </c>
      <c r="AN62" s="28">
        <f t="shared" si="10"/>
        <v>0</v>
      </c>
      <c r="AO62" s="28">
        <f t="shared" si="11"/>
        <v>0</v>
      </c>
    </row>
    <row r="63" spans="1:43" s="45" customFormat="1" ht="30" customHeight="1">
      <c r="A63" s="132">
        <v>17</v>
      </c>
      <c r="B63" s="70" t="s">
        <v>539</v>
      </c>
      <c r="C63" s="61" t="s">
        <v>540</v>
      </c>
      <c r="D63" s="62" t="s">
        <v>117</v>
      </c>
      <c r="E63" s="69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3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28">
        <f t="shared" si="12"/>
        <v>0</v>
      </c>
      <c r="AK63" s="28">
        <f t="shared" si="13"/>
        <v>0</v>
      </c>
      <c r="AL63" s="28">
        <f t="shared" si="14"/>
        <v>0</v>
      </c>
      <c r="AM63" s="28">
        <f t="shared" si="9"/>
        <v>0</v>
      </c>
      <c r="AN63" s="28">
        <f t="shared" si="10"/>
        <v>0</v>
      </c>
      <c r="AO63" s="28">
        <f t="shared" si="11"/>
        <v>0</v>
      </c>
    </row>
    <row r="64" spans="1:43" s="45" customFormat="1" ht="30" customHeight="1">
      <c r="A64" s="132">
        <v>18</v>
      </c>
      <c r="B64" s="70" t="s">
        <v>601</v>
      </c>
      <c r="C64" s="61" t="s">
        <v>602</v>
      </c>
      <c r="D64" s="62" t="s">
        <v>36</v>
      </c>
      <c r="E64" s="69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3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28">
        <f t="shared" si="12"/>
        <v>0</v>
      </c>
      <c r="AK64" s="28">
        <f t="shared" si="13"/>
        <v>0</v>
      </c>
      <c r="AL64" s="28">
        <f t="shared" si="14"/>
        <v>0</v>
      </c>
      <c r="AM64" s="28">
        <f t="shared" si="9"/>
        <v>0</v>
      </c>
      <c r="AN64" s="28">
        <f t="shared" si="10"/>
        <v>0</v>
      </c>
      <c r="AO64" s="28">
        <f t="shared" si="11"/>
        <v>0</v>
      </c>
    </row>
    <row r="65" spans="1:41" s="45" customFormat="1" ht="30" customHeight="1">
      <c r="A65" s="132">
        <v>19</v>
      </c>
      <c r="B65" s="70" t="s">
        <v>603</v>
      </c>
      <c r="C65" s="61" t="s">
        <v>604</v>
      </c>
      <c r="D65" s="62" t="s">
        <v>36</v>
      </c>
      <c r="E65" s="69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3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28">
        <f t="shared" si="12"/>
        <v>0</v>
      </c>
      <c r="AK65" s="28">
        <f t="shared" si="13"/>
        <v>0</v>
      </c>
      <c r="AL65" s="28">
        <f t="shared" si="14"/>
        <v>0</v>
      </c>
      <c r="AM65" s="28">
        <f t="shared" si="9"/>
        <v>0</v>
      </c>
      <c r="AN65" s="28">
        <f t="shared" si="10"/>
        <v>0</v>
      </c>
      <c r="AO65" s="28">
        <f t="shared" si="11"/>
        <v>0</v>
      </c>
    </row>
    <row r="66" spans="1:41" s="45" customFormat="1" ht="30" customHeight="1">
      <c r="A66" s="132">
        <v>20</v>
      </c>
      <c r="B66" s="70" t="s">
        <v>605</v>
      </c>
      <c r="C66" s="61" t="s">
        <v>606</v>
      </c>
      <c r="D66" s="62" t="s">
        <v>114</v>
      </c>
      <c r="E66" s="69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3"/>
      <c r="W66" s="77"/>
      <c r="X66" s="77"/>
      <c r="Y66" s="77"/>
      <c r="Z66" s="77"/>
      <c r="AA66" s="77"/>
      <c r="AB66" s="77"/>
      <c r="AC66" s="73"/>
      <c r="AD66" s="77"/>
      <c r="AE66" s="77"/>
      <c r="AF66" s="77"/>
      <c r="AG66" s="77"/>
      <c r="AH66" s="77"/>
      <c r="AI66" s="77"/>
      <c r="AJ66" s="28">
        <f t="shared" si="12"/>
        <v>0</v>
      </c>
      <c r="AK66" s="28">
        <f t="shared" si="13"/>
        <v>0</v>
      </c>
      <c r="AL66" s="28">
        <f t="shared" si="14"/>
        <v>0</v>
      </c>
      <c r="AM66" s="28">
        <f t="shared" si="9"/>
        <v>0</v>
      </c>
      <c r="AN66" s="28">
        <f t="shared" si="10"/>
        <v>0</v>
      </c>
      <c r="AO66" s="28">
        <f t="shared" si="11"/>
        <v>0</v>
      </c>
    </row>
    <row r="67" spans="1:41" s="45" customFormat="1" ht="30" customHeight="1">
      <c r="A67" s="132">
        <v>21</v>
      </c>
      <c r="B67" s="70" t="s">
        <v>607</v>
      </c>
      <c r="C67" s="61" t="s">
        <v>80</v>
      </c>
      <c r="D67" s="62" t="s">
        <v>66</v>
      </c>
      <c r="E67" s="69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3"/>
      <c r="AD67" s="77"/>
      <c r="AE67" s="77"/>
      <c r="AF67" s="77"/>
      <c r="AG67" s="77"/>
      <c r="AH67" s="77"/>
      <c r="AI67" s="77"/>
      <c r="AJ67" s="28">
        <f t="shared" si="12"/>
        <v>0</v>
      </c>
      <c r="AK67" s="28">
        <f t="shared" si="13"/>
        <v>0</v>
      </c>
      <c r="AL67" s="28">
        <f t="shared" si="14"/>
        <v>0</v>
      </c>
      <c r="AM67" s="28">
        <f t="shared" si="9"/>
        <v>0</v>
      </c>
      <c r="AN67" s="28">
        <f t="shared" si="10"/>
        <v>0</v>
      </c>
      <c r="AO67" s="28">
        <f t="shared" si="11"/>
        <v>0</v>
      </c>
    </row>
    <row r="68" spans="1:41" s="45" customFormat="1" ht="30" customHeight="1">
      <c r="A68" s="132">
        <v>22</v>
      </c>
      <c r="B68" s="70" t="s">
        <v>608</v>
      </c>
      <c r="C68" s="61" t="s">
        <v>68</v>
      </c>
      <c r="D68" s="62" t="s">
        <v>387</v>
      </c>
      <c r="E68" s="69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3"/>
      <c r="W68" s="77"/>
      <c r="X68" s="77"/>
      <c r="Y68" s="77"/>
      <c r="Z68" s="77"/>
      <c r="AA68" s="77"/>
      <c r="AB68" s="77"/>
      <c r="AC68" s="73"/>
      <c r="AD68" s="77"/>
      <c r="AE68" s="77"/>
      <c r="AF68" s="77"/>
      <c r="AG68" s="77"/>
      <c r="AH68" s="77"/>
      <c r="AI68" s="77"/>
      <c r="AJ68" s="28">
        <f t="shared" si="12"/>
        <v>0</v>
      </c>
      <c r="AK68" s="28">
        <f t="shared" si="13"/>
        <v>0</v>
      </c>
      <c r="AL68" s="28">
        <f t="shared" si="14"/>
        <v>0</v>
      </c>
      <c r="AM68" s="28">
        <f t="shared" si="9"/>
        <v>0</v>
      </c>
      <c r="AN68" s="28">
        <f t="shared" si="10"/>
        <v>0</v>
      </c>
      <c r="AO68" s="28">
        <f t="shared" si="11"/>
        <v>0</v>
      </c>
    </row>
    <row r="69" spans="1:41" s="45" customFormat="1" ht="30" customHeight="1">
      <c r="A69" s="132">
        <v>23</v>
      </c>
      <c r="B69" s="70" t="s">
        <v>609</v>
      </c>
      <c r="C69" s="61" t="s">
        <v>129</v>
      </c>
      <c r="D69" s="62" t="s">
        <v>387</v>
      </c>
      <c r="E69" s="69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3"/>
      <c r="W69" s="77"/>
      <c r="X69" s="77"/>
      <c r="Y69" s="77"/>
      <c r="Z69" s="77"/>
      <c r="AA69" s="77"/>
      <c r="AB69" s="77"/>
      <c r="AC69" s="73"/>
      <c r="AD69" s="77"/>
      <c r="AE69" s="77"/>
      <c r="AF69" s="77"/>
      <c r="AG69" s="77"/>
      <c r="AH69" s="77"/>
      <c r="AI69" s="77"/>
      <c r="AJ69" s="28">
        <f t="shared" si="12"/>
        <v>0</v>
      </c>
      <c r="AK69" s="28">
        <f t="shared" si="13"/>
        <v>0</v>
      </c>
      <c r="AL69" s="28">
        <f t="shared" si="14"/>
        <v>0</v>
      </c>
      <c r="AM69" s="28">
        <f t="shared" si="9"/>
        <v>0</v>
      </c>
      <c r="AN69" s="28">
        <f t="shared" si="10"/>
        <v>0</v>
      </c>
      <c r="AO69" s="28">
        <f t="shared" si="11"/>
        <v>0</v>
      </c>
    </row>
    <row r="70" spans="1:41" s="45" customFormat="1" ht="30" customHeight="1">
      <c r="A70" s="132">
        <v>24</v>
      </c>
      <c r="B70" s="70" t="s">
        <v>610</v>
      </c>
      <c r="C70" s="61" t="s">
        <v>611</v>
      </c>
      <c r="D70" s="62" t="s">
        <v>89</v>
      </c>
      <c r="E70" s="69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3"/>
      <c r="W70" s="77"/>
      <c r="X70" s="77"/>
      <c r="Y70" s="77"/>
      <c r="Z70" s="77"/>
      <c r="AA70" s="77"/>
      <c r="AB70" s="77"/>
      <c r="AC70" s="73"/>
      <c r="AD70" s="77"/>
      <c r="AE70" s="77"/>
      <c r="AF70" s="77"/>
      <c r="AG70" s="77"/>
      <c r="AH70" s="77"/>
      <c r="AI70" s="77"/>
      <c r="AJ70" s="28">
        <f t="shared" si="12"/>
        <v>0</v>
      </c>
      <c r="AK70" s="28">
        <f t="shared" si="13"/>
        <v>0</v>
      </c>
      <c r="AL70" s="28">
        <f t="shared" si="14"/>
        <v>0</v>
      </c>
      <c r="AM70" s="28">
        <f t="shared" si="9"/>
        <v>0</v>
      </c>
      <c r="AN70" s="28">
        <f t="shared" si="10"/>
        <v>0</v>
      </c>
      <c r="AO70" s="28">
        <f t="shared" si="11"/>
        <v>0</v>
      </c>
    </row>
    <row r="71" spans="1:41" s="45" customFormat="1" ht="30" customHeight="1">
      <c r="A71" s="132">
        <v>25</v>
      </c>
      <c r="B71" s="70" t="s">
        <v>612</v>
      </c>
      <c r="C71" s="61" t="s">
        <v>613</v>
      </c>
      <c r="D71" s="62" t="s">
        <v>89</v>
      </c>
      <c r="E71" s="69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3"/>
      <c r="W71" s="77"/>
      <c r="X71" s="77"/>
      <c r="Y71" s="77"/>
      <c r="Z71" s="77"/>
      <c r="AA71" s="77"/>
      <c r="AB71" s="77"/>
      <c r="AC71" s="73"/>
      <c r="AD71" s="77"/>
      <c r="AE71" s="77"/>
      <c r="AF71" s="77"/>
      <c r="AG71" s="77"/>
      <c r="AH71" s="77"/>
      <c r="AI71" s="77"/>
      <c r="AJ71" s="28">
        <f t="shared" si="12"/>
        <v>0</v>
      </c>
      <c r="AK71" s="28">
        <f t="shared" si="13"/>
        <v>0</v>
      </c>
      <c r="AL71" s="28">
        <f t="shared" si="14"/>
        <v>0</v>
      </c>
      <c r="AM71" s="28">
        <f t="shared" si="9"/>
        <v>0</v>
      </c>
      <c r="AN71" s="28">
        <f t="shared" si="10"/>
        <v>0</v>
      </c>
      <c r="AO71" s="28">
        <f t="shared" si="11"/>
        <v>0</v>
      </c>
    </row>
    <row r="72" spans="1:41" s="45" customFormat="1" ht="30" customHeight="1">
      <c r="A72" s="132">
        <v>26</v>
      </c>
      <c r="B72" s="70" t="s">
        <v>614</v>
      </c>
      <c r="C72" s="61" t="s">
        <v>615</v>
      </c>
      <c r="D72" s="62" t="s">
        <v>54</v>
      </c>
      <c r="E72" s="69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3"/>
      <c r="W72" s="77"/>
      <c r="X72" s="77"/>
      <c r="Y72" s="77"/>
      <c r="Z72" s="77"/>
      <c r="AA72" s="77"/>
      <c r="AB72" s="77"/>
      <c r="AC72" s="73"/>
      <c r="AD72" s="77"/>
      <c r="AE72" s="77"/>
      <c r="AF72" s="77"/>
      <c r="AG72" s="77"/>
      <c r="AH72" s="77"/>
      <c r="AI72" s="77"/>
      <c r="AJ72" s="28">
        <f t="shared" si="12"/>
        <v>0</v>
      </c>
      <c r="AK72" s="28">
        <f t="shared" si="13"/>
        <v>0</v>
      </c>
      <c r="AL72" s="28">
        <f t="shared" si="14"/>
        <v>0</v>
      </c>
      <c r="AM72" s="28">
        <f t="shared" si="9"/>
        <v>0</v>
      </c>
      <c r="AN72" s="28">
        <f t="shared" si="10"/>
        <v>0</v>
      </c>
      <c r="AO72" s="28">
        <f t="shared" si="11"/>
        <v>0</v>
      </c>
    </row>
    <row r="73" spans="1:41" s="45" customFormat="1" ht="30" customHeight="1">
      <c r="A73" s="132">
        <v>27</v>
      </c>
      <c r="B73" s="70" t="s">
        <v>616</v>
      </c>
      <c r="C73" s="61" t="s">
        <v>617</v>
      </c>
      <c r="D73" s="62" t="s">
        <v>123</v>
      </c>
      <c r="E73" s="69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3"/>
      <c r="W73" s="77"/>
      <c r="X73" s="77"/>
      <c r="Y73" s="77"/>
      <c r="Z73" s="77"/>
      <c r="AA73" s="77"/>
      <c r="AB73" s="77"/>
      <c r="AC73" s="73"/>
      <c r="AD73" s="77"/>
      <c r="AE73" s="77"/>
      <c r="AF73" s="77"/>
      <c r="AG73" s="77"/>
      <c r="AH73" s="77"/>
      <c r="AI73" s="77"/>
      <c r="AJ73" s="28">
        <f t="shared" si="12"/>
        <v>0</v>
      </c>
      <c r="AK73" s="28">
        <f t="shared" si="13"/>
        <v>0</v>
      </c>
      <c r="AL73" s="28">
        <f t="shared" si="14"/>
        <v>0</v>
      </c>
      <c r="AM73" s="28">
        <f t="shared" si="9"/>
        <v>0</v>
      </c>
      <c r="AN73" s="28">
        <f t="shared" si="10"/>
        <v>0</v>
      </c>
      <c r="AO73" s="28">
        <f t="shared" si="11"/>
        <v>0</v>
      </c>
    </row>
    <row r="74" spans="1:41" s="45" customFormat="1" ht="30" customHeight="1">
      <c r="A74" s="132">
        <v>28</v>
      </c>
      <c r="B74" s="70" t="s">
        <v>618</v>
      </c>
      <c r="C74" s="61" t="s">
        <v>112</v>
      </c>
      <c r="D74" s="62" t="s">
        <v>123</v>
      </c>
      <c r="E74" s="69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3"/>
      <c r="W74" s="77"/>
      <c r="X74" s="77"/>
      <c r="Y74" s="77"/>
      <c r="Z74" s="77"/>
      <c r="AA74" s="77"/>
      <c r="AB74" s="77"/>
      <c r="AC74" s="73"/>
      <c r="AD74" s="77"/>
      <c r="AE74" s="77"/>
      <c r="AF74" s="77"/>
      <c r="AG74" s="77"/>
      <c r="AH74" s="77"/>
      <c r="AI74" s="77"/>
      <c r="AJ74" s="28">
        <f t="shared" si="12"/>
        <v>0</v>
      </c>
      <c r="AK74" s="28">
        <f t="shared" si="13"/>
        <v>0</v>
      </c>
      <c r="AL74" s="28">
        <f t="shared" si="14"/>
        <v>0</v>
      </c>
      <c r="AM74" s="28">
        <f t="shared" si="9"/>
        <v>0</v>
      </c>
      <c r="AN74" s="28">
        <f t="shared" si="10"/>
        <v>0</v>
      </c>
      <c r="AO74" s="28">
        <f t="shared" si="11"/>
        <v>0</v>
      </c>
    </row>
    <row r="75" spans="1:41" s="45" customFormat="1" ht="30" customHeight="1">
      <c r="A75" s="132">
        <v>29</v>
      </c>
      <c r="B75" s="70" t="s">
        <v>619</v>
      </c>
      <c r="C75" s="61" t="s">
        <v>620</v>
      </c>
      <c r="D75" s="62" t="s">
        <v>32</v>
      </c>
      <c r="E75" s="69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3"/>
      <c r="W75" s="77"/>
      <c r="X75" s="77"/>
      <c r="Y75" s="77"/>
      <c r="Z75" s="77"/>
      <c r="AA75" s="77"/>
      <c r="AB75" s="77"/>
      <c r="AC75" s="73"/>
      <c r="AD75" s="77"/>
      <c r="AE75" s="77"/>
      <c r="AF75" s="77"/>
      <c r="AG75" s="77"/>
      <c r="AH75" s="77"/>
      <c r="AI75" s="77"/>
      <c r="AJ75" s="28">
        <f t="shared" si="12"/>
        <v>0</v>
      </c>
      <c r="AK75" s="28">
        <f t="shared" si="13"/>
        <v>0</v>
      </c>
      <c r="AL75" s="28">
        <f t="shared" si="14"/>
        <v>0</v>
      </c>
      <c r="AM75" s="28">
        <f t="shared" si="9"/>
        <v>0</v>
      </c>
      <c r="AN75" s="28">
        <f t="shared" si="10"/>
        <v>0</v>
      </c>
      <c r="AO75" s="28">
        <f t="shared" si="11"/>
        <v>0</v>
      </c>
    </row>
    <row r="76" spans="1:41" s="45" customFormat="1" ht="30" customHeight="1">
      <c r="A76" s="132">
        <v>30</v>
      </c>
      <c r="B76" s="70" t="s">
        <v>621</v>
      </c>
      <c r="C76" s="61" t="s">
        <v>622</v>
      </c>
      <c r="D76" s="62" t="s">
        <v>110</v>
      </c>
      <c r="E76" s="69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3"/>
      <c r="W76" s="77"/>
      <c r="X76" s="77"/>
      <c r="Y76" s="77"/>
      <c r="Z76" s="77"/>
      <c r="AA76" s="77"/>
      <c r="AB76" s="77"/>
      <c r="AC76" s="73"/>
      <c r="AD76" s="77"/>
      <c r="AE76" s="77"/>
      <c r="AF76" s="77"/>
      <c r="AG76" s="77"/>
      <c r="AH76" s="77"/>
      <c r="AI76" s="77"/>
      <c r="AJ76" s="28">
        <f t="shared" si="12"/>
        <v>0</v>
      </c>
      <c r="AK76" s="28">
        <f t="shared" si="13"/>
        <v>0</v>
      </c>
      <c r="AL76" s="28">
        <f t="shared" si="14"/>
        <v>0</v>
      </c>
      <c r="AM76" s="28">
        <f t="shared" si="9"/>
        <v>0</v>
      </c>
      <c r="AN76" s="28">
        <f t="shared" ref="AN76:AN79" si="15">COUNTIF(I76:AM76,"HT")</f>
        <v>0</v>
      </c>
      <c r="AO76" s="28">
        <f t="shared" ref="AO76:AO79" si="16">COUNTIF(J76:AN76,"VK")</f>
        <v>0</v>
      </c>
    </row>
    <row r="77" spans="1:41" s="45" customFormat="1" ht="30" customHeight="1">
      <c r="A77" s="132">
        <v>31</v>
      </c>
      <c r="B77" s="70" t="s">
        <v>623</v>
      </c>
      <c r="C77" s="61" t="s">
        <v>624</v>
      </c>
      <c r="D77" s="62" t="s">
        <v>57</v>
      </c>
      <c r="E77" s="69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3"/>
      <c r="W77" s="77"/>
      <c r="X77" s="77"/>
      <c r="Y77" s="77"/>
      <c r="Z77" s="77"/>
      <c r="AA77" s="77"/>
      <c r="AB77" s="77"/>
      <c r="AC77" s="73"/>
      <c r="AD77" s="77"/>
      <c r="AE77" s="77"/>
      <c r="AF77" s="77"/>
      <c r="AG77" s="77"/>
      <c r="AH77" s="77"/>
      <c r="AI77" s="77"/>
      <c r="AJ77" s="28">
        <f t="shared" ref="AJ77:AJ80" si="17">COUNTIF(E77:AI77,"BT")</f>
        <v>0</v>
      </c>
      <c r="AK77" s="28">
        <f t="shared" ref="AK77:AK80" si="18">COUNTIF(F77:AJ77,"D")</f>
        <v>0</v>
      </c>
      <c r="AL77" s="28">
        <f t="shared" ref="AL77:AL80" si="19">COUNTIF(G77:AK77,"ĐP")</f>
        <v>0</v>
      </c>
      <c r="AM77" s="28">
        <f t="shared" si="9"/>
        <v>0</v>
      </c>
      <c r="AN77" s="28">
        <f t="shared" si="15"/>
        <v>0</v>
      </c>
      <c r="AO77" s="28">
        <f t="shared" si="16"/>
        <v>0</v>
      </c>
    </row>
    <row r="78" spans="1:41" s="45" customFormat="1" ht="30" customHeight="1">
      <c r="A78" s="132">
        <v>32</v>
      </c>
      <c r="B78" s="70" t="s">
        <v>625</v>
      </c>
      <c r="C78" s="61" t="s">
        <v>626</v>
      </c>
      <c r="D78" s="62" t="s">
        <v>95</v>
      </c>
      <c r="E78" s="69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3"/>
      <c r="W78" s="77"/>
      <c r="X78" s="77"/>
      <c r="Y78" s="77"/>
      <c r="Z78" s="77"/>
      <c r="AA78" s="77"/>
      <c r="AB78" s="77"/>
      <c r="AC78" s="73"/>
      <c r="AD78" s="77"/>
      <c r="AE78" s="77"/>
      <c r="AF78" s="77"/>
      <c r="AG78" s="77"/>
      <c r="AH78" s="77"/>
      <c r="AI78" s="77"/>
      <c r="AJ78" s="28">
        <f t="shared" si="17"/>
        <v>0</v>
      </c>
      <c r="AK78" s="28">
        <f t="shared" si="18"/>
        <v>0</v>
      </c>
      <c r="AL78" s="28">
        <f t="shared" si="19"/>
        <v>0</v>
      </c>
      <c r="AM78" s="28">
        <f t="shared" si="9"/>
        <v>0</v>
      </c>
      <c r="AN78" s="28">
        <f t="shared" si="15"/>
        <v>0</v>
      </c>
      <c r="AO78" s="28">
        <f t="shared" si="16"/>
        <v>0</v>
      </c>
    </row>
    <row r="79" spans="1:41" s="45" customFormat="1" ht="30" customHeight="1">
      <c r="A79" s="132">
        <v>33</v>
      </c>
      <c r="B79" s="70" t="s">
        <v>887</v>
      </c>
      <c r="C79" s="61" t="s">
        <v>888</v>
      </c>
      <c r="D79" s="62" t="s">
        <v>889</v>
      </c>
      <c r="E79" s="69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3"/>
      <c r="W79" s="77"/>
      <c r="X79" s="77"/>
      <c r="Y79" s="77"/>
      <c r="Z79" s="77"/>
      <c r="AA79" s="77"/>
      <c r="AB79" s="77"/>
      <c r="AC79" s="73"/>
      <c r="AD79" s="77"/>
      <c r="AE79" s="77"/>
      <c r="AF79" s="77"/>
      <c r="AG79" s="77"/>
      <c r="AH79" s="77"/>
      <c r="AI79" s="77"/>
      <c r="AJ79" s="28">
        <f t="shared" si="17"/>
        <v>0</v>
      </c>
      <c r="AK79" s="28">
        <f t="shared" si="18"/>
        <v>0</v>
      </c>
      <c r="AL79" s="28">
        <f t="shared" si="19"/>
        <v>0</v>
      </c>
      <c r="AM79" s="28">
        <f t="shared" si="9"/>
        <v>0</v>
      </c>
      <c r="AN79" s="28">
        <f t="shared" si="15"/>
        <v>0</v>
      </c>
      <c r="AO79" s="28">
        <f t="shared" si="16"/>
        <v>0</v>
      </c>
    </row>
    <row r="80" spans="1:41" s="45" customFormat="1" ht="30" customHeight="1">
      <c r="A80" s="132">
        <v>34</v>
      </c>
      <c r="B80" s="70" t="s">
        <v>890</v>
      </c>
      <c r="C80" s="61" t="s">
        <v>891</v>
      </c>
      <c r="D80" s="62" t="s">
        <v>889</v>
      </c>
      <c r="E80" s="69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3"/>
      <c r="W80" s="77"/>
      <c r="X80" s="77"/>
      <c r="Y80" s="77"/>
      <c r="Z80" s="77"/>
      <c r="AA80" s="77"/>
      <c r="AB80" s="77"/>
      <c r="AC80" s="73"/>
      <c r="AD80" s="77"/>
      <c r="AE80" s="77"/>
      <c r="AF80" s="77"/>
      <c r="AG80" s="77"/>
      <c r="AH80" s="77"/>
      <c r="AI80" s="77"/>
      <c r="AJ80" s="28">
        <f t="shared" si="17"/>
        <v>0</v>
      </c>
      <c r="AK80" s="28">
        <f t="shared" si="18"/>
        <v>0</v>
      </c>
      <c r="AL80" s="28">
        <f t="shared" si="19"/>
        <v>0</v>
      </c>
      <c r="AM80" s="28">
        <f t="shared" si="9"/>
        <v>0</v>
      </c>
      <c r="AN80" s="28">
        <f t="shared" si="10"/>
        <v>0</v>
      </c>
      <c r="AO80" s="28">
        <f t="shared" si="11"/>
        <v>0</v>
      </c>
    </row>
    <row r="81" spans="1:41" s="45" customFormat="1" ht="30" customHeight="1">
      <c r="A81" s="132">
        <v>35</v>
      </c>
      <c r="B81" s="70" t="s">
        <v>627</v>
      </c>
      <c r="C81" s="61" t="s">
        <v>628</v>
      </c>
      <c r="D81" s="62" t="s">
        <v>33</v>
      </c>
      <c r="E81" s="69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3"/>
      <c r="W81" s="77"/>
      <c r="X81" s="77"/>
      <c r="Y81" s="77"/>
      <c r="Z81" s="77"/>
      <c r="AA81" s="77"/>
      <c r="AB81" s="77"/>
      <c r="AC81" s="73"/>
      <c r="AD81" s="77"/>
      <c r="AE81" s="77"/>
      <c r="AF81" s="77"/>
      <c r="AG81" s="77"/>
      <c r="AH81" s="77"/>
      <c r="AI81" s="77"/>
      <c r="AJ81" s="28">
        <f t="shared" si="12"/>
        <v>0</v>
      </c>
      <c r="AK81" s="28">
        <f t="shared" si="13"/>
        <v>0</v>
      </c>
      <c r="AL81" s="28">
        <f t="shared" si="14"/>
        <v>0</v>
      </c>
      <c r="AM81" s="28">
        <f t="shared" si="9"/>
        <v>0</v>
      </c>
      <c r="AN81" s="28">
        <f t="shared" si="10"/>
        <v>0</v>
      </c>
      <c r="AO81" s="28">
        <f t="shared" si="11"/>
        <v>0</v>
      </c>
    </row>
    <row r="82" spans="1:41" ht="51" customHeight="1">
      <c r="A82" s="132">
        <v>36</v>
      </c>
      <c r="B82" s="70" t="s">
        <v>629</v>
      </c>
      <c r="C82" s="61" t="s">
        <v>106</v>
      </c>
      <c r="D82" s="62" t="s">
        <v>70</v>
      </c>
      <c r="E82" s="69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3"/>
      <c r="AD82" s="77"/>
      <c r="AE82" s="77"/>
      <c r="AF82" s="77"/>
      <c r="AG82" s="77"/>
      <c r="AH82" s="77"/>
      <c r="AI82" s="77"/>
      <c r="AJ82" s="28">
        <f t="shared" si="12"/>
        <v>0</v>
      </c>
      <c r="AK82" s="28">
        <f t="shared" si="13"/>
        <v>0</v>
      </c>
      <c r="AL82" s="28">
        <f t="shared" si="14"/>
        <v>0</v>
      </c>
      <c r="AM82" s="2">
        <f t="shared" ref="AJ82:AO83" si="20">SUM(AM46:AM81)</f>
        <v>0</v>
      </c>
      <c r="AN82" s="2">
        <f t="shared" si="20"/>
        <v>0</v>
      </c>
      <c r="AO82" s="2">
        <f t="shared" si="20"/>
        <v>0</v>
      </c>
    </row>
    <row r="83" spans="1:41" ht="15.75" customHeight="1">
      <c r="A83" s="237" t="s">
        <v>10</v>
      </c>
      <c r="B83" s="237"/>
      <c r="C83" s="237"/>
      <c r="D83" s="237"/>
      <c r="E83" s="237"/>
      <c r="F83" s="237"/>
      <c r="G83" s="237"/>
      <c r="H83" s="237"/>
      <c r="I83" s="237"/>
      <c r="J83" s="237"/>
      <c r="K83" s="237"/>
      <c r="L83" s="237"/>
      <c r="M83" s="237"/>
      <c r="N83" s="237"/>
      <c r="O83" s="237"/>
      <c r="P83" s="237"/>
      <c r="Q83" s="237"/>
      <c r="R83" s="237"/>
      <c r="S83" s="237"/>
      <c r="T83" s="237"/>
      <c r="U83" s="237"/>
      <c r="V83" s="237"/>
      <c r="W83" s="237"/>
      <c r="X83" s="237"/>
      <c r="Y83" s="237"/>
      <c r="Z83" s="237"/>
      <c r="AA83" s="237"/>
      <c r="AB83" s="237"/>
      <c r="AC83" s="237"/>
      <c r="AD83" s="237"/>
      <c r="AE83" s="237"/>
      <c r="AF83" s="237"/>
      <c r="AG83" s="237"/>
      <c r="AH83" s="237"/>
      <c r="AI83" s="237"/>
      <c r="AJ83" s="2">
        <f t="shared" si="20"/>
        <v>0</v>
      </c>
      <c r="AK83" s="2">
        <f t="shared" si="20"/>
        <v>0</v>
      </c>
      <c r="AL83" s="2">
        <f t="shared" si="20"/>
        <v>0</v>
      </c>
    </row>
    <row r="84" spans="1:41" ht="15.75" customHeight="1">
      <c r="A84" s="22"/>
      <c r="B84" s="22"/>
      <c r="C84" s="232"/>
      <c r="D84" s="232"/>
      <c r="H84" s="51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</row>
    <row r="85" spans="1:41" ht="15.75" customHeight="1">
      <c r="C85" s="43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</row>
    <row r="86" spans="1:41" ht="15.75" customHeight="1">
      <c r="C86" s="43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</row>
    <row r="87" spans="1:41" ht="15.75" customHeight="1">
      <c r="C87" s="232"/>
      <c r="D87" s="23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</row>
    <row r="88" spans="1:41" ht="15.75" customHeight="1">
      <c r="C88" s="232"/>
      <c r="D88" s="232"/>
      <c r="E88" s="232"/>
      <c r="F88" s="232"/>
      <c r="G88" s="23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</row>
    <row r="89" spans="1:41" ht="15.75" customHeight="1">
      <c r="C89" s="232"/>
      <c r="D89" s="232"/>
      <c r="E89" s="23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</row>
    <row r="90" spans="1:41">
      <c r="C90" s="232"/>
      <c r="D90" s="23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</row>
  </sheetData>
  <mergeCells count="19">
    <mergeCell ref="AP46:AQ46"/>
    <mergeCell ref="AP59:AQ59"/>
    <mergeCell ref="A83:AI83"/>
    <mergeCell ref="A1:P1"/>
    <mergeCell ref="Q1:AL1"/>
    <mergeCell ref="A2:P2"/>
    <mergeCell ref="Q2:AL2"/>
    <mergeCell ref="A3:AL3"/>
    <mergeCell ref="AM19:AN19"/>
    <mergeCell ref="A43:AI43"/>
    <mergeCell ref="A45:AI45"/>
    <mergeCell ref="A4:AL4"/>
    <mergeCell ref="C5:D5"/>
    <mergeCell ref="C89:E89"/>
    <mergeCell ref="C90:D90"/>
    <mergeCell ref="C88:G88"/>
    <mergeCell ref="C46:D46"/>
    <mergeCell ref="C84:D84"/>
    <mergeCell ref="C87:D8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1"/>
  <sheetViews>
    <sheetView topLeftCell="B1" zoomScale="84" zoomScaleNormal="84" workbookViewId="0">
      <selection activeCell="AH12" sqref="AH12"/>
    </sheetView>
  </sheetViews>
  <sheetFormatPr defaultColWidth="9" defaultRowHeight="15.75"/>
  <cols>
    <col min="1" max="1" width="8.6640625" customWidth="1"/>
    <col min="2" max="2" width="19.5" customWidth="1"/>
    <col min="3" max="3" width="29.6640625" customWidth="1"/>
    <col min="4" max="4" width="11" customWidth="1"/>
    <col min="5" max="38" width="4" customWidth="1"/>
    <col min="39" max="39" width="10.83203125" customWidth="1"/>
    <col min="40" max="40" width="12.1640625" customWidth="1"/>
    <col min="41" max="41" width="10.83203125" customWidth="1"/>
  </cols>
  <sheetData>
    <row r="1" spans="1:41" s="44" customFormat="1" ht="23.1" customHeight="1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4" t="s">
        <v>1</v>
      </c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</row>
    <row r="2" spans="1:41" s="44" customFormat="1" ht="23.1" customHeight="1">
      <c r="A2" s="244" t="s">
        <v>946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 t="s">
        <v>2</v>
      </c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</row>
    <row r="3" spans="1:41" s="44" customFormat="1" ht="31.5" customHeight="1">
      <c r="A3" s="245" t="s">
        <v>951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</row>
    <row r="4" spans="1:41" s="44" customFormat="1" ht="31.5" customHeight="1">
      <c r="A4" s="240" t="s">
        <v>947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</row>
    <row r="5" spans="1:41" s="45" customFormat="1" ht="21" customHeight="1">
      <c r="A5" s="163" t="s">
        <v>3</v>
      </c>
      <c r="B5" s="164" t="s">
        <v>4</v>
      </c>
      <c r="C5" s="241" t="s">
        <v>5</v>
      </c>
      <c r="D5" s="242"/>
      <c r="E5" s="163">
        <v>1</v>
      </c>
      <c r="F5" s="163">
        <v>2</v>
      </c>
      <c r="G5" s="163">
        <v>3</v>
      </c>
      <c r="H5" s="163">
        <v>4</v>
      </c>
      <c r="I5" s="163">
        <v>5</v>
      </c>
      <c r="J5" s="163">
        <v>6</v>
      </c>
      <c r="K5" s="163">
        <v>7</v>
      </c>
      <c r="L5" s="163">
        <v>8</v>
      </c>
      <c r="M5" s="163">
        <v>9</v>
      </c>
      <c r="N5" s="163">
        <v>10</v>
      </c>
      <c r="O5" s="163">
        <v>11</v>
      </c>
      <c r="P5" s="163">
        <v>12</v>
      </c>
      <c r="Q5" s="163">
        <v>13</v>
      </c>
      <c r="R5" s="163">
        <v>14</v>
      </c>
      <c r="S5" s="163">
        <v>15</v>
      </c>
      <c r="T5" s="163">
        <v>16</v>
      </c>
      <c r="U5" s="163">
        <v>17</v>
      </c>
      <c r="V5" s="163">
        <v>18</v>
      </c>
      <c r="W5" s="163">
        <v>19</v>
      </c>
      <c r="X5" s="163">
        <v>20</v>
      </c>
      <c r="Y5" s="163">
        <v>21</v>
      </c>
      <c r="Z5" s="163">
        <v>22</v>
      </c>
      <c r="AA5" s="163">
        <v>23</v>
      </c>
      <c r="AB5" s="163">
        <v>24</v>
      </c>
      <c r="AC5" s="163">
        <v>25</v>
      </c>
      <c r="AD5" s="163">
        <v>26</v>
      </c>
      <c r="AE5" s="163">
        <v>27</v>
      </c>
      <c r="AF5" s="163">
        <v>28</v>
      </c>
      <c r="AG5" s="163">
        <v>29</v>
      </c>
      <c r="AH5" s="163">
        <v>30</v>
      </c>
      <c r="AI5" s="163">
        <v>31</v>
      </c>
      <c r="AJ5" s="165" t="s">
        <v>6</v>
      </c>
      <c r="AK5" s="165" t="s">
        <v>7</v>
      </c>
      <c r="AL5" s="165" t="s">
        <v>8</v>
      </c>
    </row>
    <row r="6" spans="1:41" s="1" customFormat="1" ht="21" customHeight="1">
      <c r="A6" s="6">
        <v>1</v>
      </c>
      <c r="B6" s="60" t="s">
        <v>881</v>
      </c>
      <c r="C6" s="61" t="s">
        <v>26</v>
      </c>
      <c r="D6" s="62" t="s">
        <v>48</v>
      </c>
      <c r="E6" s="226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 t="s">
        <v>6</v>
      </c>
      <c r="Q6" s="227"/>
      <c r="R6" s="227"/>
      <c r="S6" s="227"/>
      <c r="T6" s="227"/>
      <c r="U6" s="227"/>
      <c r="V6" s="227"/>
      <c r="W6" s="227"/>
      <c r="X6" s="227"/>
      <c r="Y6" s="227"/>
      <c r="Z6" s="227" t="s">
        <v>8</v>
      </c>
      <c r="AA6" s="227"/>
      <c r="AB6" s="227"/>
      <c r="AC6" s="227"/>
      <c r="AD6" s="227"/>
      <c r="AE6" s="227"/>
      <c r="AF6" s="227"/>
      <c r="AG6" s="227"/>
      <c r="AH6" s="227"/>
      <c r="AI6" s="227"/>
      <c r="AJ6" s="2">
        <f>COUNTIF(E6:AI6,"K")+2*COUNTIF(E6:AI6,"2K")+COUNTIF(E6:AI6,"TK")+COUNTIF(E6:AI6,"KT")</f>
        <v>1</v>
      </c>
      <c r="AK6" s="2">
        <f t="shared" ref="AK6:AK23" si="0">COUNTIF(E6:AI6,"P")+2*COUNTIF(F6:AJ6,"2P")</f>
        <v>0</v>
      </c>
      <c r="AL6" s="2">
        <f t="shared" ref="AL6:AL23" si="1">COUNTIF(E6:AI6,"T")+2*COUNTIF(E6:AI6,"2T")+COUNTIF(E6:AI6,"TK")+COUNTIF(E6:AI6,"KT")</f>
        <v>1</v>
      </c>
      <c r="AM6" s="19"/>
      <c r="AN6" s="20"/>
      <c r="AO6" s="21"/>
    </row>
    <row r="7" spans="1:41" s="1" customFormat="1" ht="21" customHeight="1">
      <c r="A7" s="6">
        <v>2</v>
      </c>
      <c r="B7" s="60" t="s">
        <v>747</v>
      </c>
      <c r="C7" s="61" t="s">
        <v>748</v>
      </c>
      <c r="D7" s="62" t="s">
        <v>749</v>
      </c>
      <c r="E7" s="226"/>
      <c r="F7" s="227"/>
      <c r="G7" s="227"/>
      <c r="H7" s="227" t="s">
        <v>6</v>
      </c>
      <c r="I7" s="227" t="s">
        <v>7</v>
      </c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">
        <f t="shared" ref="AJ7:AJ23" si="2">COUNTIF(E7:AI7,"K")+2*COUNTIF(E7:AI7,"2K")+COUNTIF(E7:AI7,"TK")+COUNTIF(E7:AI7,"KT")</f>
        <v>1</v>
      </c>
      <c r="AK7" s="2">
        <f t="shared" si="0"/>
        <v>1</v>
      </c>
      <c r="AL7" s="2">
        <f t="shared" si="1"/>
        <v>0</v>
      </c>
      <c r="AM7" s="21"/>
      <c r="AN7" s="21"/>
      <c r="AO7" s="21"/>
    </row>
    <row r="8" spans="1:41" s="1" customFormat="1" ht="21" customHeight="1">
      <c r="A8" s="6">
        <v>3</v>
      </c>
      <c r="B8" s="60" t="s">
        <v>750</v>
      </c>
      <c r="C8" s="61" t="s">
        <v>751</v>
      </c>
      <c r="D8" s="62" t="s">
        <v>124</v>
      </c>
      <c r="E8" s="226" t="s">
        <v>8</v>
      </c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 t="s">
        <v>6</v>
      </c>
      <c r="Q8" s="227"/>
      <c r="R8" s="227" t="s">
        <v>6</v>
      </c>
      <c r="S8" s="227"/>
      <c r="T8" s="227"/>
      <c r="U8" s="227"/>
      <c r="V8" s="227"/>
      <c r="W8" s="227" t="s">
        <v>6</v>
      </c>
      <c r="X8" s="227"/>
      <c r="Y8" s="227"/>
      <c r="Z8" s="227" t="s">
        <v>8</v>
      </c>
      <c r="AA8" s="227"/>
      <c r="AB8" s="227"/>
      <c r="AC8" s="227"/>
      <c r="AD8" s="227"/>
      <c r="AE8" s="227"/>
      <c r="AF8" s="227"/>
      <c r="AG8" s="227"/>
      <c r="AH8" s="227"/>
      <c r="AI8" s="227"/>
      <c r="AJ8" s="2">
        <f t="shared" si="2"/>
        <v>3</v>
      </c>
      <c r="AK8" s="2">
        <f t="shared" si="0"/>
        <v>0</v>
      </c>
      <c r="AL8" s="2">
        <f t="shared" si="1"/>
        <v>2</v>
      </c>
      <c r="AM8" s="21"/>
      <c r="AN8" s="21"/>
      <c r="AO8" s="21"/>
    </row>
    <row r="9" spans="1:41" s="1" customFormat="1" ht="21" customHeight="1">
      <c r="A9" s="6">
        <v>4</v>
      </c>
      <c r="B9" s="153" t="s">
        <v>752</v>
      </c>
      <c r="C9" s="154" t="s">
        <v>753</v>
      </c>
      <c r="D9" s="155" t="s">
        <v>51</v>
      </c>
      <c r="E9" s="226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 t="s">
        <v>6</v>
      </c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 t="s">
        <v>7</v>
      </c>
      <c r="AG9" s="227"/>
      <c r="AH9" s="227"/>
      <c r="AI9" s="227"/>
      <c r="AJ9" s="2">
        <f t="shared" si="2"/>
        <v>1</v>
      </c>
      <c r="AK9" s="2">
        <f t="shared" si="0"/>
        <v>1</v>
      </c>
      <c r="AL9" s="2">
        <f t="shared" si="1"/>
        <v>0</v>
      </c>
      <c r="AM9" s="21"/>
      <c r="AN9" s="21"/>
      <c r="AO9" s="21"/>
    </row>
    <row r="10" spans="1:41" s="1" customFormat="1" ht="21" customHeight="1">
      <c r="A10" s="6">
        <v>5</v>
      </c>
      <c r="B10" s="60" t="s">
        <v>754</v>
      </c>
      <c r="C10" s="61" t="s">
        <v>755</v>
      </c>
      <c r="D10" s="62" t="s">
        <v>51</v>
      </c>
      <c r="E10" s="226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">
        <f t="shared" si="2"/>
        <v>0</v>
      </c>
      <c r="AK10" s="2">
        <f t="shared" si="0"/>
        <v>0</v>
      </c>
      <c r="AL10" s="2">
        <f t="shared" si="1"/>
        <v>0</v>
      </c>
      <c r="AM10" s="21"/>
      <c r="AN10" s="21"/>
      <c r="AO10" s="21"/>
    </row>
    <row r="11" spans="1:41" s="1" customFormat="1" ht="21" customHeight="1">
      <c r="A11" s="6">
        <v>6</v>
      </c>
      <c r="B11" s="60" t="s">
        <v>756</v>
      </c>
      <c r="C11" s="61" t="s">
        <v>757</v>
      </c>
      <c r="D11" s="62" t="s">
        <v>159</v>
      </c>
      <c r="E11" s="226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">
        <f t="shared" si="2"/>
        <v>0</v>
      </c>
      <c r="AK11" s="2">
        <f t="shared" si="0"/>
        <v>0</v>
      </c>
      <c r="AL11" s="2">
        <f t="shared" si="1"/>
        <v>0</v>
      </c>
      <c r="AM11" s="21"/>
      <c r="AN11" s="21"/>
      <c r="AO11" s="21"/>
    </row>
    <row r="12" spans="1:41" s="1" customFormat="1" ht="21" customHeight="1">
      <c r="A12" s="6">
        <v>7</v>
      </c>
      <c r="B12" s="60" t="s">
        <v>758</v>
      </c>
      <c r="C12" s="61" t="s">
        <v>759</v>
      </c>
      <c r="D12" s="62" t="s">
        <v>368</v>
      </c>
      <c r="E12" s="226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 t="s">
        <v>6</v>
      </c>
      <c r="AI12" s="227"/>
      <c r="AJ12" s="2">
        <f t="shared" si="2"/>
        <v>1</v>
      </c>
      <c r="AK12" s="2">
        <f t="shared" si="0"/>
        <v>0</v>
      </c>
      <c r="AL12" s="2">
        <f t="shared" si="1"/>
        <v>0</v>
      </c>
      <c r="AM12" s="21"/>
      <c r="AN12" s="21"/>
      <c r="AO12" s="21"/>
    </row>
    <row r="13" spans="1:41" s="1" customFormat="1" ht="21" customHeight="1">
      <c r="A13" s="6">
        <v>8</v>
      </c>
      <c r="B13" s="60" t="s">
        <v>760</v>
      </c>
      <c r="C13" s="61" t="s">
        <v>392</v>
      </c>
      <c r="D13" s="62" t="s">
        <v>59</v>
      </c>
      <c r="E13" s="228"/>
      <c r="F13" s="229"/>
      <c r="G13" s="229"/>
      <c r="H13" s="229"/>
      <c r="I13" s="229" t="s">
        <v>8</v>
      </c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 t="s">
        <v>6</v>
      </c>
      <c r="AI13" s="229"/>
      <c r="AJ13" s="2">
        <f t="shared" si="2"/>
        <v>1</v>
      </c>
      <c r="AK13" s="2">
        <f t="shared" si="0"/>
        <v>0</v>
      </c>
      <c r="AL13" s="2">
        <f t="shared" si="1"/>
        <v>1</v>
      </c>
      <c r="AM13" s="21"/>
      <c r="AN13" s="21"/>
      <c r="AO13" s="21"/>
    </row>
    <row r="14" spans="1:41" s="1" customFormat="1" ht="21" customHeight="1">
      <c r="A14" s="6">
        <v>9</v>
      </c>
      <c r="B14" s="60" t="s">
        <v>761</v>
      </c>
      <c r="C14" s="61" t="s">
        <v>129</v>
      </c>
      <c r="D14" s="62" t="s">
        <v>59</v>
      </c>
      <c r="E14" s="228"/>
      <c r="F14" s="229"/>
      <c r="G14" s="229"/>
      <c r="H14" s="229" t="s">
        <v>6</v>
      </c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 t="s">
        <v>6</v>
      </c>
      <c r="U14" s="229"/>
      <c r="V14" s="229"/>
      <c r="W14" s="229"/>
      <c r="X14" s="229"/>
      <c r="Y14" s="229"/>
      <c r="Z14" s="229" t="s">
        <v>7</v>
      </c>
      <c r="AA14" s="229"/>
      <c r="AB14" s="229"/>
      <c r="AC14" s="229"/>
      <c r="AD14" s="229"/>
      <c r="AE14" s="229"/>
      <c r="AF14" s="229"/>
      <c r="AG14" s="229"/>
      <c r="AH14" s="229"/>
      <c r="AI14" s="229"/>
      <c r="AJ14" s="2">
        <f t="shared" si="2"/>
        <v>2</v>
      </c>
      <c r="AK14" s="2">
        <f t="shared" si="0"/>
        <v>1</v>
      </c>
      <c r="AL14" s="2">
        <f t="shared" si="1"/>
        <v>0</v>
      </c>
      <c r="AM14" s="21"/>
      <c r="AN14" s="21"/>
      <c r="AO14" s="21"/>
    </row>
    <row r="15" spans="1:41" s="1" customFormat="1" ht="21" customHeight="1">
      <c r="A15" s="6">
        <v>10</v>
      </c>
      <c r="B15" s="60" t="s">
        <v>762</v>
      </c>
      <c r="C15" s="61" t="s">
        <v>763</v>
      </c>
      <c r="D15" s="62" t="s">
        <v>61</v>
      </c>
      <c r="E15" s="226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">
        <f t="shared" si="2"/>
        <v>0</v>
      </c>
      <c r="AK15" s="2">
        <f t="shared" si="0"/>
        <v>0</v>
      </c>
      <c r="AL15" s="2">
        <f t="shared" si="1"/>
        <v>0</v>
      </c>
      <c r="AM15" s="21"/>
      <c r="AN15" s="21"/>
      <c r="AO15" s="21"/>
    </row>
    <row r="16" spans="1:41" s="1" customFormat="1" ht="21" customHeight="1">
      <c r="A16" s="6">
        <v>11</v>
      </c>
      <c r="B16" s="60" t="s">
        <v>764</v>
      </c>
      <c r="C16" s="61" t="s">
        <v>765</v>
      </c>
      <c r="D16" s="62" t="s">
        <v>766</v>
      </c>
      <c r="E16" s="226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 t="s">
        <v>6</v>
      </c>
      <c r="Q16" s="227"/>
      <c r="R16" s="227" t="s">
        <v>7</v>
      </c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 t="s">
        <v>7</v>
      </c>
      <c r="AI16" s="227"/>
      <c r="AJ16" s="2">
        <f t="shared" si="2"/>
        <v>1</v>
      </c>
      <c r="AK16" s="2">
        <f t="shared" si="0"/>
        <v>2</v>
      </c>
      <c r="AL16" s="2">
        <f t="shared" si="1"/>
        <v>0</v>
      </c>
      <c r="AM16" s="21"/>
      <c r="AN16" s="21"/>
      <c r="AO16" s="21"/>
    </row>
    <row r="17" spans="1:41" s="1" customFormat="1" ht="21" customHeight="1">
      <c r="A17" s="6">
        <v>12</v>
      </c>
      <c r="B17" s="60" t="s">
        <v>767</v>
      </c>
      <c r="C17" s="61" t="s">
        <v>768</v>
      </c>
      <c r="D17" s="62" t="s">
        <v>420</v>
      </c>
      <c r="E17" s="226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">
        <f t="shared" si="2"/>
        <v>0</v>
      </c>
      <c r="AK17" s="2">
        <f t="shared" si="0"/>
        <v>0</v>
      </c>
      <c r="AL17" s="2">
        <f t="shared" si="1"/>
        <v>0</v>
      </c>
      <c r="AM17" s="21"/>
      <c r="AN17" s="21"/>
      <c r="AO17" s="21"/>
    </row>
    <row r="18" spans="1:41" s="1" customFormat="1" ht="21" customHeight="1">
      <c r="A18" s="6">
        <v>13</v>
      </c>
      <c r="B18" s="60">
        <v>2010120037</v>
      </c>
      <c r="C18" s="61" t="s">
        <v>26</v>
      </c>
      <c r="D18" s="62" t="s">
        <v>25</v>
      </c>
      <c r="E18" s="230"/>
      <c r="F18" s="230"/>
      <c r="G18" s="230"/>
      <c r="H18" s="230"/>
      <c r="I18" s="230"/>
      <c r="J18" s="230"/>
      <c r="K18" s="230"/>
      <c r="L18" s="230" t="s">
        <v>7</v>
      </c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">
        <f t="shared" si="2"/>
        <v>0</v>
      </c>
      <c r="AK18" s="2">
        <f t="shared" si="0"/>
        <v>1</v>
      </c>
      <c r="AL18" s="2">
        <f t="shared" si="1"/>
        <v>0</v>
      </c>
      <c r="AM18" s="21"/>
      <c r="AN18" s="21"/>
      <c r="AO18" s="21"/>
    </row>
    <row r="19" spans="1:41" s="1" customFormat="1" ht="21" customHeight="1">
      <c r="A19" s="6">
        <v>14</v>
      </c>
      <c r="B19" s="60" t="s">
        <v>769</v>
      </c>
      <c r="C19" s="61" t="s">
        <v>770</v>
      </c>
      <c r="D19" s="62" t="s">
        <v>771</v>
      </c>
      <c r="E19" s="226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 t="s">
        <v>7</v>
      </c>
      <c r="AG19" s="227" t="s">
        <v>7</v>
      </c>
      <c r="AH19" s="227" t="s">
        <v>7</v>
      </c>
      <c r="AI19" s="227"/>
      <c r="AJ19" s="2">
        <f t="shared" si="2"/>
        <v>0</v>
      </c>
      <c r="AK19" s="2">
        <f t="shared" si="0"/>
        <v>3</v>
      </c>
      <c r="AL19" s="2">
        <f t="shared" si="1"/>
        <v>0</v>
      </c>
      <c r="AM19" s="246"/>
      <c r="AN19" s="247"/>
      <c r="AO19" s="21"/>
    </row>
    <row r="20" spans="1:41" s="1" customFormat="1" ht="21" customHeight="1">
      <c r="A20" s="6">
        <v>15</v>
      </c>
      <c r="B20" s="60" t="s">
        <v>772</v>
      </c>
      <c r="C20" s="61" t="s">
        <v>773</v>
      </c>
      <c r="D20" s="62" t="s">
        <v>64</v>
      </c>
      <c r="E20" s="226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">
        <f t="shared" si="2"/>
        <v>0</v>
      </c>
      <c r="AK20" s="2">
        <f t="shared" si="0"/>
        <v>0</v>
      </c>
      <c r="AL20" s="2">
        <f t="shared" si="1"/>
        <v>0</v>
      </c>
      <c r="AM20" s="21"/>
      <c r="AN20" s="21"/>
      <c r="AO20" s="21"/>
    </row>
    <row r="21" spans="1:41" s="1" customFormat="1" ht="21" customHeight="1">
      <c r="A21" s="6">
        <v>16</v>
      </c>
      <c r="B21" s="60" t="s">
        <v>774</v>
      </c>
      <c r="C21" s="61" t="s">
        <v>775</v>
      </c>
      <c r="D21" s="62" t="s">
        <v>36</v>
      </c>
      <c r="E21" s="226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">
        <f t="shared" si="2"/>
        <v>0</v>
      </c>
      <c r="AK21" s="2">
        <f t="shared" si="0"/>
        <v>0</v>
      </c>
      <c r="AL21" s="2">
        <f t="shared" si="1"/>
        <v>0</v>
      </c>
      <c r="AM21" s="21"/>
      <c r="AN21" s="21"/>
      <c r="AO21" s="21"/>
    </row>
    <row r="22" spans="1:41" s="1" customFormat="1" ht="21" customHeight="1">
      <c r="A22" s="6">
        <v>17</v>
      </c>
      <c r="B22" s="60" t="s">
        <v>745</v>
      </c>
      <c r="C22" s="61" t="s">
        <v>746</v>
      </c>
      <c r="D22" s="62" t="s">
        <v>387</v>
      </c>
      <c r="E22" s="226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 t="s">
        <v>7</v>
      </c>
      <c r="S22" s="227"/>
      <c r="T22" s="227"/>
      <c r="U22" s="227"/>
      <c r="V22" s="227"/>
      <c r="W22" s="227"/>
      <c r="X22" s="227"/>
      <c r="Y22" s="227" t="s">
        <v>7</v>
      </c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">
        <f t="shared" si="2"/>
        <v>0</v>
      </c>
      <c r="AK22" s="2">
        <f t="shared" si="0"/>
        <v>2</v>
      </c>
      <c r="AL22" s="2">
        <f t="shared" si="1"/>
        <v>0</v>
      </c>
      <c r="AM22" s="21"/>
      <c r="AN22" s="21"/>
      <c r="AO22" s="21"/>
    </row>
    <row r="23" spans="1:41" s="1" customFormat="1" ht="21" customHeight="1">
      <c r="A23" s="6">
        <v>18</v>
      </c>
      <c r="B23" s="60" t="s">
        <v>776</v>
      </c>
      <c r="C23" s="61" t="s">
        <v>384</v>
      </c>
      <c r="D23" s="62" t="s">
        <v>89</v>
      </c>
      <c r="E23" s="226"/>
      <c r="F23" s="227"/>
      <c r="G23" s="227"/>
      <c r="H23" s="227"/>
      <c r="I23" s="227" t="s">
        <v>7</v>
      </c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 t="s">
        <v>7</v>
      </c>
      <c r="Z23" s="227"/>
      <c r="AA23" s="227"/>
      <c r="AB23" s="227"/>
      <c r="AC23" s="227"/>
      <c r="AD23" s="227"/>
      <c r="AE23" s="227"/>
      <c r="AF23" s="227" t="s">
        <v>7</v>
      </c>
      <c r="AG23" s="227" t="s">
        <v>7</v>
      </c>
      <c r="AH23" s="227"/>
      <c r="AI23" s="227"/>
      <c r="AJ23" s="2">
        <f t="shared" si="2"/>
        <v>0</v>
      </c>
      <c r="AK23" s="2">
        <f t="shared" si="0"/>
        <v>4</v>
      </c>
      <c r="AL23" s="2">
        <f t="shared" si="1"/>
        <v>0</v>
      </c>
      <c r="AM23" s="21"/>
      <c r="AN23" s="21"/>
      <c r="AO23" s="21"/>
    </row>
    <row r="24" spans="1:41" s="1" customFormat="1" ht="21" customHeight="1">
      <c r="A24" s="6">
        <v>19</v>
      </c>
      <c r="B24" s="60" t="s">
        <v>777</v>
      </c>
      <c r="C24" s="61" t="s">
        <v>778</v>
      </c>
      <c r="D24" s="62" t="s">
        <v>779</v>
      </c>
      <c r="E24" s="226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112">
        <f t="shared" ref="AJ24:AJ35" si="3">COUNTIF(E24:AI24,"K")+2*COUNTIF(E24:AI24,"2K")+COUNTIF(E24:AI24,"TK")+COUNTIF(E24:AI24,"KT")</f>
        <v>0</v>
      </c>
      <c r="AK24" s="112">
        <f t="shared" ref="AK24:AK35" si="4">COUNTIF(E24:AI24,"P")+2*COUNTIF(F24:AJ24,"2P")</f>
        <v>0</v>
      </c>
      <c r="AL24" s="112">
        <f t="shared" ref="AL24:AL35" si="5">COUNTIF(E24:AI24,"T")+2*COUNTIF(E24:AI24,"2T")+COUNTIF(E24:AI24,"TK")+COUNTIF(E24:AI24,"KT")</f>
        <v>0</v>
      </c>
      <c r="AM24" s="21"/>
      <c r="AN24" s="21"/>
      <c r="AO24" s="21"/>
    </row>
    <row r="25" spans="1:41" s="1" customFormat="1" ht="21" customHeight="1">
      <c r="A25" s="6">
        <v>20</v>
      </c>
      <c r="B25" s="60" t="s">
        <v>780</v>
      </c>
      <c r="C25" s="61" t="s">
        <v>85</v>
      </c>
      <c r="D25" s="62" t="s">
        <v>131</v>
      </c>
      <c r="E25" s="226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 t="s">
        <v>7</v>
      </c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 t="s">
        <v>8</v>
      </c>
      <c r="AG25" s="227"/>
      <c r="AH25" s="227"/>
      <c r="AI25" s="227"/>
      <c r="AJ25" s="112">
        <f t="shared" si="3"/>
        <v>0</v>
      </c>
      <c r="AK25" s="112">
        <f t="shared" si="4"/>
        <v>1</v>
      </c>
      <c r="AL25" s="112">
        <f t="shared" si="5"/>
        <v>1</v>
      </c>
      <c r="AM25" s="21"/>
      <c r="AN25" s="21"/>
      <c r="AO25" s="21"/>
    </row>
    <row r="26" spans="1:41" s="1" customFormat="1" ht="21" customHeight="1">
      <c r="A26" s="6">
        <v>21</v>
      </c>
      <c r="B26" s="60" t="s">
        <v>781</v>
      </c>
      <c r="C26" s="61" t="s">
        <v>782</v>
      </c>
      <c r="D26" s="62" t="s">
        <v>110</v>
      </c>
      <c r="E26" s="226"/>
      <c r="F26" s="227"/>
      <c r="G26" s="227"/>
      <c r="H26" s="227" t="s">
        <v>8</v>
      </c>
      <c r="I26" s="227" t="s">
        <v>7</v>
      </c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112">
        <f t="shared" si="3"/>
        <v>0</v>
      </c>
      <c r="AK26" s="112">
        <f t="shared" si="4"/>
        <v>1</v>
      </c>
      <c r="AL26" s="112">
        <f t="shared" si="5"/>
        <v>1</v>
      </c>
      <c r="AM26" s="21"/>
      <c r="AN26" s="21"/>
      <c r="AO26" s="21"/>
    </row>
    <row r="27" spans="1:41" s="1" customFormat="1" ht="21" customHeight="1">
      <c r="A27" s="6">
        <v>22</v>
      </c>
      <c r="B27" s="60" t="s">
        <v>783</v>
      </c>
      <c r="C27" s="61" t="s">
        <v>784</v>
      </c>
      <c r="D27" s="62" t="s">
        <v>57</v>
      </c>
      <c r="E27" s="226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112">
        <f t="shared" si="3"/>
        <v>0</v>
      </c>
      <c r="AK27" s="112">
        <f t="shared" si="4"/>
        <v>0</v>
      </c>
      <c r="AL27" s="112">
        <f t="shared" si="5"/>
        <v>0</v>
      </c>
      <c r="AM27" s="21"/>
      <c r="AN27" s="21"/>
      <c r="AO27" s="21"/>
    </row>
    <row r="28" spans="1:41" s="1" customFormat="1" ht="21" customHeight="1">
      <c r="A28" s="6">
        <v>23</v>
      </c>
      <c r="B28" s="60" t="s">
        <v>785</v>
      </c>
      <c r="C28" s="61" t="s">
        <v>91</v>
      </c>
      <c r="D28" s="62" t="s">
        <v>95</v>
      </c>
      <c r="E28" s="226"/>
      <c r="F28" s="227"/>
      <c r="G28" s="227"/>
      <c r="H28" s="227"/>
      <c r="I28" s="227" t="s">
        <v>8</v>
      </c>
      <c r="J28" s="227"/>
      <c r="K28" s="227"/>
      <c r="L28" s="227"/>
      <c r="M28" s="227"/>
      <c r="N28" s="227"/>
      <c r="O28" s="227"/>
      <c r="P28" s="227"/>
      <c r="Q28" s="227"/>
      <c r="R28" s="227" t="s">
        <v>7</v>
      </c>
      <c r="S28" s="227"/>
      <c r="T28" s="227"/>
      <c r="U28" s="227"/>
      <c r="V28" s="227"/>
      <c r="W28" s="227"/>
      <c r="X28" s="227"/>
      <c r="Y28" s="227" t="s">
        <v>8</v>
      </c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112">
        <f t="shared" si="3"/>
        <v>0</v>
      </c>
      <c r="AK28" s="112">
        <f t="shared" si="4"/>
        <v>1</v>
      </c>
      <c r="AL28" s="112">
        <f t="shared" si="5"/>
        <v>2</v>
      </c>
      <c r="AM28" s="21"/>
      <c r="AN28" s="21"/>
      <c r="AO28" s="21"/>
    </row>
    <row r="29" spans="1:41" s="1" customFormat="1" ht="21" customHeight="1">
      <c r="A29" s="6">
        <v>24</v>
      </c>
      <c r="B29" s="60" t="s">
        <v>786</v>
      </c>
      <c r="C29" s="61" t="s">
        <v>787</v>
      </c>
      <c r="D29" s="62" t="s">
        <v>788</v>
      </c>
      <c r="E29" s="226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 t="s">
        <v>6</v>
      </c>
      <c r="Q29" s="227"/>
      <c r="R29" s="227" t="s">
        <v>7</v>
      </c>
      <c r="S29" s="227"/>
      <c r="T29" s="227"/>
      <c r="U29" s="227"/>
      <c r="V29" s="227" t="s">
        <v>8</v>
      </c>
      <c r="W29" s="227"/>
      <c r="X29" s="227"/>
      <c r="Y29" s="227" t="s">
        <v>6</v>
      </c>
      <c r="Z29" s="227"/>
      <c r="AA29" s="227"/>
      <c r="AB29" s="227"/>
      <c r="AC29" s="227"/>
      <c r="AD29" s="227"/>
      <c r="AE29" s="227"/>
      <c r="AF29" s="227" t="s">
        <v>6</v>
      </c>
      <c r="AG29" s="227"/>
      <c r="AH29" s="227" t="s">
        <v>6</v>
      </c>
      <c r="AI29" s="227"/>
      <c r="AJ29" s="112">
        <f t="shared" si="3"/>
        <v>4</v>
      </c>
      <c r="AK29" s="112">
        <f t="shared" si="4"/>
        <v>1</v>
      </c>
      <c r="AL29" s="112">
        <f t="shared" si="5"/>
        <v>1</v>
      </c>
      <c r="AM29" s="21"/>
      <c r="AN29" s="21"/>
      <c r="AO29" s="21"/>
    </row>
    <row r="30" spans="1:41" s="1" customFormat="1" ht="21" customHeight="1">
      <c r="A30" s="6">
        <v>25</v>
      </c>
      <c r="B30" s="60">
        <v>2010120041</v>
      </c>
      <c r="C30" s="61" t="s">
        <v>949</v>
      </c>
      <c r="D30" s="62" t="s">
        <v>77</v>
      </c>
      <c r="E30" s="176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 t="s">
        <v>6</v>
      </c>
      <c r="Q30" s="175"/>
      <c r="R30" s="175" t="s">
        <v>8</v>
      </c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58">
        <f t="shared" ref="AJ30" si="6">COUNTIF(E30:AI30,"K")+2*COUNTIF(E30:AI30,"2K")+COUNTIF(E30:AI30,"TK")+COUNTIF(E30:AI30,"KT")</f>
        <v>1</v>
      </c>
      <c r="AK30" s="158">
        <f t="shared" ref="AK30" si="7">COUNTIF(E30:AI30,"P")+2*COUNTIF(F30:AJ30,"2P")</f>
        <v>0</v>
      </c>
      <c r="AL30" s="158">
        <f t="shared" ref="AL30" si="8">COUNTIF(E30:AI30,"T")+2*COUNTIF(E30:AI30,"2T")+COUNTIF(E30:AI30,"TK")+COUNTIF(E30:AI30,"KT")</f>
        <v>1</v>
      </c>
      <c r="AM30" s="21"/>
      <c r="AN30" s="21"/>
      <c r="AO30" s="21"/>
    </row>
    <row r="31" spans="1:41" s="1" customFormat="1" ht="21" customHeight="1">
      <c r="A31" s="6">
        <v>26</v>
      </c>
      <c r="B31" s="60" t="s">
        <v>789</v>
      </c>
      <c r="C31" s="61" t="s">
        <v>49</v>
      </c>
      <c r="D31" s="62" t="s">
        <v>77</v>
      </c>
      <c r="E31" s="226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112">
        <f t="shared" si="3"/>
        <v>0</v>
      </c>
      <c r="AK31" s="112">
        <f t="shared" si="4"/>
        <v>0</v>
      </c>
      <c r="AL31" s="112">
        <f t="shared" si="5"/>
        <v>0</v>
      </c>
      <c r="AM31" s="21"/>
      <c r="AN31" s="21"/>
      <c r="AO31" s="21"/>
    </row>
    <row r="32" spans="1:41" s="1" customFormat="1" ht="21" customHeight="1">
      <c r="A32" s="6">
        <v>27</v>
      </c>
      <c r="B32" s="60" t="s">
        <v>790</v>
      </c>
      <c r="C32" s="61" t="s">
        <v>791</v>
      </c>
      <c r="D32" s="62" t="s">
        <v>83</v>
      </c>
      <c r="E32" s="226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112">
        <f t="shared" si="3"/>
        <v>0</v>
      </c>
      <c r="AK32" s="112">
        <f t="shared" si="4"/>
        <v>0</v>
      </c>
      <c r="AL32" s="112">
        <f t="shared" si="5"/>
        <v>0</v>
      </c>
      <c r="AM32" s="21"/>
      <c r="AN32" s="21"/>
      <c r="AO32" s="21"/>
    </row>
    <row r="33" spans="1:43" s="1" customFormat="1" ht="21" customHeight="1">
      <c r="A33" s="6">
        <v>28</v>
      </c>
      <c r="B33" s="60" t="s">
        <v>792</v>
      </c>
      <c r="C33" s="61" t="s">
        <v>793</v>
      </c>
      <c r="D33" s="62" t="s">
        <v>794</v>
      </c>
      <c r="E33" s="226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112">
        <f t="shared" si="3"/>
        <v>0</v>
      </c>
      <c r="AK33" s="112">
        <f t="shared" si="4"/>
        <v>0</v>
      </c>
      <c r="AL33" s="112">
        <f t="shared" si="5"/>
        <v>0</v>
      </c>
      <c r="AM33" s="21"/>
      <c r="AN33" s="21"/>
      <c r="AO33" s="21"/>
    </row>
    <row r="34" spans="1:43" s="1" customFormat="1" ht="21" customHeight="1">
      <c r="A34" s="6">
        <v>29</v>
      </c>
      <c r="B34" s="60" t="s">
        <v>795</v>
      </c>
      <c r="C34" s="61" t="s">
        <v>796</v>
      </c>
      <c r="D34" s="62" t="s">
        <v>70</v>
      </c>
      <c r="E34" s="226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112">
        <f t="shared" si="3"/>
        <v>0</v>
      </c>
      <c r="AK34" s="112">
        <f t="shared" si="4"/>
        <v>0</v>
      </c>
      <c r="AL34" s="112">
        <f t="shared" si="5"/>
        <v>0</v>
      </c>
      <c r="AM34" s="21"/>
      <c r="AN34" s="21"/>
      <c r="AO34" s="21"/>
    </row>
    <row r="35" spans="1:43" s="1" customFormat="1" ht="21" customHeight="1">
      <c r="A35" s="6">
        <v>30</v>
      </c>
      <c r="B35" s="60" t="s">
        <v>797</v>
      </c>
      <c r="C35" s="61" t="s">
        <v>798</v>
      </c>
      <c r="D35" s="62" t="s">
        <v>79</v>
      </c>
      <c r="E35" s="226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112">
        <f t="shared" si="3"/>
        <v>0</v>
      </c>
      <c r="AK35" s="112">
        <f t="shared" si="4"/>
        <v>0</v>
      </c>
      <c r="AL35" s="112">
        <f t="shared" si="5"/>
        <v>0</v>
      </c>
      <c r="AM35" s="21"/>
      <c r="AN35" s="21"/>
      <c r="AO35" s="21"/>
    </row>
    <row r="36" spans="1:43" s="1" customFormat="1" ht="21" customHeight="1">
      <c r="A36" s="6">
        <v>31</v>
      </c>
      <c r="B36" s="60" t="s">
        <v>799</v>
      </c>
      <c r="C36" s="61" t="s">
        <v>800</v>
      </c>
      <c r="D36" s="62" t="s">
        <v>79</v>
      </c>
      <c r="E36" s="226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150">
        <f t="shared" ref="AJ36:AJ37" si="9">COUNTIF(E36:AI36,"K")+2*COUNTIF(E36:AI36,"2K")+COUNTIF(E36:AI36,"TK")+COUNTIF(E36:AI36,"KT")</f>
        <v>0</v>
      </c>
      <c r="AK36" s="150">
        <f t="shared" ref="AK36:AK37" si="10">COUNTIF(E36:AI36,"P")+2*COUNTIF(F36:AJ36,"2P")</f>
        <v>0</v>
      </c>
      <c r="AL36" s="150">
        <f t="shared" ref="AL36:AL37" si="11">COUNTIF(E36:AI36,"T")+2*COUNTIF(E36:AI36,"2T")+COUNTIF(E36:AI36,"TK")+COUNTIF(E36:AI36,"KT")</f>
        <v>0</v>
      </c>
      <c r="AM36" s="21"/>
      <c r="AN36" s="21"/>
      <c r="AO36" s="21"/>
    </row>
    <row r="37" spans="1:43" s="1" customFormat="1" ht="21" customHeight="1">
      <c r="A37" s="6">
        <v>32</v>
      </c>
      <c r="B37" s="60" t="s">
        <v>801</v>
      </c>
      <c r="C37" s="61" t="s">
        <v>802</v>
      </c>
      <c r="D37" s="62" t="s">
        <v>79</v>
      </c>
      <c r="E37" s="226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150">
        <f t="shared" si="9"/>
        <v>0</v>
      </c>
      <c r="AK37" s="150">
        <f t="shared" si="10"/>
        <v>0</v>
      </c>
      <c r="AL37" s="150">
        <f t="shared" si="11"/>
        <v>0</v>
      </c>
      <c r="AM37" s="21"/>
      <c r="AN37" s="21"/>
      <c r="AO37" s="21"/>
    </row>
    <row r="38" spans="1:43" s="1" customFormat="1" ht="21" customHeight="1">
      <c r="A38" s="248" t="s">
        <v>10</v>
      </c>
      <c r="B38" s="248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40">
        <f>SUM(AJ6:AJ37)</f>
        <v>16</v>
      </c>
      <c r="AK38" s="159">
        <f>SUM(AK6:AK37)</f>
        <v>19</v>
      </c>
      <c r="AL38" s="159">
        <f>SUM(AL6:AL37)</f>
        <v>10</v>
      </c>
      <c r="AM38" s="117">
        <f>COUNTIF(H54:AL54,"CT")</f>
        <v>0</v>
      </c>
      <c r="AN38" s="117">
        <f>COUNTIF(I42:AM42,"HT")</f>
        <v>0</v>
      </c>
      <c r="AO38" s="117">
        <f>COUNTIF(J42:AN42,"VK")</f>
        <v>0</v>
      </c>
      <c r="AP38" s="21"/>
      <c r="AQ38" s="21"/>
    </row>
    <row r="39" spans="1:43" s="1" customFormat="1" ht="30" customHeight="1">
      <c r="A39" s="10"/>
      <c r="B39" s="10"/>
      <c r="C39" s="11"/>
      <c r="D39" s="11"/>
      <c r="E39" s="12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0"/>
      <c r="AK39" s="10"/>
      <c r="AL39" s="10"/>
      <c r="AM39" s="117">
        <f>COUNTIF(H55:AL55,"CT")</f>
        <v>0</v>
      </c>
      <c r="AN39" s="117">
        <f>COUNTIF(I43:AM43,"HT")</f>
        <v>0</v>
      </c>
      <c r="AO39" s="117">
        <f>COUNTIF(J43:AN43,"VK")</f>
        <v>0</v>
      </c>
      <c r="AP39" s="21"/>
      <c r="AQ39" s="21"/>
    </row>
    <row r="40" spans="1:43" s="1" customFormat="1" ht="30" customHeight="1">
      <c r="A40" s="249" t="s">
        <v>11</v>
      </c>
      <c r="B40" s="249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1"/>
      <c r="AJ40" s="24" t="s">
        <v>12</v>
      </c>
      <c r="AK40" s="24" t="s">
        <v>13</v>
      </c>
      <c r="AL40" s="24" t="s">
        <v>14</v>
      </c>
      <c r="AM40" s="25" t="s">
        <v>15</v>
      </c>
      <c r="AN40" s="25" t="s">
        <v>16</v>
      </c>
      <c r="AO40" s="25" t="s">
        <v>17</v>
      </c>
      <c r="AP40" s="21"/>
      <c r="AQ40" s="21"/>
    </row>
    <row r="41" spans="1:43" s="1" customFormat="1" ht="30" customHeight="1">
      <c r="A41" s="2" t="s">
        <v>3</v>
      </c>
      <c r="B41" s="39"/>
      <c r="C41" s="233" t="s">
        <v>5</v>
      </c>
      <c r="D41" s="234"/>
      <c r="E41" s="3">
        <v>1</v>
      </c>
      <c r="F41" s="3">
        <v>2</v>
      </c>
      <c r="G41" s="3">
        <v>3</v>
      </c>
      <c r="H41" s="3">
        <v>4</v>
      </c>
      <c r="I41" s="3">
        <v>5</v>
      </c>
      <c r="J41" s="3">
        <v>6</v>
      </c>
      <c r="K41" s="3">
        <v>7</v>
      </c>
      <c r="L41" s="3">
        <v>8</v>
      </c>
      <c r="M41" s="3">
        <v>9</v>
      </c>
      <c r="N41" s="3">
        <v>10</v>
      </c>
      <c r="O41" s="3">
        <v>11</v>
      </c>
      <c r="P41" s="3">
        <v>12</v>
      </c>
      <c r="Q41" s="3">
        <v>13</v>
      </c>
      <c r="R41" s="3">
        <v>14</v>
      </c>
      <c r="S41" s="3">
        <v>15</v>
      </c>
      <c r="T41" s="3">
        <v>16</v>
      </c>
      <c r="U41" s="3">
        <v>17</v>
      </c>
      <c r="V41" s="3">
        <v>18</v>
      </c>
      <c r="W41" s="3">
        <v>19</v>
      </c>
      <c r="X41" s="3">
        <v>20</v>
      </c>
      <c r="Y41" s="3">
        <v>21</v>
      </c>
      <c r="Z41" s="3">
        <v>22</v>
      </c>
      <c r="AA41" s="3">
        <v>23</v>
      </c>
      <c r="AB41" s="3">
        <v>24</v>
      </c>
      <c r="AC41" s="3">
        <v>25</v>
      </c>
      <c r="AD41" s="3">
        <v>26</v>
      </c>
      <c r="AE41" s="3">
        <v>27</v>
      </c>
      <c r="AF41" s="3">
        <v>28</v>
      </c>
      <c r="AG41" s="3">
        <v>29</v>
      </c>
      <c r="AH41" s="3">
        <v>30</v>
      </c>
      <c r="AI41" s="3">
        <v>31</v>
      </c>
      <c r="AJ41" s="26" t="s">
        <v>18</v>
      </c>
      <c r="AK41" s="26" t="s">
        <v>19</v>
      </c>
      <c r="AL41" s="26" t="s">
        <v>20</v>
      </c>
      <c r="AM41" s="26" t="s">
        <v>21</v>
      </c>
      <c r="AN41" s="27" t="s">
        <v>22</v>
      </c>
      <c r="AO41" s="27" t="s">
        <v>23</v>
      </c>
      <c r="AP41" s="21"/>
      <c r="AQ41" s="21"/>
    </row>
    <row r="42" spans="1:43" s="1" customFormat="1" ht="30" customHeight="1">
      <c r="A42" s="132">
        <v>1</v>
      </c>
      <c r="B42" s="60" t="s">
        <v>881</v>
      </c>
      <c r="C42" s="61" t="s">
        <v>26</v>
      </c>
      <c r="D42" s="62" t="s">
        <v>48</v>
      </c>
      <c r="E42" s="6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28">
        <f>COUNTIF(E42:AI42,"BT")</f>
        <v>0</v>
      </c>
      <c r="AK42" s="28">
        <f>COUNTIF(F42:AJ42,"D")</f>
        <v>0</v>
      </c>
      <c r="AL42" s="28">
        <f>COUNTIF(G42:AK42,"ĐP")</f>
        <v>0</v>
      </c>
      <c r="AM42" s="28" t="e">
        <f>COUNTIF(#REF!,"CT")</f>
        <v>#REF!</v>
      </c>
      <c r="AN42" s="28">
        <f>COUNTIF(I46:AM46,"HT")</f>
        <v>0</v>
      </c>
      <c r="AO42" s="28">
        <f>COUNTIF(J46:AN46,"VK")</f>
        <v>0</v>
      </c>
      <c r="AP42" s="21"/>
      <c r="AQ42" s="21"/>
    </row>
    <row r="43" spans="1:43" s="1" customFormat="1" ht="30" customHeight="1">
      <c r="A43" s="132">
        <v>2</v>
      </c>
      <c r="B43" s="60" t="s">
        <v>747</v>
      </c>
      <c r="C43" s="61" t="s">
        <v>748</v>
      </c>
      <c r="D43" s="62" t="s">
        <v>749</v>
      </c>
      <c r="E43" s="14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28">
        <f t="shared" ref="AJ43:AJ73" si="12">COUNTIF(E43:AI43,"BT")</f>
        <v>0</v>
      </c>
      <c r="AK43" s="28">
        <f t="shared" ref="AK43:AK73" si="13">COUNTIF(F43:AJ43,"D")</f>
        <v>0</v>
      </c>
      <c r="AL43" s="28">
        <f t="shared" ref="AL43:AL73" si="14">COUNTIF(G43:AK43,"ĐP")</f>
        <v>0</v>
      </c>
      <c r="AM43" s="28" t="e">
        <f>COUNTIF(#REF!,"CT")</f>
        <v>#REF!</v>
      </c>
      <c r="AN43" s="28">
        <f t="shared" ref="AN43:AN68" si="15">COUNTIF(I47:AM47,"HT")</f>
        <v>0</v>
      </c>
      <c r="AO43" s="28">
        <f t="shared" ref="AO43:AO68" si="16">COUNTIF(J47:AN47,"VK")</f>
        <v>0</v>
      </c>
      <c r="AP43" s="246"/>
      <c r="AQ43" s="247"/>
    </row>
    <row r="44" spans="1:43" s="1" customFormat="1" ht="30" customHeight="1">
      <c r="A44" s="132">
        <v>3</v>
      </c>
      <c r="B44" s="60" t="s">
        <v>750</v>
      </c>
      <c r="C44" s="61" t="s">
        <v>751</v>
      </c>
      <c r="D44" s="62" t="s">
        <v>124</v>
      </c>
      <c r="E44" s="6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28">
        <f t="shared" si="12"/>
        <v>0</v>
      </c>
      <c r="AK44" s="28">
        <f t="shared" si="13"/>
        <v>0</v>
      </c>
      <c r="AL44" s="28">
        <f t="shared" si="14"/>
        <v>0</v>
      </c>
      <c r="AM44" s="28">
        <f t="shared" ref="AM44:AM72" si="17">COUNTIF(H73:AL73,"CT")</f>
        <v>0</v>
      </c>
      <c r="AN44" s="28">
        <f t="shared" si="15"/>
        <v>0</v>
      </c>
      <c r="AO44" s="28">
        <f t="shared" si="16"/>
        <v>0</v>
      </c>
    </row>
    <row r="45" spans="1:43" s="1" customFormat="1" ht="30" customHeight="1">
      <c r="A45" s="132">
        <v>4</v>
      </c>
      <c r="B45" s="153" t="s">
        <v>752</v>
      </c>
      <c r="C45" s="154" t="s">
        <v>753</v>
      </c>
      <c r="D45" s="155" t="s">
        <v>51</v>
      </c>
      <c r="E45" s="6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28">
        <f t="shared" si="12"/>
        <v>0</v>
      </c>
      <c r="AK45" s="28">
        <f t="shared" si="13"/>
        <v>0</v>
      </c>
      <c r="AL45" s="28">
        <f t="shared" si="14"/>
        <v>0</v>
      </c>
      <c r="AM45" s="28">
        <f t="shared" si="17"/>
        <v>0</v>
      </c>
      <c r="AN45" s="28">
        <f t="shared" si="15"/>
        <v>0</v>
      </c>
      <c r="AO45" s="28">
        <f t="shared" si="16"/>
        <v>0</v>
      </c>
    </row>
    <row r="46" spans="1:43" s="1" customFormat="1" ht="30" customHeight="1">
      <c r="A46" s="132">
        <v>5</v>
      </c>
      <c r="B46" s="60" t="s">
        <v>754</v>
      </c>
      <c r="C46" s="61" t="s">
        <v>755</v>
      </c>
      <c r="D46" s="62" t="s">
        <v>51</v>
      </c>
      <c r="E46" s="6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28">
        <f t="shared" si="12"/>
        <v>0</v>
      </c>
      <c r="AK46" s="28">
        <f t="shared" si="13"/>
        <v>0</v>
      </c>
      <c r="AL46" s="28">
        <f t="shared" si="14"/>
        <v>0</v>
      </c>
      <c r="AM46" s="28">
        <f t="shared" si="17"/>
        <v>0</v>
      </c>
      <c r="AN46" s="28">
        <f t="shared" si="15"/>
        <v>0</v>
      </c>
      <c r="AO46" s="28">
        <f t="shared" si="16"/>
        <v>0</v>
      </c>
    </row>
    <row r="47" spans="1:43" s="1" customFormat="1" ht="30" customHeight="1">
      <c r="A47" s="132">
        <v>6</v>
      </c>
      <c r="B47" s="60" t="s">
        <v>756</v>
      </c>
      <c r="C47" s="61" t="s">
        <v>757</v>
      </c>
      <c r="D47" s="62" t="s">
        <v>159</v>
      </c>
      <c r="E47" s="6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28">
        <f t="shared" si="12"/>
        <v>0</v>
      </c>
      <c r="AK47" s="28">
        <f t="shared" si="13"/>
        <v>0</v>
      </c>
      <c r="AL47" s="28">
        <f t="shared" si="14"/>
        <v>0</v>
      </c>
      <c r="AM47" s="28">
        <f t="shared" si="17"/>
        <v>0</v>
      </c>
      <c r="AN47" s="28">
        <f t="shared" si="15"/>
        <v>0</v>
      </c>
      <c r="AO47" s="28">
        <f t="shared" si="16"/>
        <v>0</v>
      </c>
    </row>
    <row r="48" spans="1:43" s="1" customFormat="1" ht="30" customHeight="1">
      <c r="A48" s="132">
        <v>7</v>
      </c>
      <c r="B48" s="60" t="s">
        <v>758</v>
      </c>
      <c r="C48" s="61" t="s">
        <v>759</v>
      </c>
      <c r="D48" s="62" t="s">
        <v>368</v>
      </c>
      <c r="E48" s="6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28">
        <f t="shared" si="12"/>
        <v>0</v>
      </c>
      <c r="AK48" s="28">
        <f t="shared" si="13"/>
        <v>0</v>
      </c>
      <c r="AL48" s="28">
        <f t="shared" si="14"/>
        <v>0</v>
      </c>
      <c r="AM48" s="28">
        <f t="shared" si="17"/>
        <v>0</v>
      </c>
      <c r="AN48" s="28">
        <f t="shared" si="15"/>
        <v>0</v>
      </c>
      <c r="AO48" s="28">
        <f t="shared" si="16"/>
        <v>0</v>
      </c>
    </row>
    <row r="49" spans="1:41" s="1" customFormat="1" ht="30" customHeight="1">
      <c r="A49" s="132">
        <v>8</v>
      </c>
      <c r="B49" s="60" t="s">
        <v>760</v>
      </c>
      <c r="C49" s="61" t="s">
        <v>392</v>
      </c>
      <c r="D49" s="62" t="s">
        <v>59</v>
      </c>
      <c r="E49" s="6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28">
        <f t="shared" si="12"/>
        <v>0</v>
      </c>
      <c r="AK49" s="28">
        <f t="shared" si="13"/>
        <v>0</v>
      </c>
      <c r="AL49" s="28">
        <f t="shared" si="14"/>
        <v>0</v>
      </c>
      <c r="AM49" s="28">
        <f t="shared" si="17"/>
        <v>0</v>
      </c>
      <c r="AN49" s="28">
        <f t="shared" si="15"/>
        <v>0</v>
      </c>
      <c r="AO49" s="28">
        <f t="shared" si="16"/>
        <v>0</v>
      </c>
    </row>
    <row r="50" spans="1:41" s="1" customFormat="1" ht="30" customHeight="1">
      <c r="A50" s="132">
        <v>9</v>
      </c>
      <c r="B50" s="60" t="s">
        <v>761</v>
      </c>
      <c r="C50" s="61" t="s">
        <v>129</v>
      </c>
      <c r="D50" s="62" t="s">
        <v>59</v>
      </c>
      <c r="E50" s="6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28">
        <f t="shared" si="12"/>
        <v>0</v>
      </c>
      <c r="AK50" s="28">
        <f t="shared" si="13"/>
        <v>0</v>
      </c>
      <c r="AL50" s="28">
        <f t="shared" si="14"/>
        <v>0</v>
      </c>
      <c r="AM50" s="28">
        <f t="shared" si="17"/>
        <v>0</v>
      </c>
      <c r="AN50" s="28">
        <f t="shared" si="15"/>
        <v>0</v>
      </c>
      <c r="AO50" s="28">
        <f t="shared" si="16"/>
        <v>0</v>
      </c>
    </row>
    <row r="51" spans="1:41" s="1" customFormat="1" ht="30" customHeight="1">
      <c r="A51" s="132">
        <v>10</v>
      </c>
      <c r="B51" s="60" t="s">
        <v>762</v>
      </c>
      <c r="C51" s="61" t="s">
        <v>763</v>
      </c>
      <c r="D51" s="62" t="s">
        <v>61</v>
      </c>
      <c r="E51" s="6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28">
        <f t="shared" si="12"/>
        <v>0</v>
      </c>
      <c r="AK51" s="28">
        <f t="shared" si="13"/>
        <v>0</v>
      </c>
      <c r="AL51" s="28">
        <f t="shared" si="14"/>
        <v>0</v>
      </c>
      <c r="AM51" s="28">
        <f t="shared" si="17"/>
        <v>0</v>
      </c>
      <c r="AN51" s="28">
        <f t="shared" si="15"/>
        <v>0</v>
      </c>
      <c r="AO51" s="28">
        <f t="shared" si="16"/>
        <v>0</v>
      </c>
    </row>
    <row r="52" spans="1:41" s="1" customFormat="1" ht="30" customHeight="1">
      <c r="A52" s="132">
        <v>11</v>
      </c>
      <c r="B52" s="60" t="s">
        <v>764</v>
      </c>
      <c r="C52" s="61" t="s">
        <v>765</v>
      </c>
      <c r="D52" s="62" t="s">
        <v>766</v>
      </c>
      <c r="E52" s="6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28">
        <f t="shared" si="12"/>
        <v>0</v>
      </c>
      <c r="AK52" s="28">
        <f t="shared" si="13"/>
        <v>0</v>
      </c>
      <c r="AL52" s="28">
        <f t="shared" si="14"/>
        <v>0</v>
      </c>
      <c r="AM52" s="28">
        <f t="shared" si="17"/>
        <v>0</v>
      </c>
      <c r="AN52" s="28">
        <f t="shared" si="15"/>
        <v>0</v>
      </c>
      <c r="AO52" s="28">
        <f t="shared" si="16"/>
        <v>0</v>
      </c>
    </row>
    <row r="53" spans="1:41" s="1" customFormat="1" ht="30" customHeight="1">
      <c r="A53" s="132">
        <v>12</v>
      </c>
      <c r="B53" s="60" t="s">
        <v>767</v>
      </c>
      <c r="C53" s="61" t="s">
        <v>768</v>
      </c>
      <c r="D53" s="62" t="s">
        <v>420</v>
      </c>
      <c r="E53" s="6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28">
        <f t="shared" si="12"/>
        <v>0</v>
      </c>
      <c r="AK53" s="28">
        <f t="shared" si="13"/>
        <v>0</v>
      </c>
      <c r="AL53" s="28">
        <f t="shared" si="14"/>
        <v>0</v>
      </c>
      <c r="AM53" s="28">
        <f t="shared" si="17"/>
        <v>0</v>
      </c>
      <c r="AN53" s="28">
        <f t="shared" si="15"/>
        <v>0</v>
      </c>
      <c r="AO53" s="28">
        <f t="shared" si="16"/>
        <v>0</v>
      </c>
    </row>
    <row r="54" spans="1:41" s="1" customFormat="1" ht="30" customHeight="1">
      <c r="A54" s="132">
        <v>13</v>
      </c>
      <c r="B54" s="60">
        <v>2010120037</v>
      </c>
      <c r="C54" s="61" t="s">
        <v>26</v>
      </c>
      <c r="D54" s="62" t="s">
        <v>25</v>
      </c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28">
        <f t="shared" si="12"/>
        <v>0</v>
      </c>
      <c r="AK54" s="28">
        <f t="shared" si="13"/>
        <v>0</v>
      </c>
      <c r="AL54" s="28">
        <f t="shared" si="14"/>
        <v>0</v>
      </c>
      <c r="AM54" s="28">
        <f t="shared" si="17"/>
        <v>0</v>
      </c>
      <c r="AN54" s="28">
        <f t="shared" si="15"/>
        <v>0</v>
      </c>
      <c r="AO54" s="28">
        <f t="shared" si="16"/>
        <v>0</v>
      </c>
    </row>
    <row r="55" spans="1:41" s="1" customFormat="1" ht="30" customHeight="1">
      <c r="A55" s="132">
        <v>14</v>
      </c>
      <c r="B55" s="60" t="s">
        <v>769</v>
      </c>
      <c r="C55" s="61" t="s">
        <v>770</v>
      </c>
      <c r="D55" s="62" t="s">
        <v>771</v>
      </c>
      <c r="E55" s="6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28">
        <f t="shared" si="12"/>
        <v>0</v>
      </c>
      <c r="AK55" s="28">
        <f t="shared" si="13"/>
        <v>0</v>
      </c>
      <c r="AL55" s="28">
        <f t="shared" si="14"/>
        <v>0</v>
      </c>
      <c r="AM55" s="28">
        <f t="shared" si="17"/>
        <v>0</v>
      </c>
      <c r="AN55" s="28">
        <f t="shared" si="15"/>
        <v>0</v>
      </c>
      <c r="AO55" s="28">
        <f t="shared" si="16"/>
        <v>0</v>
      </c>
    </row>
    <row r="56" spans="1:41" s="1" customFormat="1" ht="30" customHeight="1">
      <c r="A56" s="132">
        <v>15</v>
      </c>
      <c r="B56" s="60" t="s">
        <v>772</v>
      </c>
      <c r="C56" s="61" t="s">
        <v>773</v>
      </c>
      <c r="D56" s="62" t="s">
        <v>64</v>
      </c>
      <c r="E56" s="6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28">
        <f t="shared" ref="AJ56:AJ70" si="18">COUNTIF(E56:AI56,"BT")</f>
        <v>0</v>
      </c>
      <c r="AK56" s="28">
        <f t="shared" ref="AK56:AK70" si="19">COUNTIF(F56:AJ56,"D")</f>
        <v>0</v>
      </c>
      <c r="AL56" s="28">
        <f t="shared" ref="AL56:AL70" si="20">COUNTIF(G56:AK56,"ĐP")</f>
        <v>0</v>
      </c>
      <c r="AM56" s="28">
        <f t="shared" si="17"/>
        <v>0</v>
      </c>
      <c r="AN56" s="28">
        <f t="shared" si="15"/>
        <v>0</v>
      </c>
      <c r="AO56" s="28">
        <f t="shared" si="16"/>
        <v>0</v>
      </c>
    </row>
    <row r="57" spans="1:41" s="1" customFormat="1" ht="30" customHeight="1">
      <c r="A57" s="132">
        <v>16</v>
      </c>
      <c r="B57" s="60" t="s">
        <v>774</v>
      </c>
      <c r="C57" s="61" t="s">
        <v>775</v>
      </c>
      <c r="D57" s="62" t="s">
        <v>36</v>
      </c>
      <c r="E57" s="6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28">
        <f t="shared" si="18"/>
        <v>0</v>
      </c>
      <c r="AK57" s="28">
        <f t="shared" si="19"/>
        <v>0</v>
      </c>
      <c r="AL57" s="28">
        <f t="shared" si="20"/>
        <v>0</v>
      </c>
      <c r="AM57" s="28">
        <f t="shared" si="17"/>
        <v>0</v>
      </c>
      <c r="AN57" s="28">
        <f t="shared" si="15"/>
        <v>0</v>
      </c>
      <c r="AO57" s="28">
        <f t="shared" si="16"/>
        <v>0</v>
      </c>
    </row>
    <row r="58" spans="1:41" s="1" customFormat="1" ht="30" customHeight="1">
      <c r="A58" s="132">
        <v>17</v>
      </c>
      <c r="B58" s="60" t="s">
        <v>745</v>
      </c>
      <c r="C58" s="61" t="s">
        <v>746</v>
      </c>
      <c r="D58" s="62" t="s">
        <v>387</v>
      </c>
      <c r="E58" s="6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28">
        <f t="shared" si="18"/>
        <v>0</v>
      </c>
      <c r="AK58" s="28">
        <f t="shared" si="19"/>
        <v>0</v>
      </c>
      <c r="AL58" s="28">
        <f t="shared" si="20"/>
        <v>0</v>
      </c>
      <c r="AM58" s="28">
        <f t="shared" si="17"/>
        <v>0</v>
      </c>
      <c r="AN58" s="28">
        <f t="shared" si="15"/>
        <v>0</v>
      </c>
      <c r="AO58" s="28">
        <f t="shared" si="16"/>
        <v>0</v>
      </c>
    </row>
    <row r="59" spans="1:41" s="1" customFormat="1" ht="30" customHeight="1">
      <c r="A59" s="132">
        <v>18</v>
      </c>
      <c r="B59" s="60" t="s">
        <v>776</v>
      </c>
      <c r="C59" s="61" t="s">
        <v>384</v>
      </c>
      <c r="D59" s="62" t="s">
        <v>89</v>
      </c>
      <c r="E59" s="6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8">
        <f t="shared" si="18"/>
        <v>0</v>
      </c>
      <c r="AK59" s="28">
        <f t="shared" si="19"/>
        <v>0</v>
      </c>
      <c r="AL59" s="28">
        <f t="shared" si="20"/>
        <v>0</v>
      </c>
      <c r="AM59" s="28">
        <f t="shared" si="17"/>
        <v>0</v>
      </c>
      <c r="AN59" s="28">
        <f t="shared" si="15"/>
        <v>0</v>
      </c>
      <c r="AO59" s="28">
        <f t="shared" si="16"/>
        <v>0</v>
      </c>
    </row>
    <row r="60" spans="1:41" s="1" customFormat="1" ht="30" customHeight="1">
      <c r="A60" s="132">
        <v>19</v>
      </c>
      <c r="B60" s="60" t="s">
        <v>777</v>
      </c>
      <c r="C60" s="61" t="s">
        <v>778</v>
      </c>
      <c r="D60" s="62" t="s">
        <v>779</v>
      </c>
      <c r="E60" s="6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28">
        <f t="shared" si="18"/>
        <v>0</v>
      </c>
      <c r="AK60" s="28">
        <f t="shared" si="19"/>
        <v>0</v>
      </c>
      <c r="AL60" s="28">
        <f t="shared" si="20"/>
        <v>0</v>
      </c>
      <c r="AM60" s="28">
        <f t="shared" si="17"/>
        <v>0</v>
      </c>
      <c r="AN60" s="28">
        <f t="shared" si="15"/>
        <v>0</v>
      </c>
      <c r="AO60" s="28">
        <f t="shared" si="16"/>
        <v>0</v>
      </c>
    </row>
    <row r="61" spans="1:41" s="1" customFormat="1" ht="30" customHeight="1">
      <c r="A61" s="132">
        <v>20</v>
      </c>
      <c r="B61" s="60" t="s">
        <v>780</v>
      </c>
      <c r="C61" s="61" t="s">
        <v>85</v>
      </c>
      <c r="D61" s="62" t="s">
        <v>131</v>
      </c>
      <c r="E61" s="6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28">
        <f t="shared" si="18"/>
        <v>0</v>
      </c>
      <c r="AK61" s="28">
        <f t="shared" si="19"/>
        <v>0</v>
      </c>
      <c r="AL61" s="28">
        <f t="shared" si="20"/>
        <v>0</v>
      </c>
      <c r="AM61" s="28">
        <f t="shared" si="17"/>
        <v>0</v>
      </c>
      <c r="AN61" s="28">
        <f t="shared" si="15"/>
        <v>0</v>
      </c>
      <c r="AO61" s="28">
        <f t="shared" si="16"/>
        <v>0</v>
      </c>
    </row>
    <row r="62" spans="1:41" s="1" customFormat="1" ht="30" customHeight="1">
      <c r="A62" s="132">
        <v>21</v>
      </c>
      <c r="B62" s="60" t="s">
        <v>781</v>
      </c>
      <c r="C62" s="61" t="s">
        <v>782</v>
      </c>
      <c r="D62" s="62" t="s">
        <v>110</v>
      </c>
      <c r="E62" s="6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28">
        <f t="shared" si="18"/>
        <v>0</v>
      </c>
      <c r="AK62" s="28">
        <f t="shared" si="19"/>
        <v>0</v>
      </c>
      <c r="AL62" s="28">
        <f t="shared" si="20"/>
        <v>0</v>
      </c>
      <c r="AM62" s="28">
        <f t="shared" si="17"/>
        <v>0</v>
      </c>
      <c r="AN62" s="28">
        <f t="shared" si="15"/>
        <v>0</v>
      </c>
      <c r="AO62" s="28">
        <f t="shared" si="16"/>
        <v>0</v>
      </c>
    </row>
    <row r="63" spans="1:41" s="1" customFormat="1" ht="30" customHeight="1">
      <c r="A63" s="132">
        <v>22</v>
      </c>
      <c r="B63" s="60" t="s">
        <v>783</v>
      </c>
      <c r="C63" s="61" t="s">
        <v>784</v>
      </c>
      <c r="D63" s="62" t="s">
        <v>57</v>
      </c>
      <c r="E63" s="6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28">
        <f t="shared" si="18"/>
        <v>0</v>
      </c>
      <c r="AK63" s="28">
        <f t="shared" si="19"/>
        <v>0</v>
      </c>
      <c r="AL63" s="28">
        <f t="shared" si="20"/>
        <v>0</v>
      </c>
      <c r="AM63" s="28">
        <f t="shared" si="17"/>
        <v>0</v>
      </c>
      <c r="AN63" s="28">
        <f t="shared" si="15"/>
        <v>0</v>
      </c>
      <c r="AO63" s="28">
        <f t="shared" si="16"/>
        <v>0</v>
      </c>
    </row>
    <row r="64" spans="1:41" s="1" customFormat="1" ht="30" customHeight="1">
      <c r="A64" s="132">
        <v>23</v>
      </c>
      <c r="B64" s="60" t="s">
        <v>785</v>
      </c>
      <c r="C64" s="61" t="s">
        <v>91</v>
      </c>
      <c r="D64" s="62" t="s">
        <v>95</v>
      </c>
      <c r="E64" s="6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28">
        <f t="shared" si="18"/>
        <v>0</v>
      </c>
      <c r="AK64" s="28">
        <f t="shared" si="19"/>
        <v>0</v>
      </c>
      <c r="AL64" s="28">
        <f t="shared" si="20"/>
        <v>0</v>
      </c>
      <c r="AM64" s="28">
        <f t="shared" si="17"/>
        <v>0</v>
      </c>
      <c r="AN64" s="28">
        <f t="shared" si="15"/>
        <v>0</v>
      </c>
      <c r="AO64" s="28">
        <f t="shared" si="16"/>
        <v>0</v>
      </c>
    </row>
    <row r="65" spans="1:41" s="1" customFormat="1" ht="30" customHeight="1">
      <c r="A65" s="132">
        <v>24</v>
      </c>
      <c r="B65" s="60" t="s">
        <v>786</v>
      </c>
      <c r="C65" s="61" t="s">
        <v>787</v>
      </c>
      <c r="D65" s="62" t="s">
        <v>788</v>
      </c>
      <c r="E65" s="6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28">
        <f t="shared" si="18"/>
        <v>0</v>
      </c>
      <c r="AK65" s="28">
        <f t="shared" si="19"/>
        <v>0</v>
      </c>
      <c r="AL65" s="28">
        <f t="shared" si="20"/>
        <v>0</v>
      </c>
      <c r="AM65" s="28">
        <f t="shared" si="17"/>
        <v>0</v>
      </c>
      <c r="AN65" s="28">
        <f t="shared" si="15"/>
        <v>0</v>
      </c>
      <c r="AO65" s="28">
        <f t="shared" si="16"/>
        <v>0</v>
      </c>
    </row>
    <row r="66" spans="1:41" s="1" customFormat="1" ht="30" customHeight="1">
      <c r="A66" s="132">
        <v>25</v>
      </c>
      <c r="B66" s="60" t="s">
        <v>789</v>
      </c>
      <c r="C66" s="61" t="s">
        <v>49</v>
      </c>
      <c r="D66" s="62" t="s">
        <v>77</v>
      </c>
      <c r="E66" s="6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28">
        <f t="shared" si="18"/>
        <v>0</v>
      </c>
      <c r="AK66" s="28">
        <f t="shared" si="19"/>
        <v>0</v>
      </c>
      <c r="AL66" s="28">
        <f t="shared" si="20"/>
        <v>0</v>
      </c>
      <c r="AM66" s="28">
        <f t="shared" si="17"/>
        <v>0</v>
      </c>
      <c r="AN66" s="28">
        <f t="shared" si="15"/>
        <v>0</v>
      </c>
      <c r="AO66" s="28">
        <f t="shared" si="16"/>
        <v>0</v>
      </c>
    </row>
    <row r="67" spans="1:41" s="1" customFormat="1" ht="30" customHeight="1">
      <c r="A67" s="132">
        <v>26</v>
      </c>
      <c r="B67" s="60" t="s">
        <v>790</v>
      </c>
      <c r="C67" s="61" t="s">
        <v>791</v>
      </c>
      <c r="D67" s="62" t="s">
        <v>83</v>
      </c>
      <c r="E67" s="6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28">
        <f t="shared" si="18"/>
        <v>0</v>
      </c>
      <c r="AK67" s="28">
        <f t="shared" si="19"/>
        <v>0</v>
      </c>
      <c r="AL67" s="28">
        <f t="shared" si="20"/>
        <v>0</v>
      </c>
      <c r="AM67" s="28">
        <f t="shared" si="17"/>
        <v>0</v>
      </c>
      <c r="AN67" s="28">
        <f t="shared" si="15"/>
        <v>0</v>
      </c>
      <c r="AO67" s="28">
        <f t="shared" si="16"/>
        <v>0</v>
      </c>
    </row>
    <row r="68" spans="1:41" s="1" customFormat="1" ht="30" customHeight="1">
      <c r="A68" s="132">
        <v>27</v>
      </c>
      <c r="B68" s="60" t="s">
        <v>792</v>
      </c>
      <c r="C68" s="61" t="s">
        <v>793</v>
      </c>
      <c r="D68" s="62" t="s">
        <v>794</v>
      </c>
      <c r="E68" s="6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28">
        <f t="shared" si="18"/>
        <v>0</v>
      </c>
      <c r="AK68" s="28">
        <f t="shared" si="19"/>
        <v>0</v>
      </c>
      <c r="AL68" s="28">
        <f t="shared" si="20"/>
        <v>0</v>
      </c>
      <c r="AM68" s="28">
        <f t="shared" si="17"/>
        <v>0</v>
      </c>
      <c r="AN68" s="28">
        <f t="shared" si="15"/>
        <v>0</v>
      </c>
      <c r="AO68" s="28">
        <f t="shared" si="16"/>
        <v>0</v>
      </c>
    </row>
    <row r="69" spans="1:41" s="1" customFormat="1" ht="30" customHeight="1">
      <c r="A69" s="132">
        <v>28</v>
      </c>
      <c r="B69" s="60" t="s">
        <v>795</v>
      </c>
      <c r="C69" s="61" t="s">
        <v>796</v>
      </c>
      <c r="D69" s="62" t="s">
        <v>70</v>
      </c>
      <c r="E69" s="6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28">
        <f t="shared" si="18"/>
        <v>0</v>
      </c>
      <c r="AK69" s="28">
        <f t="shared" si="19"/>
        <v>0</v>
      </c>
      <c r="AL69" s="28">
        <f t="shared" si="20"/>
        <v>0</v>
      </c>
      <c r="AM69" s="28">
        <f t="shared" si="17"/>
        <v>0</v>
      </c>
      <c r="AN69" s="28" t="e">
        <f>COUNTIF(#REF!,"HT")</f>
        <v>#REF!</v>
      </c>
      <c r="AO69" s="28" t="e">
        <f>COUNTIF(#REF!,"VK")</f>
        <v>#REF!</v>
      </c>
    </row>
    <row r="70" spans="1:41" s="1" customFormat="1" ht="30" customHeight="1">
      <c r="A70" s="132">
        <v>29</v>
      </c>
      <c r="B70" s="60" t="s">
        <v>797</v>
      </c>
      <c r="C70" s="61" t="s">
        <v>798</v>
      </c>
      <c r="D70" s="62" t="s">
        <v>79</v>
      </c>
      <c r="E70" s="6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28">
        <f t="shared" si="18"/>
        <v>0</v>
      </c>
      <c r="AK70" s="28">
        <f t="shared" si="19"/>
        <v>0</v>
      </c>
      <c r="AL70" s="28">
        <f t="shared" si="20"/>
        <v>0</v>
      </c>
      <c r="AM70" s="28">
        <f t="shared" si="17"/>
        <v>0</v>
      </c>
      <c r="AN70" s="28" t="e">
        <f>COUNTIF(#REF!,"HT")</f>
        <v>#REF!</v>
      </c>
      <c r="AO70" s="28" t="e">
        <f>COUNTIF(#REF!,"VK")</f>
        <v>#REF!</v>
      </c>
    </row>
    <row r="71" spans="1:41" s="1" customFormat="1" ht="30" customHeight="1">
      <c r="A71" s="132">
        <v>30</v>
      </c>
      <c r="B71" s="60" t="s">
        <v>799</v>
      </c>
      <c r="C71" s="61" t="s">
        <v>800</v>
      </c>
      <c r="D71" s="62" t="s">
        <v>79</v>
      </c>
      <c r="E71" s="6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28">
        <f t="shared" si="12"/>
        <v>0</v>
      </c>
      <c r="AK71" s="28">
        <f t="shared" si="13"/>
        <v>0</v>
      </c>
      <c r="AL71" s="28">
        <f t="shared" si="14"/>
        <v>0</v>
      </c>
      <c r="AM71" s="28">
        <f t="shared" si="17"/>
        <v>0</v>
      </c>
      <c r="AN71" s="28">
        <f>COUNTIF(I73:AM73,"HT")</f>
        <v>0</v>
      </c>
      <c r="AO71" s="28">
        <f>COUNTIF(J73:AN73,"VK")</f>
        <v>0</v>
      </c>
    </row>
    <row r="72" spans="1:41" s="1" customFormat="1" ht="30" customHeight="1">
      <c r="A72" s="132">
        <v>31</v>
      </c>
      <c r="B72" s="60" t="s">
        <v>801</v>
      </c>
      <c r="C72" s="61" t="s">
        <v>802</v>
      </c>
      <c r="D72" s="62" t="s">
        <v>79</v>
      </c>
      <c r="E72" s="6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28">
        <f t="shared" si="12"/>
        <v>0</v>
      </c>
      <c r="AK72" s="28">
        <f t="shared" si="13"/>
        <v>0</v>
      </c>
      <c r="AL72" s="28">
        <f t="shared" si="14"/>
        <v>0</v>
      </c>
      <c r="AM72" s="28">
        <f t="shared" si="17"/>
        <v>0</v>
      </c>
      <c r="AN72" s="28">
        <f>COUNTIF(I74:AM74,"HT")</f>
        <v>0</v>
      </c>
      <c r="AO72" s="28">
        <f>COUNTIF(J74:AN74,"VK")</f>
        <v>0</v>
      </c>
    </row>
    <row r="73" spans="1:41" ht="18" customHeight="1">
      <c r="A73" s="2">
        <v>29</v>
      </c>
      <c r="B73" s="60"/>
      <c r="C73" s="61"/>
      <c r="D73" s="62"/>
      <c r="E73" s="6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28">
        <f t="shared" si="12"/>
        <v>0</v>
      </c>
      <c r="AK73" s="28">
        <f t="shared" si="13"/>
        <v>0</v>
      </c>
      <c r="AL73" s="28">
        <f t="shared" si="14"/>
        <v>0</v>
      </c>
      <c r="AM73" s="118"/>
      <c r="AN73" s="118"/>
      <c r="AO73" s="118"/>
    </row>
    <row r="74" spans="1:41" ht="20.25">
      <c r="A74" s="248" t="s">
        <v>10</v>
      </c>
      <c r="B74" s="248"/>
      <c r="C74" s="248"/>
      <c r="D74" s="248"/>
      <c r="E74" s="248"/>
      <c r="F74" s="248"/>
      <c r="G74" s="248"/>
      <c r="H74" s="248"/>
      <c r="I74" s="248"/>
      <c r="J74" s="248"/>
      <c r="K74" s="248"/>
      <c r="L74" s="248"/>
      <c r="M74" s="248"/>
      <c r="N74" s="248"/>
      <c r="O74" s="248"/>
      <c r="P74" s="248"/>
      <c r="Q74" s="248"/>
      <c r="R74" s="248"/>
      <c r="S74" s="248"/>
      <c r="T74" s="248"/>
      <c r="U74" s="248"/>
      <c r="V74" s="248"/>
      <c r="W74" s="248"/>
      <c r="X74" s="248"/>
      <c r="Y74" s="248"/>
      <c r="Z74" s="248"/>
      <c r="AA74" s="248"/>
      <c r="AB74" s="248"/>
      <c r="AC74" s="248"/>
      <c r="AD74" s="248"/>
      <c r="AE74" s="248"/>
      <c r="AF74" s="248"/>
      <c r="AG74" s="248"/>
      <c r="AH74" s="248"/>
      <c r="AI74" s="248"/>
      <c r="AJ74" s="40">
        <f>SUM(AJ42:AJ73)</f>
        <v>0</v>
      </c>
      <c r="AK74" s="40">
        <f>SUM(AK42:AK73)</f>
        <v>0</v>
      </c>
      <c r="AL74" s="40">
        <f>SUM(AL42:AL73)</f>
        <v>0</v>
      </c>
    </row>
    <row r="75" spans="1:41" ht="19.5">
      <c r="A75" s="22"/>
      <c r="B75" s="22"/>
      <c r="C75" s="232"/>
      <c r="D75" s="232"/>
      <c r="E75" s="29"/>
      <c r="H75" s="31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</row>
    <row r="76" spans="1:41" ht="19.5">
      <c r="C76" s="38"/>
      <c r="D76" s="29"/>
      <c r="E76" s="29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</row>
    <row r="77" spans="1:41" ht="19.5">
      <c r="C77" s="38"/>
      <c r="D77" s="29"/>
      <c r="E77" s="29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</row>
    <row r="78" spans="1:41" ht="19.5">
      <c r="C78" s="232"/>
      <c r="D78" s="232"/>
      <c r="E78" s="29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</row>
    <row r="79" spans="1:41" ht="19.5">
      <c r="C79" s="232"/>
      <c r="D79" s="232"/>
      <c r="E79" s="232"/>
      <c r="F79" s="232"/>
      <c r="G79" s="2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</row>
    <row r="80" spans="1:41" ht="19.5">
      <c r="C80" s="232"/>
      <c r="D80" s="232"/>
      <c r="E80" s="2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</row>
    <row r="81" spans="3:38" ht="19.5">
      <c r="C81" s="232"/>
      <c r="D81" s="232"/>
      <c r="E81" s="29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</row>
  </sheetData>
  <mergeCells count="18">
    <mergeCell ref="A1:P1"/>
    <mergeCell ref="Q1:AL1"/>
    <mergeCell ref="A2:P2"/>
    <mergeCell ref="Q2:AL2"/>
    <mergeCell ref="A3:AL3"/>
    <mergeCell ref="AM19:AN19"/>
    <mergeCell ref="A38:AI38"/>
    <mergeCell ref="A40:AI40"/>
    <mergeCell ref="A4:AL4"/>
    <mergeCell ref="C5:D5"/>
    <mergeCell ref="C80:E80"/>
    <mergeCell ref="C81:D81"/>
    <mergeCell ref="C79:G79"/>
    <mergeCell ref="C41:D41"/>
    <mergeCell ref="AP43:AQ43"/>
    <mergeCell ref="A74:AI74"/>
    <mergeCell ref="C75:D75"/>
    <mergeCell ref="C78:D78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50"/>
  <sheetViews>
    <sheetView zoomScale="98" zoomScaleNormal="98" workbookViewId="0">
      <selection activeCell="AF16" sqref="AF16"/>
    </sheetView>
  </sheetViews>
  <sheetFormatPr defaultRowHeight="15.75"/>
  <cols>
    <col min="1" max="1" width="5.1640625" customWidth="1"/>
    <col min="2" max="2" width="19.1640625" customWidth="1"/>
    <col min="3" max="3" width="26" customWidth="1"/>
    <col min="4" max="4" width="10.33203125" customWidth="1"/>
    <col min="5" max="38" width="4" customWidth="1"/>
  </cols>
  <sheetData>
    <row r="1" spans="1:41" s="44" customFormat="1" ht="23.1" customHeight="1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4" t="s">
        <v>1</v>
      </c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</row>
    <row r="2" spans="1:41" s="44" customFormat="1" ht="23.1" customHeight="1">
      <c r="A2" s="244" t="s">
        <v>946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 t="s">
        <v>2</v>
      </c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</row>
    <row r="3" spans="1:41" s="44" customFormat="1" ht="31.5" customHeight="1">
      <c r="A3" s="245" t="s">
        <v>952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</row>
    <row r="4" spans="1:41" s="44" customFormat="1" ht="31.5" customHeight="1">
      <c r="A4" s="240" t="s">
        <v>947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</row>
    <row r="5" spans="1:41" s="45" customFormat="1" ht="21" customHeight="1">
      <c r="A5" s="163" t="s">
        <v>3</v>
      </c>
      <c r="B5" s="164" t="s">
        <v>4</v>
      </c>
      <c r="C5" s="241" t="s">
        <v>5</v>
      </c>
      <c r="D5" s="242"/>
      <c r="E5" s="163">
        <v>1</v>
      </c>
      <c r="F5" s="163">
        <v>2</v>
      </c>
      <c r="G5" s="163">
        <v>3</v>
      </c>
      <c r="H5" s="163">
        <v>4</v>
      </c>
      <c r="I5" s="163">
        <v>5</v>
      </c>
      <c r="J5" s="163">
        <v>6</v>
      </c>
      <c r="K5" s="163">
        <v>7</v>
      </c>
      <c r="L5" s="163">
        <v>8</v>
      </c>
      <c r="M5" s="163">
        <v>9</v>
      </c>
      <c r="N5" s="163">
        <v>10</v>
      </c>
      <c r="O5" s="163">
        <v>11</v>
      </c>
      <c r="P5" s="163">
        <v>12</v>
      </c>
      <c r="Q5" s="163">
        <v>13</v>
      </c>
      <c r="R5" s="163">
        <v>14</v>
      </c>
      <c r="S5" s="163">
        <v>15</v>
      </c>
      <c r="T5" s="163">
        <v>16</v>
      </c>
      <c r="U5" s="163">
        <v>17</v>
      </c>
      <c r="V5" s="163">
        <v>18</v>
      </c>
      <c r="W5" s="163">
        <v>19</v>
      </c>
      <c r="X5" s="163">
        <v>20</v>
      </c>
      <c r="Y5" s="163">
        <v>21</v>
      </c>
      <c r="Z5" s="163">
        <v>22</v>
      </c>
      <c r="AA5" s="163">
        <v>23</v>
      </c>
      <c r="AB5" s="163">
        <v>24</v>
      </c>
      <c r="AC5" s="163">
        <v>25</v>
      </c>
      <c r="AD5" s="163">
        <v>26</v>
      </c>
      <c r="AE5" s="163">
        <v>27</v>
      </c>
      <c r="AF5" s="163">
        <v>28</v>
      </c>
      <c r="AG5" s="163">
        <v>29</v>
      </c>
      <c r="AH5" s="163">
        <v>30</v>
      </c>
      <c r="AI5" s="163">
        <v>31</v>
      </c>
      <c r="AJ5" s="165" t="s">
        <v>6</v>
      </c>
      <c r="AK5" s="165" t="s">
        <v>7</v>
      </c>
      <c r="AL5" s="165" t="s">
        <v>8</v>
      </c>
    </row>
    <row r="6" spans="1:41" s="45" customFormat="1" ht="21" customHeight="1">
      <c r="A6" s="6">
        <v>1</v>
      </c>
      <c r="B6" s="167" t="s">
        <v>843</v>
      </c>
      <c r="C6" s="168" t="s">
        <v>844</v>
      </c>
      <c r="D6" s="169" t="s">
        <v>72</v>
      </c>
      <c r="E6" s="194"/>
      <c r="F6" s="189"/>
      <c r="G6" s="188" t="s">
        <v>942</v>
      </c>
      <c r="H6" s="189"/>
      <c r="I6" s="188"/>
      <c r="J6" s="188"/>
      <c r="K6" s="188"/>
      <c r="L6" s="188"/>
      <c r="M6" s="189"/>
      <c r="N6" s="189"/>
      <c r="O6" s="188"/>
      <c r="P6" s="188"/>
      <c r="Q6" s="188"/>
      <c r="R6" s="188"/>
      <c r="S6" s="188"/>
      <c r="T6" s="188"/>
      <c r="U6" s="189"/>
      <c r="V6" s="189"/>
      <c r="W6" s="188"/>
      <c r="X6" s="189"/>
      <c r="Y6" s="188"/>
      <c r="Z6" s="188"/>
      <c r="AA6" s="188"/>
      <c r="AB6" s="189"/>
      <c r="AC6" s="188"/>
      <c r="AD6" s="188"/>
      <c r="AE6" s="188"/>
      <c r="AF6" s="188"/>
      <c r="AG6" s="188"/>
      <c r="AH6" s="188"/>
      <c r="AI6" s="188"/>
      <c r="AJ6" s="127">
        <f t="shared" ref="AJ6:AJ24" si="0">COUNTIF(E6:AI6,"K")+2*COUNTIF(E6:AI6,"2K")+COUNTIF(E6:AI6,"TK")+COUNTIF(E6:AI6,"KT")</f>
        <v>0</v>
      </c>
      <c r="AK6" s="127">
        <f t="shared" ref="AK6:AK24" si="1">COUNTIF(E6:AI6,"P")+2*COUNTIF(F6:AJ6,"2P")</f>
        <v>0</v>
      </c>
      <c r="AL6" s="127">
        <f t="shared" ref="AL6:AL24" si="2">COUNTIF(E6:AI6,"T")+2*COUNTIF(E6:AI6,"2T")+COUNTIF(E6:AI6,"TK")+COUNTIF(E6:AI6,"KT")</f>
        <v>0</v>
      </c>
      <c r="AM6" s="46"/>
      <c r="AN6" s="47"/>
      <c r="AO6" s="126"/>
    </row>
    <row r="7" spans="1:41" s="45" customFormat="1" ht="21" customHeight="1">
      <c r="A7" s="6">
        <v>2</v>
      </c>
      <c r="B7" s="167" t="s">
        <v>847</v>
      </c>
      <c r="C7" s="168" t="s">
        <v>41</v>
      </c>
      <c r="D7" s="169" t="s">
        <v>93</v>
      </c>
      <c r="E7" s="194"/>
      <c r="F7" s="189"/>
      <c r="G7" s="188"/>
      <c r="H7" s="189"/>
      <c r="I7" s="188"/>
      <c r="J7" s="188"/>
      <c r="K7" s="188"/>
      <c r="L7" s="188"/>
      <c r="M7" s="189"/>
      <c r="N7" s="189"/>
      <c r="O7" s="188"/>
      <c r="P7" s="188"/>
      <c r="Q7" s="188"/>
      <c r="R7" s="188"/>
      <c r="S7" s="188"/>
      <c r="T7" s="188"/>
      <c r="U7" s="189"/>
      <c r="V7" s="189"/>
      <c r="W7" s="188"/>
      <c r="X7" s="189"/>
      <c r="Y7" s="188"/>
      <c r="Z7" s="188"/>
      <c r="AA7" s="188"/>
      <c r="AB7" s="189"/>
      <c r="AC7" s="188"/>
      <c r="AD7" s="188"/>
      <c r="AE7" s="188"/>
      <c r="AF7" s="188"/>
      <c r="AG7" s="188"/>
      <c r="AH7" s="188"/>
      <c r="AI7" s="188"/>
      <c r="AJ7" s="127">
        <f t="shared" si="0"/>
        <v>0</v>
      </c>
      <c r="AK7" s="127">
        <f t="shared" si="1"/>
        <v>0</v>
      </c>
      <c r="AL7" s="127">
        <f t="shared" si="2"/>
        <v>0</v>
      </c>
      <c r="AM7" s="126"/>
      <c r="AN7" s="126"/>
      <c r="AO7" s="126"/>
    </row>
    <row r="8" spans="1:41" s="45" customFormat="1" ht="21" customHeight="1">
      <c r="A8" s="6">
        <v>3</v>
      </c>
      <c r="B8" s="167" t="s">
        <v>848</v>
      </c>
      <c r="C8" s="168" t="s">
        <v>849</v>
      </c>
      <c r="D8" s="169" t="s">
        <v>850</v>
      </c>
      <c r="E8" s="194"/>
      <c r="F8" s="189"/>
      <c r="G8" s="188"/>
      <c r="H8" s="189"/>
      <c r="I8" s="188"/>
      <c r="J8" s="188"/>
      <c r="K8" s="188"/>
      <c r="L8" s="188"/>
      <c r="M8" s="189"/>
      <c r="N8" s="189"/>
      <c r="O8" s="188"/>
      <c r="P8" s="188"/>
      <c r="Q8" s="188"/>
      <c r="R8" s="188"/>
      <c r="S8" s="188"/>
      <c r="T8" s="188"/>
      <c r="U8" s="189"/>
      <c r="V8" s="189"/>
      <c r="W8" s="188"/>
      <c r="X8" s="189"/>
      <c r="Y8" s="188"/>
      <c r="Z8" s="188"/>
      <c r="AA8" s="188"/>
      <c r="AB8" s="189"/>
      <c r="AC8" s="188" t="s">
        <v>7</v>
      </c>
      <c r="AD8" s="188"/>
      <c r="AE8" s="188"/>
      <c r="AF8" s="188"/>
      <c r="AG8" s="188"/>
      <c r="AH8" s="188"/>
      <c r="AI8" s="188"/>
      <c r="AJ8" s="127">
        <f t="shared" si="0"/>
        <v>0</v>
      </c>
      <c r="AK8" s="127">
        <f t="shared" si="1"/>
        <v>1</v>
      </c>
      <c r="AL8" s="127">
        <f t="shared" si="2"/>
        <v>0</v>
      </c>
      <c r="AM8" s="126"/>
      <c r="AN8" s="126"/>
      <c r="AO8" s="126"/>
    </row>
    <row r="9" spans="1:41" s="45" customFormat="1" ht="21" customHeight="1">
      <c r="A9" s="6">
        <v>4</v>
      </c>
      <c r="B9" s="167" t="s">
        <v>851</v>
      </c>
      <c r="C9" s="168" t="s">
        <v>606</v>
      </c>
      <c r="D9" s="169" t="s">
        <v>37</v>
      </c>
      <c r="E9" s="194"/>
      <c r="F9" s="189"/>
      <c r="G9" s="188"/>
      <c r="H9" s="189"/>
      <c r="I9" s="188"/>
      <c r="J9" s="188"/>
      <c r="K9" s="188"/>
      <c r="L9" s="188"/>
      <c r="M9" s="189"/>
      <c r="N9" s="189"/>
      <c r="O9" s="188"/>
      <c r="P9" s="188"/>
      <c r="Q9" s="188"/>
      <c r="R9" s="188"/>
      <c r="S9" s="188"/>
      <c r="T9" s="188"/>
      <c r="U9" s="189"/>
      <c r="V9" s="189"/>
      <c r="W9" s="188"/>
      <c r="X9" s="189"/>
      <c r="Y9" s="188"/>
      <c r="Z9" s="188"/>
      <c r="AA9" s="188"/>
      <c r="AB9" s="189"/>
      <c r="AC9" s="188"/>
      <c r="AD9" s="188"/>
      <c r="AE9" s="188"/>
      <c r="AF9" s="188"/>
      <c r="AG9" s="188"/>
      <c r="AH9" s="188"/>
      <c r="AI9" s="188"/>
      <c r="AJ9" s="127">
        <f t="shared" si="0"/>
        <v>0</v>
      </c>
      <c r="AK9" s="127">
        <f t="shared" si="1"/>
        <v>0</v>
      </c>
      <c r="AL9" s="127">
        <f t="shared" si="2"/>
        <v>0</v>
      </c>
      <c r="AM9" s="126"/>
      <c r="AN9" s="126"/>
      <c r="AO9" s="126"/>
    </row>
    <row r="10" spans="1:41" s="45" customFormat="1" ht="21" customHeight="1">
      <c r="A10" s="6">
        <v>5</v>
      </c>
      <c r="B10" s="167" t="s">
        <v>852</v>
      </c>
      <c r="C10" s="168" t="s">
        <v>853</v>
      </c>
      <c r="D10" s="169" t="s">
        <v>60</v>
      </c>
      <c r="E10" s="194"/>
      <c r="F10" s="189"/>
      <c r="G10" s="188"/>
      <c r="H10" s="189"/>
      <c r="I10" s="188"/>
      <c r="J10" s="188"/>
      <c r="K10" s="188"/>
      <c r="L10" s="188"/>
      <c r="M10" s="189"/>
      <c r="N10" s="189"/>
      <c r="O10" s="188"/>
      <c r="P10" s="188"/>
      <c r="Q10" s="188"/>
      <c r="R10" s="188"/>
      <c r="S10" s="188"/>
      <c r="T10" s="188"/>
      <c r="U10" s="189"/>
      <c r="V10" s="189"/>
      <c r="W10" s="188"/>
      <c r="X10" s="189"/>
      <c r="Y10" s="188"/>
      <c r="Z10" s="188"/>
      <c r="AA10" s="188"/>
      <c r="AB10" s="189"/>
      <c r="AC10" s="188"/>
      <c r="AD10" s="188"/>
      <c r="AE10" s="188"/>
      <c r="AF10" s="188"/>
      <c r="AG10" s="188"/>
      <c r="AH10" s="188"/>
      <c r="AI10" s="188"/>
      <c r="AJ10" s="127">
        <f t="shared" si="0"/>
        <v>0</v>
      </c>
      <c r="AK10" s="127">
        <f t="shared" si="1"/>
        <v>0</v>
      </c>
      <c r="AL10" s="127">
        <f t="shared" si="2"/>
        <v>0</v>
      </c>
      <c r="AM10" s="126"/>
      <c r="AN10" s="126"/>
      <c r="AO10" s="126"/>
    </row>
    <row r="11" spans="1:41" s="45" customFormat="1" ht="21" customHeight="1">
      <c r="A11" s="6">
        <v>6</v>
      </c>
      <c r="B11" s="167" t="s">
        <v>856</v>
      </c>
      <c r="C11" s="168" t="s">
        <v>857</v>
      </c>
      <c r="D11" s="169" t="s">
        <v>40</v>
      </c>
      <c r="E11" s="194"/>
      <c r="F11" s="189"/>
      <c r="G11" s="188"/>
      <c r="H11" s="189"/>
      <c r="I11" s="188"/>
      <c r="J11" s="188"/>
      <c r="K11" s="188"/>
      <c r="L11" s="188"/>
      <c r="M11" s="189"/>
      <c r="N11" s="189"/>
      <c r="O11" s="188"/>
      <c r="P11" s="188"/>
      <c r="Q11" s="188"/>
      <c r="R11" s="188"/>
      <c r="S11" s="188"/>
      <c r="T11" s="188"/>
      <c r="U11" s="189"/>
      <c r="V11" s="189"/>
      <c r="W11" s="188"/>
      <c r="X11" s="189"/>
      <c r="Y11" s="188"/>
      <c r="Z11" s="188"/>
      <c r="AA11" s="188"/>
      <c r="AB11" s="189"/>
      <c r="AC11" s="188"/>
      <c r="AD11" s="188"/>
      <c r="AE11" s="188"/>
      <c r="AF11" s="188"/>
      <c r="AG11" s="188"/>
      <c r="AH11" s="188"/>
      <c r="AI11" s="188" t="s">
        <v>7</v>
      </c>
      <c r="AJ11" s="127">
        <f t="shared" si="0"/>
        <v>0</v>
      </c>
      <c r="AK11" s="127">
        <f t="shared" si="1"/>
        <v>1</v>
      </c>
      <c r="AL11" s="127">
        <f t="shared" si="2"/>
        <v>0</v>
      </c>
      <c r="AM11" s="126"/>
      <c r="AN11" s="126"/>
      <c r="AO11" s="126"/>
    </row>
    <row r="12" spans="1:41" s="45" customFormat="1" ht="21" customHeight="1">
      <c r="A12" s="6">
        <v>7</v>
      </c>
      <c r="B12" s="167" t="s">
        <v>854</v>
      </c>
      <c r="C12" s="168" t="s">
        <v>855</v>
      </c>
      <c r="D12" s="169" t="s">
        <v>86</v>
      </c>
      <c r="E12" s="194"/>
      <c r="F12" s="189"/>
      <c r="G12" s="188"/>
      <c r="H12" s="189"/>
      <c r="I12" s="188"/>
      <c r="J12" s="188"/>
      <c r="K12" s="188"/>
      <c r="L12" s="188"/>
      <c r="M12" s="189"/>
      <c r="N12" s="189"/>
      <c r="O12" s="188"/>
      <c r="P12" s="188"/>
      <c r="Q12" s="188"/>
      <c r="R12" s="188"/>
      <c r="S12" s="188" t="s">
        <v>7</v>
      </c>
      <c r="T12" s="188"/>
      <c r="U12" s="189"/>
      <c r="V12" s="189"/>
      <c r="W12" s="188"/>
      <c r="X12" s="189"/>
      <c r="Y12" s="188"/>
      <c r="Z12" s="188"/>
      <c r="AA12" s="188"/>
      <c r="AB12" s="189"/>
      <c r="AC12" s="188"/>
      <c r="AD12" s="188"/>
      <c r="AE12" s="188"/>
      <c r="AF12" s="188"/>
      <c r="AG12" s="188"/>
      <c r="AH12" s="188"/>
      <c r="AI12" s="188"/>
      <c r="AJ12" s="127">
        <f t="shared" si="0"/>
        <v>0</v>
      </c>
      <c r="AK12" s="127">
        <f t="shared" si="1"/>
        <v>1</v>
      </c>
      <c r="AL12" s="127">
        <f t="shared" si="2"/>
        <v>0</v>
      </c>
      <c r="AM12" s="126"/>
      <c r="AN12" s="126"/>
      <c r="AO12" s="126"/>
    </row>
    <row r="13" spans="1:41" s="45" customFormat="1" ht="21" customHeight="1">
      <c r="A13" s="6">
        <v>8</v>
      </c>
      <c r="B13" s="167" t="s">
        <v>858</v>
      </c>
      <c r="C13" s="168" t="s">
        <v>859</v>
      </c>
      <c r="D13" s="169" t="s">
        <v>235</v>
      </c>
      <c r="E13" s="195"/>
      <c r="F13" s="189"/>
      <c r="G13" s="190"/>
      <c r="H13" s="189"/>
      <c r="I13" s="190"/>
      <c r="J13" s="190"/>
      <c r="K13" s="190"/>
      <c r="L13" s="190"/>
      <c r="M13" s="189"/>
      <c r="N13" s="189"/>
      <c r="O13" s="190"/>
      <c r="P13" s="190"/>
      <c r="Q13" s="190"/>
      <c r="R13" s="190"/>
      <c r="S13" s="190"/>
      <c r="T13" s="190"/>
      <c r="U13" s="189"/>
      <c r="V13" s="189"/>
      <c r="W13" s="190"/>
      <c r="X13" s="189"/>
      <c r="Y13" s="190"/>
      <c r="Z13" s="190" t="s">
        <v>7</v>
      </c>
      <c r="AA13" s="190"/>
      <c r="AB13" s="189" t="s">
        <v>6</v>
      </c>
      <c r="AC13" s="190" t="s">
        <v>6</v>
      </c>
      <c r="AD13" s="190"/>
      <c r="AE13" s="190"/>
      <c r="AF13" s="190"/>
      <c r="AG13" s="190"/>
      <c r="AH13" s="190"/>
      <c r="AI13" s="190"/>
      <c r="AJ13" s="127">
        <f t="shared" si="0"/>
        <v>2</v>
      </c>
      <c r="AK13" s="127">
        <f t="shared" si="1"/>
        <v>1</v>
      </c>
      <c r="AL13" s="127">
        <f t="shared" si="2"/>
        <v>0</v>
      </c>
      <c r="AM13" s="126"/>
      <c r="AN13" s="126"/>
      <c r="AO13" s="126"/>
    </row>
    <row r="14" spans="1:41" s="45" customFormat="1" ht="21" customHeight="1">
      <c r="A14" s="6">
        <v>9</v>
      </c>
      <c r="B14" s="167" t="s">
        <v>860</v>
      </c>
      <c r="C14" s="168" t="s">
        <v>861</v>
      </c>
      <c r="D14" s="169" t="s">
        <v>30</v>
      </c>
      <c r="E14" s="195" t="s">
        <v>8</v>
      </c>
      <c r="F14" s="189"/>
      <c r="G14" s="190"/>
      <c r="H14" s="189"/>
      <c r="I14" s="190"/>
      <c r="J14" s="190"/>
      <c r="K14" s="190"/>
      <c r="L14" s="190"/>
      <c r="M14" s="189"/>
      <c r="N14" s="189"/>
      <c r="O14" s="190" t="s">
        <v>6</v>
      </c>
      <c r="P14" s="190"/>
      <c r="Q14" s="190"/>
      <c r="R14" s="190"/>
      <c r="S14" s="190"/>
      <c r="T14" s="190"/>
      <c r="U14" s="189"/>
      <c r="V14" s="189"/>
      <c r="W14" s="190"/>
      <c r="X14" s="189"/>
      <c r="Y14" s="190"/>
      <c r="Z14" s="190"/>
      <c r="AA14" s="190"/>
      <c r="AB14" s="189"/>
      <c r="AC14" s="190"/>
      <c r="AD14" s="190"/>
      <c r="AE14" s="190"/>
      <c r="AF14" s="190"/>
      <c r="AG14" s="190"/>
      <c r="AH14" s="190"/>
      <c r="AI14" s="190"/>
      <c r="AJ14" s="127">
        <f t="shared" si="0"/>
        <v>1</v>
      </c>
      <c r="AK14" s="127">
        <f t="shared" si="1"/>
        <v>0</v>
      </c>
      <c r="AL14" s="127">
        <f t="shared" si="2"/>
        <v>1</v>
      </c>
      <c r="AM14" s="126"/>
      <c r="AN14" s="126"/>
      <c r="AO14" s="126"/>
    </row>
    <row r="15" spans="1:41" s="45" customFormat="1" ht="21" customHeight="1">
      <c r="A15" s="6">
        <v>10</v>
      </c>
      <c r="B15" s="167">
        <v>2010060021</v>
      </c>
      <c r="C15" s="168" t="s">
        <v>940</v>
      </c>
      <c r="D15" s="169" t="s">
        <v>9</v>
      </c>
      <c r="E15" s="194"/>
      <c r="F15" s="189"/>
      <c r="G15" s="188"/>
      <c r="H15" s="189"/>
      <c r="I15" s="188"/>
      <c r="J15" s="188"/>
      <c r="K15" s="188"/>
      <c r="L15" s="188"/>
      <c r="M15" s="189" t="s">
        <v>7</v>
      </c>
      <c r="N15" s="189"/>
      <c r="O15" s="188"/>
      <c r="P15" s="188"/>
      <c r="Q15" s="188"/>
      <c r="R15" s="188"/>
      <c r="S15" s="188"/>
      <c r="T15" s="188"/>
      <c r="U15" s="189"/>
      <c r="V15" s="189" t="s">
        <v>8</v>
      </c>
      <c r="W15" s="188"/>
      <c r="X15" s="189"/>
      <c r="Y15" s="188"/>
      <c r="Z15" s="188"/>
      <c r="AA15" s="188"/>
      <c r="AB15" s="189"/>
      <c r="AC15" s="188" t="s">
        <v>6</v>
      </c>
      <c r="AD15" s="188"/>
      <c r="AE15" s="188"/>
      <c r="AF15" s="188"/>
      <c r="AG15" s="188"/>
      <c r="AH15" s="188"/>
      <c r="AI15" s="188" t="s">
        <v>7</v>
      </c>
      <c r="AJ15" s="127">
        <f t="shared" si="0"/>
        <v>1</v>
      </c>
      <c r="AK15" s="127">
        <f t="shared" si="1"/>
        <v>2</v>
      </c>
      <c r="AL15" s="127">
        <f t="shared" si="2"/>
        <v>1</v>
      </c>
      <c r="AM15" s="126"/>
      <c r="AN15" s="126"/>
      <c r="AO15" s="126"/>
    </row>
    <row r="16" spans="1:41" s="45" customFormat="1" ht="21" customHeight="1">
      <c r="A16" s="6">
        <v>11</v>
      </c>
      <c r="B16" s="167" t="s">
        <v>864</v>
      </c>
      <c r="C16" s="168" t="s">
        <v>26</v>
      </c>
      <c r="D16" s="169" t="s">
        <v>131</v>
      </c>
      <c r="E16" s="194"/>
      <c r="F16" s="189"/>
      <c r="G16" s="188"/>
      <c r="H16" s="189"/>
      <c r="I16" s="188"/>
      <c r="J16" s="188"/>
      <c r="K16" s="188"/>
      <c r="L16" s="188"/>
      <c r="M16" s="189"/>
      <c r="N16" s="189"/>
      <c r="O16" s="188"/>
      <c r="P16" s="188"/>
      <c r="Q16" s="188"/>
      <c r="R16" s="188"/>
      <c r="S16" s="188"/>
      <c r="T16" s="188"/>
      <c r="U16" s="189"/>
      <c r="V16" s="189"/>
      <c r="W16" s="188"/>
      <c r="X16" s="189"/>
      <c r="Y16" s="188"/>
      <c r="Z16" s="188"/>
      <c r="AA16" s="188"/>
      <c r="AB16" s="189"/>
      <c r="AC16" s="188" t="s">
        <v>7</v>
      </c>
      <c r="AD16" s="188"/>
      <c r="AE16" s="188"/>
      <c r="AF16" s="188"/>
      <c r="AG16" s="188"/>
      <c r="AH16" s="188"/>
      <c r="AI16" s="188"/>
      <c r="AJ16" s="127">
        <f t="shared" si="0"/>
        <v>0</v>
      </c>
      <c r="AK16" s="127">
        <f t="shared" si="1"/>
        <v>1</v>
      </c>
      <c r="AL16" s="127">
        <f t="shared" si="2"/>
        <v>0</v>
      </c>
      <c r="AM16" s="126"/>
      <c r="AN16" s="126"/>
      <c r="AO16" s="126"/>
    </row>
    <row r="17" spans="1:43" s="45" customFormat="1" ht="21" customHeight="1">
      <c r="A17" s="6">
        <v>12</v>
      </c>
      <c r="B17" s="167" t="s">
        <v>865</v>
      </c>
      <c r="C17" s="168" t="s">
        <v>866</v>
      </c>
      <c r="D17" s="169" t="s">
        <v>56</v>
      </c>
      <c r="E17" s="183"/>
      <c r="F17" s="184"/>
      <c r="G17" s="185"/>
      <c r="H17" s="184"/>
      <c r="I17" s="185"/>
      <c r="J17" s="185"/>
      <c r="K17" s="185"/>
      <c r="L17" s="185"/>
      <c r="M17" s="189"/>
      <c r="N17" s="184"/>
      <c r="O17" s="185"/>
      <c r="P17" s="185"/>
      <c r="Q17" s="185"/>
      <c r="R17" s="185"/>
      <c r="S17" s="185"/>
      <c r="T17" s="185"/>
      <c r="U17" s="184"/>
      <c r="V17" s="184"/>
      <c r="W17" s="185"/>
      <c r="X17" s="184"/>
      <c r="Y17" s="185"/>
      <c r="Z17" s="185"/>
      <c r="AA17" s="185"/>
      <c r="AB17" s="184"/>
      <c r="AC17" s="185"/>
      <c r="AD17" s="185"/>
      <c r="AE17" s="185"/>
      <c r="AF17" s="185"/>
      <c r="AG17" s="185"/>
      <c r="AH17" s="185"/>
      <c r="AI17" s="185"/>
      <c r="AJ17" s="127">
        <f t="shared" si="0"/>
        <v>0</v>
      </c>
      <c r="AK17" s="127">
        <f t="shared" si="1"/>
        <v>0</v>
      </c>
      <c r="AL17" s="127">
        <f t="shared" si="2"/>
        <v>0</v>
      </c>
      <c r="AM17" s="126"/>
      <c r="AN17" s="126"/>
      <c r="AO17" s="126"/>
    </row>
    <row r="18" spans="1:43" s="45" customFormat="1" ht="21" customHeight="1">
      <c r="A18" s="6">
        <v>13</v>
      </c>
      <c r="B18" s="167" t="s">
        <v>867</v>
      </c>
      <c r="C18" s="168" t="s">
        <v>868</v>
      </c>
      <c r="D18" s="169" t="s">
        <v>869</v>
      </c>
      <c r="E18" s="183"/>
      <c r="F18" s="184"/>
      <c r="G18" s="185"/>
      <c r="H18" s="184"/>
      <c r="I18" s="185"/>
      <c r="J18" s="185"/>
      <c r="K18" s="185"/>
      <c r="L18" s="185"/>
      <c r="M18" s="189"/>
      <c r="N18" s="184"/>
      <c r="O18" s="185"/>
      <c r="P18" s="185"/>
      <c r="Q18" s="185"/>
      <c r="R18" s="185"/>
      <c r="S18" s="185"/>
      <c r="T18" s="185"/>
      <c r="U18" s="184"/>
      <c r="V18" s="184"/>
      <c r="W18" s="185"/>
      <c r="X18" s="184"/>
      <c r="Y18" s="185"/>
      <c r="Z18" s="185"/>
      <c r="AA18" s="185"/>
      <c r="AB18" s="184"/>
      <c r="AC18" s="185"/>
      <c r="AD18" s="185"/>
      <c r="AE18" s="185"/>
      <c r="AF18" s="185"/>
      <c r="AG18" s="185"/>
      <c r="AH18" s="185"/>
      <c r="AI18" s="185"/>
      <c r="AJ18" s="127">
        <f t="shared" si="0"/>
        <v>0</v>
      </c>
      <c r="AK18" s="127">
        <f t="shared" si="1"/>
        <v>0</v>
      </c>
      <c r="AL18" s="127">
        <f t="shared" si="2"/>
        <v>0</v>
      </c>
      <c r="AM18" s="126"/>
      <c r="AN18" s="126"/>
      <c r="AO18" s="126"/>
    </row>
    <row r="19" spans="1:43" s="45" customFormat="1" ht="21" customHeight="1">
      <c r="A19" s="6">
        <v>14</v>
      </c>
      <c r="B19" s="167" t="s">
        <v>870</v>
      </c>
      <c r="C19" s="168" t="s">
        <v>91</v>
      </c>
      <c r="D19" s="169" t="s">
        <v>92</v>
      </c>
      <c r="E19" s="183"/>
      <c r="F19" s="184"/>
      <c r="G19" s="185"/>
      <c r="H19" s="184"/>
      <c r="I19" s="185"/>
      <c r="J19" s="185"/>
      <c r="K19" s="185"/>
      <c r="L19" s="185"/>
      <c r="M19" s="189"/>
      <c r="N19" s="184"/>
      <c r="O19" s="185"/>
      <c r="P19" s="185"/>
      <c r="Q19" s="185"/>
      <c r="R19" s="185"/>
      <c r="S19" s="185"/>
      <c r="T19" s="185"/>
      <c r="U19" s="184"/>
      <c r="V19" s="184"/>
      <c r="W19" s="185"/>
      <c r="X19" s="184"/>
      <c r="Y19" s="185"/>
      <c r="Z19" s="185"/>
      <c r="AA19" s="185"/>
      <c r="AB19" s="184"/>
      <c r="AC19" s="185"/>
      <c r="AD19" s="185"/>
      <c r="AE19" s="185"/>
      <c r="AF19" s="185"/>
      <c r="AG19" s="185"/>
      <c r="AH19" s="185"/>
      <c r="AI19" s="185"/>
      <c r="AJ19" s="127">
        <f t="shared" si="0"/>
        <v>0</v>
      </c>
      <c r="AK19" s="127">
        <f t="shared" si="1"/>
        <v>0</v>
      </c>
      <c r="AL19" s="127">
        <f t="shared" si="2"/>
        <v>0</v>
      </c>
      <c r="AM19" s="235"/>
      <c r="AN19" s="236"/>
      <c r="AO19" s="126"/>
    </row>
    <row r="20" spans="1:43" s="45" customFormat="1" ht="21" customHeight="1">
      <c r="A20" s="6">
        <v>15</v>
      </c>
      <c r="B20" s="167" t="s">
        <v>871</v>
      </c>
      <c r="C20" s="168" t="s">
        <v>91</v>
      </c>
      <c r="D20" s="169" t="s">
        <v>480</v>
      </c>
      <c r="E20" s="183"/>
      <c r="F20" s="184"/>
      <c r="G20" s="185"/>
      <c r="H20" s="184"/>
      <c r="I20" s="185"/>
      <c r="J20" s="185"/>
      <c r="K20" s="185"/>
      <c r="L20" s="185"/>
      <c r="M20" s="189"/>
      <c r="N20" s="184"/>
      <c r="O20" s="185"/>
      <c r="P20" s="185"/>
      <c r="Q20" s="185"/>
      <c r="R20" s="185"/>
      <c r="S20" s="185"/>
      <c r="T20" s="185"/>
      <c r="U20" s="184"/>
      <c r="V20" s="184"/>
      <c r="W20" s="185"/>
      <c r="X20" s="184"/>
      <c r="Y20" s="185"/>
      <c r="Z20" s="185"/>
      <c r="AA20" s="185"/>
      <c r="AB20" s="184"/>
      <c r="AC20" s="185"/>
      <c r="AD20" s="185"/>
      <c r="AE20" s="185"/>
      <c r="AF20" s="185"/>
      <c r="AG20" s="185"/>
      <c r="AH20" s="185"/>
      <c r="AI20" s="185"/>
      <c r="AJ20" s="127">
        <f t="shared" si="0"/>
        <v>0</v>
      </c>
      <c r="AK20" s="127">
        <f t="shared" si="1"/>
        <v>0</v>
      </c>
      <c r="AL20" s="127">
        <f t="shared" si="2"/>
        <v>0</v>
      </c>
      <c r="AM20" s="126"/>
      <c r="AN20" s="126"/>
      <c r="AO20" s="126"/>
    </row>
    <row r="21" spans="1:43" s="45" customFormat="1" ht="21" customHeight="1">
      <c r="A21" s="6">
        <v>16</v>
      </c>
      <c r="B21" s="167" t="s">
        <v>872</v>
      </c>
      <c r="C21" s="168" t="s">
        <v>873</v>
      </c>
      <c r="D21" s="169" t="s">
        <v>70</v>
      </c>
      <c r="E21" s="183"/>
      <c r="F21" s="184" t="s">
        <v>6</v>
      </c>
      <c r="G21" s="185"/>
      <c r="H21" s="184"/>
      <c r="I21" s="185"/>
      <c r="J21" s="185"/>
      <c r="K21" s="185"/>
      <c r="L21" s="185"/>
      <c r="M21" s="189"/>
      <c r="N21" s="184"/>
      <c r="O21" s="185"/>
      <c r="P21" s="185"/>
      <c r="Q21" s="185"/>
      <c r="R21" s="185"/>
      <c r="S21" s="185"/>
      <c r="T21" s="185"/>
      <c r="U21" s="184"/>
      <c r="V21" s="184"/>
      <c r="W21" s="185"/>
      <c r="X21" s="184"/>
      <c r="Y21" s="185"/>
      <c r="Z21" s="185"/>
      <c r="AA21" s="185"/>
      <c r="AB21" s="184"/>
      <c r="AC21" s="185"/>
      <c r="AD21" s="185"/>
      <c r="AE21" s="185"/>
      <c r="AF21" s="185"/>
      <c r="AG21" s="185"/>
      <c r="AH21" s="185"/>
      <c r="AI21" s="185"/>
      <c r="AJ21" s="127">
        <f t="shared" si="0"/>
        <v>1</v>
      </c>
      <c r="AK21" s="127">
        <f t="shared" si="1"/>
        <v>0</v>
      </c>
      <c r="AL21" s="127">
        <f t="shared" si="2"/>
        <v>0</v>
      </c>
      <c r="AM21" s="126"/>
      <c r="AN21" s="126"/>
      <c r="AO21" s="126"/>
    </row>
    <row r="22" spans="1:43" s="45" customFormat="1" ht="21" customHeight="1">
      <c r="A22" s="6">
        <v>17</v>
      </c>
      <c r="B22" s="167" t="s">
        <v>874</v>
      </c>
      <c r="C22" s="168" t="s">
        <v>875</v>
      </c>
      <c r="D22" s="169" t="s">
        <v>79</v>
      </c>
      <c r="E22" s="183"/>
      <c r="F22" s="184"/>
      <c r="G22" s="185"/>
      <c r="H22" s="184"/>
      <c r="I22" s="185"/>
      <c r="J22" s="185"/>
      <c r="K22" s="185"/>
      <c r="L22" s="185"/>
      <c r="M22" s="189"/>
      <c r="N22" s="184"/>
      <c r="O22" s="185" t="s">
        <v>6</v>
      </c>
      <c r="P22" s="185"/>
      <c r="Q22" s="185"/>
      <c r="R22" s="185"/>
      <c r="S22" s="185"/>
      <c r="T22" s="185"/>
      <c r="U22" s="184"/>
      <c r="V22" s="184"/>
      <c r="W22" s="185"/>
      <c r="X22" s="184"/>
      <c r="Y22" s="185"/>
      <c r="Z22" s="185"/>
      <c r="AA22" s="185" t="s">
        <v>7</v>
      </c>
      <c r="AB22" s="184"/>
      <c r="AC22" s="185"/>
      <c r="AD22" s="185"/>
      <c r="AE22" s="185"/>
      <c r="AF22" s="185"/>
      <c r="AG22" s="185"/>
      <c r="AH22" s="185"/>
      <c r="AI22" s="185"/>
      <c r="AJ22" s="127">
        <f t="shared" si="0"/>
        <v>1</v>
      </c>
      <c r="AK22" s="127">
        <f t="shared" si="1"/>
        <v>1</v>
      </c>
      <c r="AL22" s="127">
        <f t="shared" si="2"/>
        <v>0</v>
      </c>
      <c r="AM22" s="126"/>
      <c r="AN22" s="126"/>
      <c r="AO22" s="126"/>
    </row>
    <row r="23" spans="1:43" s="45" customFormat="1" ht="21" customHeight="1">
      <c r="A23" s="6">
        <v>18</v>
      </c>
      <c r="B23" s="167" t="s">
        <v>876</v>
      </c>
      <c r="C23" s="168" t="s">
        <v>613</v>
      </c>
      <c r="D23" s="169" t="s">
        <v>79</v>
      </c>
      <c r="E23" s="183"/>
      <c r="F23" s="184"/>
      <c r="G23" s="185"/>
      <c r="H23" s="184"/>
      <c r="I23" s="185"/>
      <c r="J23" s="185"/>
      <c r="K23" s="185"/>
      <c r="L23" s="185"/>
      <c r="M23" s="189"/>
      <c r="N23" s="184"/>
      <c r="O23" s="185"/>
      <c r="P23" s="185"/>
      <c r="Q23" s="185"/>
      <c r="R23" s="185"/>
      <c r="S23" s="185"/>
      <c r="T23" s="185"/>
      <c r="U23" s="184"/>
      <c r="V23" s="184"/>
      <c r="W23" s="185"/>
      <c r="X23" s="184"/>
      <c r="Y23" s="185"/>
      <c r="Z23" s="185"/>
      <c r="AA23" s="185"/>
      <c r="AB23" s="184"/>
      <c r="AC23" s="185"/>
      <c r="AD23" s="185"/>
      <c r="AE23" s="185"/>
      <c r="AF23" s="185"/>
      <c r="AG23" s="185"/>
      <c r="AH23" s="185"/>
      <c r="AI23" s="185"/>
      <c r="AJ23" s="127">
        <f t="shared" si="0"/>
        <v>0</v>
      </c>
      <c r="AK23" s="127">
        <f t="shared" si="1"/>
        <v>0</v>
      </c>
      <c r="AL23" s="127">
        <f t="shared" si="2"/>
        <v>0</v>
      </c>
      <c r="AM23" s="126"/>
      <c r="AN23" s="126"/>
      <c r="AO23" s="126"/>
    </row>
    <row r="24" spans="1:43" s="45" customFormat="1" ht="21" customHeight="1">
      <c r="A24" s="6">
        <v>19</v>
      </c>
      <c r="B24" s="167" t="s">
        <v>877</v>
      </c>
      <c r="C24" s="168" t="s">
        <v>259</v>
      </c>
      <c r="D24" s="169" t="s">
        <v>878</v>
      </c>
      <c r="E24" s="183"/>
      <c r="F24" s="184"/>
      <c r="G24" s="185"/>
      <c r="H24" s="184"/>
      <c r="I24" s="185"/>
      <c r="J24" s="185"/>
      <c r="K24" s="185"/>
      <c r="L24" s="185"/>
      <c r="M24" s="189"/>
      <c r="N24" s="184"/>
      <c r="O24" s="185"/>
      <c r="P24" s="185"/>
      <c r="Q24" s="185"/>
      <c r="R24" s="185"/>
      <c r="S24" s="185"/>
      <c r="T24" s="185"/>
      <c r="U24" s="184"/>
      <c r="V24" s="184"/>
      <c r="W24" s="185"/>
      <c r="X24" s="184"/>
      <c r="Y24" s="185"/>
      <c r="Z24" s="185"/>
      <c r="AA24" s="185"/>
      <c r="AB24" s="184"/>
      <c r="AC24" s="185"/>
      <c r="AD24" s="185"/>
      <c r="AE24" s="185"/>
      <c r="AF24" s="185"/>
      <c r="AG24" s="185"/>
      <c r="AH24" s="185"/>
      <c r="AI24" s="185"/>
      <c r="AJ24" s="127">
        <f t="shared" si="0"/>
        <v>0</v>
      </c>
      <c r="AK24" s="127">
        <f t="shared" si="1"/>
        <v>0</v>
      </c>
      <c r="AL24" s="127">
        <f t="shared" si="2"/>
        <v>0</v>
      </c>
      <c r="AM24" s="126"/>
      <c r="AN24" s="126"/>
      <c r="AO24" s="126"/>
    </row>
    <row r="25" spans="1:43" s="45" customFormat="1" ht="21" customHeight="1">
      <c r="A25" s="237" t="s">
        <v>10</v>
      </c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127">
        <f>SUM(AJ6:AJ24)</f>
        <v>6</v>
      </c>
      <c r="AK25" s="127">
        <f>SUM(AK6:AK24)</f>
        <v>8</v>
      </c>
      <c r="AL25" s="127">
        <f>SUM(AL6:AL24)</f>
        <v>2</v>
      </c>
      <c r="AM25" s="26"/>
      <c r="AN25" s="50"/>
      <c r="AO25" s="50"/>
    </row>
    <row r="28" spans="1:43" s="45" customFormat="1" ht="30" customHeight="1">
      <c r="A28" s="238" t="s">
        <v>11</v>
      </c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9"/>
      <c r="AJ28" s="36" t="s">
        <v>12</v>
      </c>
      <c r="AK28" s="36" t="s">
        <v>13</v>
      </c>
      <c r="AL28" s="36" t="s">
        <v>14</v>
      </c>
      <c r="AM28" s="49" t="s">
        <v>15</v>
      </c>
      <c r="AN28" s="49" t="s">
        <v>16</v>
      </c>
      <c r="AO28" s="49" t="s">
        <v>17</v>
      </c>
      <c r="AP28" s="126"/>
      <c r="AQ28" s="126"/>
    </row>
    <row r="29" spans="1:43" s="45" customFormat="1" ht="30" customHeight="1">
      <c r="A29" s="127" t="s">
        <v>3</v>
      </c>
      <c r="B29" s="128"/>
      <c r="C29" s="233" t="s">
        <v>5</v>
      </c>
      <c r="D29" s="234"/>
      <c r="E29" s="3">
        <v>1</v>
      </c>
      <c r="F29" s="3">
        <v>2</v>
      </c>
      <c r="G29" s="3">
        <v>3</v>
      </c>
      <c r="H29" s="3">
        <v>4</v>
      </c>
      <c r="I29" s="3">
        <v>5</v>
      </c>
      <c r="J29" s="3">
        <v>6</v>
      </c>
      <c r="K29" s="3">
        <v>7</v>
      </c>
      <c r="L29" s="3">
        <v>8</v>
      </c>
      <c r="M29" s="145">
        <v>9</v>
      </c>
      <c r="N29" s="3">
        <v>10</v>
      </c>
      <c r="O29" s="3">
        <v>11</v>
      </c>
      <c r="P29" s="3">
        <v>12</v>
      </c>
      <c r="Q29" s="3">
        <v>13</v>
      </c>
      <c r="R29" s="3">
        <v>14</v>
      </c>
      <c r="S29" s="3">
        <v>15</v>
      </c>
      <c r="T29" s="3">
        <v>16</v>
      </c>
      <c r="U29" s="3">
        <v>17</v>
      </c>
      <c r="V29" s="3">
        <v>18</v>
      </c>
      <c r="W29" s="3">
        <v>19</v>
      </c>
      <c r="X29" s="3">
        <v>20</v>
      </c>
      <c r="Y29" s="3">
        <v>21</v>
      </c>
      <c r="Z29" s="3">
        <v>22</v>
      </c>
      <c r="AA29" s="3">
        <v>23</v>
      </c>
      <c r="AB29" s="3">
        <v>24</v>
      </c>
      <c r="AC29" s="3">
        <v>25</v>
      </c>
      <c r="AD29" s="3">
        <v>26</v>
      </c>
      <c r="AE29" s="3">
        <v>27</v>
      </c>
      <c r="AF29" s="3">
        <v>28</v>
      </c>
      <c r="AG29" s="3">
        <v>29</v>
      </c>
      <c r="AH29" s="3">
        <v>30</v>
      </c>
      <c r="AI29" s="3">
        <v>31</v>
      </c>
      <c r="AJ29" s="26" t="s">
        <v>18</v>
      </c>
      <c r="AK29" s="26" t="s">
        <v>19</v>
      </c>
      <c r="AL29" s="26" t="s">
        <v>20</v>
      </c>
      <c r="AM29" s="26" t="s">
        <v>21</v>
      </c>
      <c r="AN29" s="50" t="s">
        <v>22</v>
      </c>
      <c r="AO29" s="50" t="s">
        <v>23</v>
      </c>
      <c r="AP29" s="126"/>
      <c r="AQ29" s="126"/>
    </row>
    <row r="30" spans="1:43" s="45" customFormat="1" ht="27" customHeight="1">
      <c r="A30" s="127">
        <v>1</v>
      </c>
      <c r="B30" s="129" t="s">
        <v>841</v>
      </c>
      <c r="C30" s="130" t="s">
        <v>135</v>
      </c>
      <c r="D30" s="129" t="s">
        <v>842</v>
      </c>
      <c r="E30" s="6"/>
      <c r="F30" s="7"/>
      <c r="G30" s="7"/>
      <c r="H30" s="7"/>
      <c r="I30" s="7"/>
      <c r="J30" s="7"/>
      <c r="K30" s="7"/>
      <c r="L30" s="7"/>
      <c r="M30" s="7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28">
        <f>COUNTIF(E30:AI30,"BT")</f>
        <v>0</v>
      </c>
      <c r="AK30" s="28">
        <f>COUNTIF(F30:AJ30,"D")</f>
        <v>0</v>
      </c>
      <c r="AL30" s="28">
        <f>COUNTIF(G30:AK30,"ĐP")</f>
        <v>0</v>
      </c>
      <c r="AM30" s="28">
        <f t="shared" ref="AM30:AM43" si="3">COUNTIF(H36:AL36,"CT")</f>
        <v>0</v>
      </c>
      <c r="AN30" s="28">
        <f t="shared" ref="AN30:AN40" si="4">COUNTIF(I33:AM33,"HT")</f>
        <v>0</v>
      </c>
      <c r="AO30" s="28">
        <f t="shared" ref="AO30:AO40" si="5">COUNTIF(J33:AN33,"VK")</f>
        <v>0</v>
      </c>
      <c r="AP30" s="126"/>
      <c r="AQ30" s="126"/>
    </row>
    <row r="31" spans="1:43" s="45" customFormat="1" ht="27" customHeight="1">
      <c r="A31" s="127">
        <v>2</v>
      </c>
      <c r="B31" s="129" t="s">
        <v>843</v>
      </c>
      <c r="C31" s="130" t="s">
        <v>844</v>
      </c>
      <c r="D31" s="129" t="s">
        <v>72</v>
      </c>
      <c r="E31" s="14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28">
        <f t="shared" ref="AJ31:AJ50" si="6">COUNTIF(E31:AI31,"BT")</f>
        <v>0</v>
      </c>
      <c r="AK31" s="28">
        <f t="shared" ref="AK31:AK50" si="7">COUNTIF(F31:AJ31,"D")</f>
        <v>0</v>
      </c>
      <c r="AL31" s="28">
        <f t="shared" ref="AL31:AL50" si="8">COUNTIF(G31:AK31,"ĐP")</f>
        <v>0</v>
      </c>
      <c r="AM31" s="28">
        <f t="shared" si="3"/>
        <v>0</v>
      </c>
      <c r="AN31" s="28">
        <f t="shared" si="4"/>
        <v>0</v>
      </c>
      <c r="AO31" s="28">
        <f t="shared" si="5"/>
        <v>0</v>
      </c>
      <c r="AP31" s="126"/>
      <c r="AQ31" s="126"/>
    </row>
    <row r="32" spans="1:43" s="45" customFormat="1" ht="27" customHeight="1">
      <c r="A32" s="127">
        <v>3</v>
      </c>
      <c r="B32" s="129" t="s">
        <v>845</v>
      </c>
      <c r="C32" s="130" t="s">
        <v>846</v>
      </c>
      <c r="D32" s="129" t="s">
        <v>48</v>
      </c>
      <c r="E32" s="6"/>
      <c r="F32" s="7"/>
      <c r="G32" s="7"/>
      <c r="H32" s="7"/>
      <c r="I32" s="7"/>
      <c r="J32" s="7"/>
      <c r="K32" s="7"/>
      <c r="L32" s="7"/>
      <c r="M32" s="7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28">
        <f t="shared" si="6"/>
        <v>0</v>
      </c>
      <c r="AK32" s="28">
        <f t="shared" si="7"/>
        <v>0</v>
      </c>
      <c r="AL32" s="28">
        <f t="shared" si="8"/>
        <v>0</v>
      </c>
      <c r="AM32" s="28">
        <f t="shared" si="3"/>
        <v>0</v>
      </c>
      <c r="AN32" s="28">
        <f t="shared" si="4"/>
        <v>0</v>
      </c>
      <c r="AO32" s="28">
        <f t="shared" si="5"/>
        <v>0</v>
      </c>
      <c r="AP32" s="126"/>
      <c r="AQ32" s="126"/>
    </row>
    <row r="33" spans="1:43" s="45" customFormat="1" ht="27" customHeight="1">
      <c r="A33" s="127">
        <v>4</v>
      </c>
      <c r="B33" s="129" t="s">
        <v>847</v>
      </c>
      <c r="C33" s="130" t="s">
        <v>41</v>
      </c>
      <c r="D33" s="129" t="s">
        <v>93</v>
      </c>
      <c r="E33" s="6"/>
      <c r="F33" s="7"/>
      <c r="G33" s="7"/>
      <c r="H33" s="7"/>
      <c r="I33" s="7"/>
      <c r="J33" s="7"/>
      <c r="K33" s="7"/>
      <c r="L33" s="7"/>
      <c r="M33" s="7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28">
        <f t="shared" si="6"/>
        <v>0</v>
      </c>
      <c r="AK33" s="28">
        <f t="shared" si="7"/>
        <v>0</v>
      </c>
      <c r="AL33" s="28">
        <f t="shared" si="8"/>
        <v>0</v>
      </c>
      <c r="AM33" s="28">
        <f t="shared" si="3"/>
        <v>0</v>
      </c>
      <c r="AN33" s="28">
        <f t="shared" si="4"/>
        <v>0</v>
      </c>
      <c r="AO33" s="28">
        <f t="shared" si="5"/>
        <v>0</v>
      </c>
      <c r="AP33" s="126"/>
      <c r="AQ33" s="126"/>
    </row>
    <row r="34" spans="1:43" s="45" customFormat="1" ht="27" customHeight="1">
      <c r="A34" s="127">
        <v>5</v>
      </c>
      <c r="B34" s="129" t="s">
        <v>848</v>
      </c>
      <c r="C34" s="130" t="s">
        <v>849</v>
      </c>
      <c r="D34" s="129" t="s">
        <v>850</v>
      </c>
      <c r="E34" s="6"/>
      <c r="F34" s="7"/>
      <c r="G34" s="7"/>
      <c r="H34" s="7"/>
      <c r="I34" s="7"/>
      <c r="J34" s="7"/>
      <c r="K34" s="7"/>
      <c r="L34" s="7"/>
      <c r="M34" s="7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28">
        <f t="shared" si="6"/>
        <v>0</v>
      </c>
      <c r="AK34" s="28">
        <f t="shared" si="7"/>
        <v>0</v>
      </c>
      <c r="AL34" s="28">
        <f t="shared" si="8"/>
        <v>0</v>
      </c>
      <c r="AM34" s="28">
        <f t="shared" si="3"/>
        <v>0</v>
      </c>
      <c r="AN34" s="28">
        <f t="shared" si="4"/>
        <v>0</v>
      </c>
      <c r="AO34" s="28">
        <f t="shared" si="5"/>
        <v>0</v>
      </c>
      <c r="AP34" s="126"/>
      <c r="AQ34" s="126"/>
    </row>
    <row r="35" spans="1:43" s="45" customFormat="1" ht="27" customHeight="1">
      <c r="A35" s="127">
        <v>6</v>
      </c>
      <c r="B35" s="129" t="s">
        <v>851</v>
      </c>
      <c r="C35" s="130" t="s">
        <v>606</v>
      </c>
      <c r="D35" s="129" t="s">
        <v>37</v>
      </c>
      <c r="E35" s="6"/>
      <c r="F35" s="7"/>
      <c r="G35" s="7"/>
      <c r="H35" s="7"/>
      <c r="I35" s="7"/>
      <c r="J35" s="7"/>
      <c r="K35" s="7"/>
      <c r="L35" s="7"/>
      <c r="M35" s="7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28">
        <f t="shared" si="6"/>
        <v>0</v>
      </c>
      <c r="AK35" s="28">
        <f t="shared" si="7"/>
        <v>0</v>
      </c>
      <c r="AL35" s="28">
        <f t="shared" si="8"/>
        <v>0</v>
      </c>
      <c r="AM35" s="28">
        <f t="shared" si="3"/>
        <v>0</v>
      </c>
      <c r="AN35" s="28">
        <f t="shared" si="4"/>
        <v>0</v>
      </c>
      <c r="AO35" s="28">
        <f t="shared" si="5"/>
        <v>0</v>
      </c>
      <c r="AP35" s="126"/>
      <c r="AQ35" s="126"/>
    </row>
    <row r="36" spans="1:43" s="45" customFormat="1" ht="27" customHeight="1">
      <c r="A36" s="127">
        <v>7</v>
      </c>
      <c r="B36" s="129" t="s">
        <v>852</v>
      </c>
      <c r="C36" s="130" t="s">
        <v>853</v>
      </c>
      <c r="D36" s="129" t="s">
        <v>60</v>
      </c>
      <c r="E36" s="6"/>
      <c r="F36" s="7"/>
      <c r="G36" s="7"/>
      <c r="H36" s="7"/>
      <c r="I36" s="7"/>
      <c r="J36" s="7"/>
      <c r="K36" s="7"/>
      <c r="L36" s="7"/>
      <c r="M36" s="7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28">
        <f t="shared" si="6"/>
        <v>0</v>
      </c>
      <c r="AK36" s="28">
        <f t="shared" si="7"/>
        <v>0</v>
      </c>
      <c r="AL36" s="28">
        <f t="shared" si="8"/>
        <v>0</v>
      </c>
      <c r="AM36" s="28">
        <f t="shared" si="3"/>
        <v>0</v>
      </c>
      <c r="AN36" s="28">
        <f t="shared" si="4"/>
        <v>0</v>
      </c>
      <c r="AO36" s="28">
        <f t="shared" si="5"/>
        <v>0</v>
      </c>
      <c r="AP36" s="126"/>
      <c r="AQ36" s="126"/>
    </row>
    <row r="37" spans="1:43" s="45" customFormat="1" ht="27" customHeight="1">
      <c r="A37" s="127">
        <v>8</v>
      </c>
      <c r="B37" s="129" t="s">
        <v>854</v>
      </c>
      <c r="C37" s="130" t="s">
        <v>855</v>
      </c>
      <c r="D37" s="129" t="s">
        <v>86</v>
      </c>
      <c r="E37" s="6"/>
      <c r="F37" s="7"/>
      <c r="G37" s="7"/>
      <c r="H37" s="7"/>
      <c r="I37" s="7"/>
      <c r="J37" s="7"/>
      <c r="K37" s="7"/>
      <c r="L37" s="7"/>
      <c r="M37" s="7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28">
        <f t="shared" si="6"/>
        <v>0</v>
      </c>
      <c r="AK37" s="28">
        <f t="shared" si="7"/>
        <v>0</v>
      </c>
      <c r="AL37" s="28">
        <f t="shared" si="8"/>
        <v>0</v>
      </c>
      <c r="AM37" s="28">
        <f t="shared" si="3"/>
        <v>0</v>
      </c>
      <c r="AN37" s="28">
        <f t="shared" si="4"/>
        <v>0</v>
      </c>
      <c r="AO37" s="28">
        <f t="shared" si="5"/>
        <v>0</v>
      </c>
      <c r="AP37" s="126"/>
      <c r="AQ37" s="126"/>
    </row>
    <row r="38" spans="1:43" s="45" customFormat="1" ht="27" customHeight="1">
      <c r="A38" s="127">
        <v>9</v>
      </c>
      <c r="B38" s="129" t="s">
        <v>856</v>
      </c>
      <c r="C38" s="130" t="s">
        <v>857</v>
      </c>
      <c r="D38" s="129" t="s">
        <v>40</v>
      </c>
      <c r="E38" s="6"/>
      <c r="F38" s="7"/>
      <c r="G38" s="7"/>
      <c r="H38" s="7"/>
      <c r="I38" s="7"/>
      <c r="J38" s="7"/>
      <c r="K38" s="7"/>
      <c r="L38" s="7"/>
      <c r="M38" s="7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28">
        <f t="shared" si="6"/>
        <v>0</v>
      </c>
      <c r="AK38" s="28">
        <f t="shared" si="7"/>
        <v>0</v>
      </c>
      <c r="AL38" s="28">
        <f t="shared" si="8"/>
        <v>0</v>
      </c>
      <c r="AM38" s="28">
        <f t="shared" si="3"/>
        <v>0</v>
      </c>
      <c r="AN38" s="28">
        <f t="shared" si="4"/>
        <v>0</v>
      </c>
      <c r="AO38" s="28">
        <f t="shared" si="5"/>
        <v>0</v>
      </c>
      <c r="AP38" s="126"/>
      <c r="AQ38" s="126"/>
    </row>
    <row r="39" spans="1:43" s="45" customFormat="1" ht="27" customHeight="1">
      <c r="A39" s="127">
        <v>10</v>
      </c>
      <c r="B39" s="129" t="s">
        <v>858</v>
      </c>
      <c r="C39" s="130" t="s">
        <v>859</v>
      </c>
      <c r="D39" s="129" t="s">
        <v>235</v>
      </c>
      <c r="E39" s="6"/>
      <c r="F39" s="7"/>
      <c r="G39" s="7"/>
      <c r="H39" s="7"/>
      <c r="I39" s="7"/>
      <c r="J39" s="7"/>
      <c r="K39" s="7"/>
      <c r="L39" s="7"/>
      <c r="M39" s="7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28">
        <f t="shared" si="6"/>
        <v>0</v>
      </c>
      <c r="AK39" s="28">
        <f t="shared" si="7"/>
        <v>0</v>
      </c>
      <c r="AL39" s="28">
        <f t="shared" si="8"/>
        <v>0</v>
      </c>
      <c r="AM39" s="28">
        <f t="shared" si="3"/>
        <v>0</v>
      </c>
      <c r="AN39" s="28">
        <f t="shared" si="4"/>
        <v>0</v>
      </c>
      <c r="AO39" s="28">
        <f t="shared" si="5"/>
        <v>0</v>
      </c>
      <c r="AP39" s="126"/>
      <c r="AQ39" s="126"/>
    </row>
    <row r="40" spans="1:43" s="45" customFormat="1" ht="27" customHeight="1">
      <c r="A40" s="127">
        <v>11</v>
      </c>
      <c r="B40" s="129" t="s">
        <v>860</v>
      </c>
      <c r="C40" s="130" t="s">
        <v>861</v>
      </c>
      <c r="D40" s="129" t="s">
        <v>30</v>
      </c>
      <c r="E40" s="6"/>
      <c r="F40" s="7"/>
      <c r="G40" s="7"/>
      <c r="H40" s="7"/>
      <c r="I40" s="7"/>
      <c r="J40" s="7"/>
      <c r="K40" s="7"/>
      <c r="L40" s="7"/>
      <c r="M40" s="7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28">
        <f t="shared" si="6"/>
        <v>0</v>
      </c>
      <c r="AK40" s="28">
        <f t="shared" si="7"/>
        <v>0</v>
      </c>
      <c r="AL40" s="28">
        <f t="shared" si="8"/>
        <v>0</v>
      </c>
      <c r="AM40" s="28">
        <f t="shared" si="3"/>
        <v>0</v>
      </c>
      <c r="AN40" s="28">
        <f t="shared" si="4"/>
        <v>0</v>
      </c>
      <c r="AO40" s="28">
        <f t="shared" si="5"/>
        <v>0</v>
      </c>
      <c r="AP40" s="235"/>
      <c r="AQ40" s="236"/>
    </row>
    <row r="41" spans="1:43" s="45" customFormat="1" ht="27" customHeight="1">
      <c r="A41" s="127">
        <v>12</v>
      </c>
      <c r="B41" s="129" t="s">
        <v>862</v>
      </c>
      <c r="C41" s="130" t="s">
        <v>863</v>
      </c>
      <c r="D41" s="129" t="s">
        <v>9</v>
      </c>
      <c r="E41" s="6"/>
      <c r="F41" s="7"/>
      <c r="G41" s="7"/>
      <c r="H41" s="7"/>
      <c r="I41" s="7"/>
      <c r="J41" s="7"/>
      <c r="K41" s="7"/>
      <c r="L41" s="7"/>
      <c r="M41" s="7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28">
        <f t="shared" si="6"/>
        <v>0</v>
      </c>
      <c r="AK41" s="28">
        <f t="shared" si="7"/>
        <v>0</v>
      </c>
      <c r="AL41" s="28">
        <f t="shared" si="8"/>
        <v>0</v>
      </c>
      <c r="AM41" s="28">
        <f t="shared" si="3"/>
        <v>0</v>
      </c>
      <c r="AN41" s="28">
        <f t="shared" ref="AN41:AN45" si="9">COUNTIF(I44:AM44,"HT")</f>
        <v>0</v>
      </c>
      <c r="AO41" s="28">
        <f t="shared" ref="AO41:AO45" si="10">COUNTIF(J44:AN44,"VK")</f>
        <v>0</v>
      </c>
    </row>
    <row r="42" spans="1:43" s="45" customFormat="1" ht="27" customHeight="1">
      <c r="A42" s="127">
        <v>13</v>
      </c>
      <c r="B42" s="129" t="s">
        <v>864</v>
      </c>
      <c r="C42" s="130" t="s">
        <v>26</v>
      </c>
      <c r="D42" s="129" t="s">
        <v>131</v>
      </c>
      <c r="E42" s="30"/>
      <c r="F42" s="30"/>
      <c r="G42" s="30"/>
      <c r="H42" s="30"/>
      <c r="I42" s="30"/>
      <c r="J42" s="30"/>
      <c r="K42" s="30"/>
      <c r="L42" s="30"/>
      <c r="M42" s="156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28">
        <f t="shared" si="6"/>
        <v>0</v>
      </c>
      <c r="AK42" s="28">
        <f t="shared" si="7"/>
        <v>0</v>
      </c>
      <c r="AL42" s="28">
        <f t="shared" si="8"/>
        <v>0</v>
      </c>
      <c r="AM42" s="28">
        <f t="shared" si="3"/>
        <v>0</v>
      </c>
      <c r="AN42" s="28">
        <f t="shared" si="9"/>
        <v>0</v>
      </c>
      <c r="AO42" s="28">
        <f t="shared" si="10"/>
        <v>0</v>
      </c>
    </row>
    <row r="43" spans="1:43" s="45" customFormat="1" ht="27" customHeight="1">
      <c r="A43" s="127">
        <v>14</v>
      </c>
      <c r="B43" s="129" t="s">
        <v>865</v>
      </c>
      <c r="C43" s="130" t="s">
        <v>866</v>
      </c>
      <c r="D43" s="129" t="s">
        <v>56</v>
      </c>
      <c r="E43" s="6"/>
      <c r="F43" s="7"/>
      <c r="G43" s="7"/>
      <c r="H43" s="7"/>
      <c r="I43" s="7"/>
      <c r="J43" s="7"/>
      <c r="K43" s="7"/>
      <c r="L43" s="7"/>
      <c r="M43" s="7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28">
        <f t="shared" si="6"/>
        <v>0</v>
      </c>
      <c r="AK43" s="28">
        <f t="shared" si="7"/>
        <v>0</v>
      </c>
      <c r="AL43" s="28">
        <f t="shared" si="8"/>
        <v>0</v>
      </c>
      <c r="AM43" s="28">
        <f t="shared" si="3"/>
        <v>0</v>
      </c>
      <c r="AN43" s="28">
        <f t="shared" si="9"/>
        <v>0</v>
      </c>
      <c r="AO43" s="28">
        <f t="shared" si="10"/>
        <v>0</v>
      </c>
    </row>
    <row r="44" spans="1:43" s="45" customFormat="1" ht="27" customHeight="1">
      <c r="A44" s="127">
        <v>15</v>
      </c>
      <c r="B44" s="129" t="s">
        <v>867</v>
      </c>
      <c r="C44" s="130" t="s">
        <v>868</v>
      </c>
      <c r="D44" s="129" t="s">
        <v>869</v>
      </c>
      <c r="E44" s="119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28">
        <f t="shared" si="6"/>
        <v>0</v>
      </c>
      <c r="AK44" s="28">
        <f t="shared" si="7"/>
        <v>0</v>
      </c>
      <c r="AL44" s="28">
        <f t="shared" si="8"/>
        <v>0</v>
      </c>
      <c r="AM44" s="28">
        <f t="shared" ref="AM44:AM50" si="11">COUNTIF(H52:AL52,"CT")</f>
        <v>0</v>
      </c>
      <c r="AN44" s="28">
        <f t="shared" si="9"/>
        <v>0</v>
      </c>
      <c r="AO44" s="28">
        <f t="shared" si="10"/>
        <v>0</v>
      </c>
    </row>
    <row r="45" spans="1:43" s="45" customFormat="1" ht="27" customHeight="1">
      <c r="A45" s="127">
        <v>16</v>
      </c>
      <c r="B45" s="129" t="s">
        <v>870</v>
      </c>
      <c r="C45" s="130" t="s">
        <v>91</v>
      </c>
      <c r="D45" s="129" t="s">
        <v>92</v>
      </c>
      <c r="E45" s="119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28">
        <f t="shared" si="6"/>
        <v>0</v>
      </c>
      <c r="AK45" s="28">
        <f t="shared" si="7"/>
        <v>0</v>
      </c>
      <c r="AL45" s="28">
        <f t="shared" si="8"/>
        <v>0</v>
      </c>
      <c r="AM45" s="28">
        <f t="shared" si="11"/>
        <v>0</v>
      </c>
      <c r="AN45" s="28">
        <f t="shared" si="9"/>
        <v>0</v>
      </c>
      <c r="AO45" s="28">
        <f t="shared" si="10"/>
        <v>0</v>
      </c>
    </row>
    <row r="46" spans="1:43" s="45" customFormat="1" ht="27" customHeight="1">
      <c r="A46" s="127">
        <v>17</v>
      </c>
      <c r="B46" s="129" t="s">
        <v>871</v>
      </c>
      <c r="C46" s="130" t="s">
        <v>91</v>
      </c>
      <c r="D46" s="129" t="s">
        <v>480</v>
      </c>
      <c r="E46" s="119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28">
        <f t="shared" si="6"/>
        <v>0</v>
      </c>
      <c r="AK46" s="28">
        <f t="shared" si="7"/>
        <v>0</v>
      </c>
      <c r="AL46" s="28">
        <f t="shared" si="8"/>
        <v>0</v>
      </c>
      <c r="AM46" s="28">
        <f t="shared" si="11"/>
        <v>0</v>
      </c>
      <c r="AN46" s="28">
        <f>COUNTIF(I51:AM51,"HT")</f>
        <v>0</v>
      </c>
      <c r="AO46" s="28">
        <f>COUNTIF(J51:AN51,"VK")</f>
        <v>0</v>
      </c>
    </row>
    <row r="47" spans="1:43" s="45" customFormat="1" ht="27" customHeight="1">
      <c r="A47" s="127">
        <v>18</v>
      </c>
      <c r="B47" s="129" t="s">
        <v>872</v>
      </c>
      <c r="C47" s="130" t="s">
        <v>873</v>
      </c>
      <c r="D47" s="129" t="s">
        <v>70</v>
      </c>
      <c r="E47" s="119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28">
        <f t="shared" si="6"/>
        <v>0</v>
      </c>
      <c r="AK47" s="28">
        <f t="shared" si="7"/>
        <v>0</v>
      </c>
      <c r="AL47" s="28">
        <f t="shared" si="8"/>
        <v>0</v>
      </c>
      <c r="AM47" s="28">
        <f t="shared" si="11"/>
        <v>0</v>
      </c>
      <c r="AN47" s="28">
        <f>COUNTIF(I52:AM52,"HT")</f>
        <v>0</v>
      </c>
      <c r="AO47" s="28">
        <f>COUNTIF(J52:AN52,"VK")</f>
        <v>0</v>
      </c>
    </row>
    <row r="48" spans="1:43" s="45" customFormat="1" ht="27" customHeight="1">
      <c r="A48" s="127">
        <v>19</v>
      </c>
      <c r="B48" s="129" t="s">
        <v>874</v>
      </c>
      <c r="C48" s="130" t="s">
        <v>875</v>
      </c>
      <c r="D48" s="129" t="s">
        <v>79</v>
      </c>
      <c r="E48" s="119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28">
        <f t="shared" si="6"/>
        <v>0</v>
      </c>
      <c r="AK48" s="28">
        <f t="shared" si="7"/>
        <v>0</v>
      </c>
      <c r="AL48" s="28">
        <f t="shared" si="8"/>
        <v>0</v>
      </c>
      <c r="AM48" s="28">
        <f t="shared" si="11"/>
        <v>0</v>
      </c>
      <c r="AN48" s="28">
        <f>COUNTIF(I53:AM53,"HT")</f>
        <v>0</v>
      </c>
      <c r="AO48" s="28">
        <f>COUNTIF(J53:AN53,"VK")</f>
        <v>0</v>
      </c>
    </row>
    <row r="49" spans="1:41" s="45" customFormat="1" ht="27" customHeight="1">
      <c r="A49" s="127">
        <v>20</v>
      </c>
      <c r="B49" s="129" t="s">
        <v>876</v>
      </c>
      <c r="C49" s="130" t="s">
        <v>613</v>
      </c>
      <c r="D49" s="129" t="s">
        <v>79</v>
      </c>
      <c r="E49" s="119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28">
        <f t="shared" si="6"/>
        <v>0</v>
      </c>
      <c r="AK49" s="28">
        <f t="shared" si="7"/>
        <v>0</v>
      </c>
      <c r="AL49" s="28">
        <f t="shared" si="8"/>
        <v>0</v>
      </c>
      <c r="AM49" s="28">
        <f t="shared" si="11"/>
        <v>0</v>
      </c>
      <c r="AN49" s="28">
        <f>COUNTIF(I54:AM54,"HT")</f>
        <v>0</v>
      </c>
      <c r="AO49" s="28">
        <f>COUNTIF(J54:AN54,"VK")</f>
        <v>0</v>
      </c>
    </row>
    <row r="50" spans="1:41" s="44" customFormat="1" ht="27" customHeight="1">
      <c r="A50" s="127">
        <v>21</v>
      </c>
      <c r="B50" s="129" t="s">
        <v>877</v>
      </c>
      <c r="C50" s="130" t="s">
        <v>840</v>
      </c>
      <c r="D50" s="129" t="s">
        <v>878</v>
      </c>
      <c r="E50" s="119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28">
        <f t="shared" si="6"/>
        <v>0</v>
      </c>
      <c r="AK50" s="28">
        <f t="shared" si="7"/>
        <v>0</v>
      </c>
      <c r="AL50" s="28">
        <f t="shared" si="8"/>
        <v>0</v>
      </c>
      <c r="AM50" s="28">
        <f t="shared" si="11"/>
        <v>0</v>
      </c>
      <c r="AN50" s="28">
        <f>COUNTIF(I55:AM55,"HT")</f>
        <v>0</v>
      </c>
      <c r="AO50" s="28">
        <f>COUNTIF(J55:AN55,"VK")</f>
        <v>0</v>
      </c>
    </row>
  </sheetData>
  <mergeCells count="12">
    <mergeCell ref="A4:AL4"/>
    <mergeCell ref="C5:D5"/>
    <mergeCell ref="A1:P1"/>
    <mergeCell ref="Q1:AL1"/>
    <mergeCell ref="A2:P2"/>
    <mergeCell ref="Q2:AL2"/>
    <mergeCell ref="A3:AL3"/>
    <mergeCell ref="AP40:AQ40"/>
    <mergeCell ref="AM19:AN19"/>
    <mergeCell ref="A25:AI25"/>
    <mergeCell ref="A28:AI28"/>
    <mergeCell ref="C29:D29"/>
  </mergeCells>
  <pageMargins left="0.7" right="0.7" top="0.75" bottom="0.75" header="0.3" footer="0.3"/>
  <pageSetup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4"/>
  <sheetViews>
    <sheetView topLeftCell="A14" zoomScaleNormal="100" workbookViewId="0">
      <selection activeCell="AI27" sqref="AI27"/>
    </sheetView>
  </sheetViews>
  <sheetFormatPr defaultColWidth="9.33203125" defaultRowHeight="18"/>
  <cols>
    <col min="1" max="1" width="8.6640625" style="44" customWidth="1"/>
    <col min="2" max="2" width="17.83203125" style="44" customWidth="1"/>
    <col min="3" max="3" width="24.33203125" style="44" customWidth="1"/>
    <col min="4" max="4" width="9.5" style="44" customWidth="1"/>
    <col min="5" max="38" width="4" style="44" customWidth="1"/>
    <col min="39" max="39" width="10.83203125" style="44" customWidth="1"/>
    <col min="40" max="40" width="12.1640625" style="44" customWidth="1"/>
    <col min="41" max="41" width="10.83203125" style="44" customWidth="1"/>
    <col min="42" max="16384" width="9.33203125" style="44"/>
  </cols>
  <sheetData>
    <row r="1" spans="1:41" ht="23.1" customHeight="1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4" t="s">
        <v>1</v>
      </c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</row>
    <row r="2" spans="1:41" ht="23.1" customHeight="1">
      <c r="A2" s="244" t="s">
        <v>946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 t="s">
        <v>2</v>
      </c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</row>
    <row r="3" spans="1:41" ht="31.5" customHeight="1">
      <c r="A3" s="245" t="s">
        <v>953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</row>
    <row r="4" spans="1:41" ht="31.5" customHeight="1">
      <c r="A4" s="240" t="s">
        <v>947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</row>
    <row r="5" spans="1:41" s="45" customFormat="1" ht="21" customHeight="1">
      <c r="A5" s="163" t="s">
        <v>3</v>
      </c>
      <c r="B5" s="164" t="s">
        <v>4</v>
      </c>
      <c r="C5" s="241" t="s">
        <v>5</v>
      </c>
      <c r="D5" s="242"/>
      <c r="E5" s="163">
        <v>1</v>
      </c>
      <c r="F5" s="163">
        <v>2</v>
      </c>
      <c r="G5" s="163">
        <v>3</v>
      </c>
      <c r="H5" s="163">
        <v>4</v>
      </c>
      <c r="I5" s="163">
        <v>5</v>
      </c>
      <c r="J5" s="163">
        <v>6</v>
      </c>
      <c r="K5" s="163">
        <v>7</v>
      </c>
      <c r="L5" s="163">
        <v>8</v>
      </c>
      <c r="M5" s="163">
        <v>9</v>
      </c>
      <c r="N5" s="163">
        <v>10</v>
      </c>
      <c r="O5" s="163">
        <v>11</v>
      </c>
      <c r="P5" s="163">
        <v>12</v>
      </c>
      <c r="Q5" s="163">
        <v>13</v>
      </c>
      <c r="R5" s="163">
        <v>14</v>
      </c>
      <c r="S5" s="163">
        <v>15</v>
      </c>
      <c r="T5" s="163">
        <v>16</v>
      </c>
      <c r="U5" s="163">
        <v>17</v>
      </c>
      <c r="V5" s="163">
        <v>18</v>
      </c>
      <c r="W5" s="163">
        <v>19</v>
      </c>
      <c r="X5" s="163">
        <v>20</v>
      </c>
      <c r="Y5" s="163">
        <v>21</v>
      </c>
      <c r="Z5" s="163">
        <v>22</v>
      </c>
      <c r="AA5" s="163">
        <v>23</v>
      </c>
      <c r="AB5" s="163">
        <v>24</v>
      </c>
      <c r="AC5" s="163">
        <v>25</v>
      </c>
      <c r="AD5" s="163">
        <v>26</v>
      </c>
      <c r="AE5" s="163">
        <v>27</v>
      </c>
      <c r="AF5" s="163">
        <v>28</v>
      </c>
      <c r="AG5" s="163">
        <v>29</v>
      </c>
      <c r="AH5" s="163">
        <v>30</v>
      </c>
      <c r="AI5" s="163">
        <v>31</v>
      </c>
      <c r="AJ5" s="165" t="s">
        <v>6</v>
      </c>
      <c r="AK5" s="165" t="s">
        <v>7</v>
      </c>
      <c r="AL5" s="165" t="s">
        <v>8</v>
      </c>
    </row>
    <row r="6" spans="1:41" s="45" customFormat="1" ht="21" customHeight="1">
      <c r="A6" s="6">
        <v>1</v>
      </c>
      <c r="B6" s="167" t="s">
        <v>805</v>
      </c>
      <c r="C6" s="168" t="s">
        <v>806</v>
      </c>
      <c r="D6" s="169" t="s">
        <v>48</v>
      </c>
      <c r="E6" s="194"/>
      <c r="F6" s="189"/>
      <c r="G6" s="188"/>
      <c r="H6" s="189" t="s">
        <v>6</v>
      </c>
      <c r="I6" s="188"/>
      <c r="J6" s="188"/>
      <c r="K6" s="188"/>
      <c r="L6" s="188"/>
      <c r="M6" s="189"/>
      <c r="N6" s="189"/>
      <c r="O6" s="188" t="s">
        <v>6</v>
      </c>
      <c r="P6" s="188"/>
      <c r="Q6" s="188"/>
      <c r="R6" s="188" t="s">
        <v>6</v>
      </c>
      <c r="S6" s="188"/>
      <c r="T6" s="188"/>
      <c r="U6" s="189" t="s">
        <v>6</v>
      </c>
      <c r="V6" s="189"/>
      <c r="W6" s="188"/>
      <c r="X6" s="189"/>
      <c r="Y6" s="188"/>
      <c r="Z6" s="188"/>
      <c r="AA6" s="188" t="s">
        <v>6</v>
      </c>
      <c r="AB6" s="189"/>
      <c r="AC6" s="188" t="s">
        <v>6</v>
      </c>
      <c r="AD6" s="188"/>
      <c r="AE6" s="188"/>
      <c r="AF6" s="188" t="s">
        <v>6</v>
      </c>
      <c r="AG6" s="188"/>
      <c r="AH6" s="188"/>
      <c r="AI6" s="188" t="s">
        <v>6</v>
      </c>
      <c r="AJ6" s="2">
        <f t="shared" ref="AJ6:AJ28" si="0">COUNTIF(E6:AI6,"K")+2*COUNTIF(E6:AI6,"2K")+COUNTIF(E6:AI6,"TK")+COUNTIF(E6:AI6,"KT")</f>
        <v>8</v>
      </c>
      <c r="AK6" s="2">
        <f t="shared" ref="AK6:AK28" si="1">COUNTIF(E6:AI6,"P")+2*COUNTIF(F6:AJ6,"2P")</f>
        <v>0</v>
      </c>
      <c r="AL6" s="2">
        <f t="shared" ref="AL6:AL28" si="2">COUNTIF(E6:AI6,"T")+2*COUNTIF(E6:AI6,"2T")+COUNTIF(E6:AI6,"TK")+COUNTIF(E6:AI6,"KT")</f>
        <v>0</v>
      </c>
      <c r="AM6" s="46"/>
      <c r="AN6" s="47"/>
      <c r="AO6" s="48"/>
    </row>
    <row r="7" spans="1:41" s="45" customFormat="1" ht="21" customHeight="1">
      <c r="A7" s="6">
        <v>2</v>
      </c>
      <c r="B7" s="167" t="s">
        <v>807</v>
      </c>
      <c r="C7" s="168" t="s">
        <v>808</v>
      </c>
      <c r="D7" s="169" t="s">
        <v>48</v>
      </c>
      <c r="E7" s="194"/>
      <c r="F7" s="189"/>
      <c r="G7" s="188"/>
      <c r="H7" s="189"/>
      <c r="I7" s="188"/>
      <c r="J7" s="188"/>
      <c r="K7" s="188"/>
      <c r="L7" s="188"/>
      <c r="M7" s="189"/>
      <c r="N7" s="189"/>
      <c r="O7" s="188"/>
      <c r="P7" s="188" t="s">
        <v>6</v>
      </c>
      <c r="Q7" s="188"/>
      <c r="R7" s="188"/>
      <c r="S7" s="188"/>
      <c r="T7" s="188"/>
      <c r="U7" s="189"/>
      <c r="V7" s="189"/>
      <c r="W7" s="188"/>
      <c r="X7" s="189"/>
      <c r="Y7" s="188"/>
      <c r="Z7" s="188"/>
      <c r="AA7" s="188"/>
      <c r="AB7" s="189"/>
      <c r="AC7" s="188"/>
      <c r="AD7" s="188"/>
      <c r="AE7" s="188"/>
      <c r="AF7" s="188"/>
      <c r="AG7" s="188"/>
      <c r="AH7" s="188"/>
      <c r="AI7" s="188" t="s">
        <v>6</v>
      </c>
      <c r="AJ7" s="2">
        <f t="shared" si="0"/>
        <v>2</v>
      </c>
      <c r="AK7" s="2">
        <f t="shared" si="1"/>
        <v>0</v>
      </c>
      <c r="AL7" s="2">
        <f t="shared" si="2"/>
        <v>0</v>
      </c>
      <c r="AM7" s="48"/>
      <c r="AN7" s="48"/>
      <c r="AO7" s="48"/>
    </row>
    <row r="8" spans="1:41" s="45" customFormat="1" ht="21" customHeight="1">
      <c r="A8" s="6">
        <v>3</v>
      </c>
      <c r="B8" s="167" t="s">
        <v>809</v>
      </c>
      <c r="C8" s="168" t="s">
        <v>810</v>
      </c>
      <c r="D8" s="169" t="s">
        <v>50</v>
      </c>
      <c r="E8" s="194"/>
      <c r="F8" s="189"/>
      <c r="G8" s="188"/>
      <c r="H8" s="189"/>
      <c r="I8" s="188"/>
      <c r="J8" s="188"/>
      <c r="K8" s="188"/>
      <c r="L8" s="188"/>
      <c r="M8" s="189"/>
      <c r="N8" s="189"/>
      <c r="O8" s="188"/>
      <c r="P8" s="188"/>
      <c r="Q8" s="188"/>
      <c r="R8" s="188"/>
      <c r="S8" s="188"/>
      <c r="T8" s="188"/>
      <c r="U8" s="189"/>
      <c r="V8" s="189"/>
      <c r="W8" s="188"/>
      <c r="X8" s="189"/>
      <c r="Y8" s="188"/>
      <c r="Z8" s="188"/>
      <c r="AA8" s="188"/>
      <c r="AB8" s="189"/>
      <c r="AC8" s="188"/>
      <c r="AD8" s="188"/>
      <c r="AE8" s="188"/>
      <c r="AF8" s="188"/>
      <c r="AG8" s="188"/>
      <c r="AH8" s="188"/>
      <c r="AI8" s="188"/>
      <c r="AJ8" s="2">
        <f t="shared" si="0"/>
        <v>0</v>
      </c>
      <c r="AK8" s="2">
        <f t="shared" si="1"/>
        <v>0</v>
      </c>
      <c r="AL8" s="2">
        <f t="shared" si="2"/>
        <v>0</v>
      </c>
      <c r="AM8" s="48"/>
      <c r="AN8" s="48"/>
      <c r="AO8" s="48"/>
    </row>
    <row r="9" spans="1:41" s="45" customFormat="1" ht="21" customHeight="1">
      <c r="A9" s="6">
        <v>4</v>
      </c>
      <c r="B9" s="167" t="s">
        <v>811</v>
      </c>
      <c r="C9" s="168" t="s">
        <v>75</v>
      </c>
      <c r="D9" s="169" t="s">
        <v>50</v>
      </c>
      <c r="E9" s="194"/>
      <c r="F9" s="189"/>
      <c r="G9" s="188"/>
      <c r="H9" s="189"/>
      <c r="I9" s="188"/>
      <c r="J9" s="188"/>
      <c r="K9" s="188"/>
      <c r="L9" s="188"/>
      <c r="M9" s="189"/>
      <c r="N9" s="189"/>
      <c r="O9" s="188"/>
      <c r="P9" s="188"/>
      <c r="Q9" s="188"/>
      <c r="R9" s="188"/>
      <c r="S9" s="188"/>
      <c r="T9" s="188"/>
      <c r="U9" s="189"/>
      <c r="V9" s="189"/>
      <c r="W9" s="188"/>
      <c r="X9" s="189"/>
      <c r="Y9" s="188"/>
      <c r="Z9" s="188"/>
      <c r="AA9" s="188"/>
      <c r="AB9" s="189"/>
      <c r="AC9" s="188"/>
      <c r="AD9" s="188"/>
      <c r="AE9" s="188"/>
      <c r="AF9" s="188"/>
      <c r="AG9" s="188"/>
      <c r="AH9" s="188"/>
      <c r="AI9" s="188"/>
      <c r="AJ9" s="2">
        <f t="shared" si="0"/>
        <v>0</v>
      </c>
      <c r="AK9" s="2">
        <f t="shared" si="1"/>
        <v>0</v>
      </c>
      <c r="AL9" s="2">
        <f t="shared" si="2"/>
        <v>0</v>
      </c>
      <c r="AM9" s="48"/>
      <c r="AN9" s="48"/>
      <c r="AO9" s="48"/>
    </row>
    <row r="10" spans="1:41" s="45" customFormat="1" ht="21" customHeight="1">
      <c r="A10" s="6">
        <v>5</v>
      </c>
      <c r="B10" s="167" t="s">
        <v>812</v>
      </c>
      <c r="C10" s="168" t="s">
        <v>779</v>
      </c>
      <c r="D10" s="169" t="s">
        <v>50</v>
      </c>
      <c r="E10" s="194"/>
      <c r="F10" s="189"/>
      <c r="G10" s="188" t="s">
        <v>6</v>
      </c>
      <c r="H10" s="189"/>
      <c r="I10" s="188"/>
      <c r="J10" s="188"/>
      <c r="K10" s="188"/>
      <c r="L10" s="188"/>
      <c r="M10" s="189"/>
      <c r="N10" s="189"/>
      <c r="O10" s="188"/>
      <c r="P10" s="188"/>
      <c r="Q10" s="188"/>
      <c r="R10" s="188"/>
      <c r="S10" s="188"/>
      <c r="T10" s="188"/>
      <c r="U10" s="189"/>
      <c r="V10" s="189"/>
      <c r="W10" s="188"/>
      <c r="X10" s="189"/>
      <c r="Y10" s="188"/>
      <c r="Z10" s="188"/>
      <c r="AA10" s="188"/>
      <c r="AB10" s="189"/>
      <c r="AC10" s="188"/>
      <c r="AD10" s="188"/>
      <c r="AE10" s="188"/>
      <c r="AF10" s="188"/>
      <c r="AG10" s="188"/>
      <c r="AH10" s="188"/>
      <c r="AI10" s="188"/>
      <c r="AJ10" s="2">
        <f t="shared" si="0"/>
        <v>1</v>
      </c>
      <c r="AK10" s="2">
        <f t="shared" si="1"/>
        <v>0</v>
      </c>
      <c r="AL10" s="2">
        <f t="shared" si="2"/>
        <v>0</v>
      </c>
      <c r="AM10" s="48"/>
      <c r="AN10" s="48"/>
      <c r="AO10" s="48"/>
    </row>
    <row r="11" spans="1:41" s="45" customFormat="1" ht="21" customHeight="1">
      <c r="A11" s="6">
        <v>6</v>
      </c>
      <c r="B11" s="167" t="s">
        <v>813</v>
      </c>
      <c r="C11" s="168" t="s">
        <v>814</v>
      </c>
      <c r="D11" s="169" t="s">
        <v>815</v>
      </c>
      <c r="E11" s="194"/>
      <c r="F11" s="189"/>
      <c r="G11" s="188"/>
      <c r="H11" s="189"/>
      <c r="I11" s="188"/>
      <c r="J11" s="188"/>
      <c r="K11" s="188"/>
      <c r="L11" s="188"/>
      <c r="M11" s="189"/>
      <c r="N11" s="189"/>
      <c r="O11" s="188"/>
      <c r="P11" s="188"/>
      <c r="Q11" s="188"/>
      <c r="R11" s="188"/>
      <c r="S11" s="188"/>
      <c r="T11" s="188"/>
      <c r="U11" s="189"/>
      <c r="V11" s="189"/>
      <c r="W11" s="188"/>
      <c r="X11" s="189"/>
      <c r="Y11" s="188"/>
      <c r="Z11" s="188"/>
      <c r="AA11" s="188"/>
      <c r="AB11" s="189"/>
      <c r="AC11" s="188"/>
      <c r="AD11" s="188"/>
      <c r="AE11" s="188"/>
      <c r="AF11" s="188"/>
      <c r="AG11" s="188"/>
      <c r="AH11" s="188"/>
      <c r="AI11" s="188"/>
      <c r="AJ11" s="2">
        <f t="shared" si="0"/>
        <v>0</v>
      </c>
      <c r="AK11" s="2">
        <f t="shared" si="1"/>
        <v>0</v>
      </c>
      <c r="AL11" s="2">
        <f t="shared" si="2"/>
        <v>0</v>
      </c>
      <c r="AM11" s="48"/>
      <c r="AN11" s="48"/>
      <c r="AO11" s="48"/>
    </row>
    <row r="12" spans="1:41" s="45" customFormat="1" ht="21" customHeight="1">
      <c r="A12" s="6">
        <v>7</v>
      </c>
      <c r="B12" s="167">
        <v>2010130026</v>
      </c>
      <c r="C12" s="168" t="s">
        <v>106</v>
      </c>
      <c r="D12" s="169" t="s">
        <v>159</v>
      </c>
      <c r="E12" s="194"/>
      <c r="F12" s="189"/>
      <c r="G12" s="188"/>
      <c r="H12" s="189"/>
      <c r="I12" s="188"/>
      <c r="J12" s="188"/>
      <c r="K12" s="188"/>
      <c r="L12" s="188"/>
      <c r="M12" s="189"/>
      <c r="N12" s="189"/>
      <c r="O12" s="188" t="s">
        <v>6</v>
      </c>
      <c r="P12" s="188"/>
      <c r="Q12" s="188"/>
      <c r="R12" s="188"/>
      <c r="S12" s="188"/>
      <c r="T12" s="188"/>
      <c r="U12" s="189"/>
      <c r="V12" s="189"/>
      <c r="W12" s="188"/>
      <c r="X12" s="189"/>
      <c r="Y12" s="188"/>
      <c r="Z12" s="188"/>
      <c r="AA12" s="188"/>
      <c r="AB12" s="189"/>
      <c r="AC12" s="188"/>
      <c r="AD12" s="188"/>
      <c r="AE12" s="188"/>
      <c r="AF12" s="188"/>
      <c r="AG12" s="188"/>
      <c r="AH12" s="188"/>
      <c r="AI12" s="188"/>
      <c r="AJ12" s="2">
        <f t="shared" si="0"/>
        <v>1</v>
      </c>
      <c r="AK12" s="2">
        <f t="shared" si="1"/>
        <v>0</v>
      </c>
      <c r="AL12" s="2">
        <f t="shared" si="2"/>
        <v>0</v>
      </c>
      <c r="AM12" s="48"/>
      <c r="AN12" s="48"/>
      <c r="AO12" s="48"/>
    </row>
    <row r="13" spans="1:41" s="45" customFormat="1" ht="21" customHeight="1">
      <c r="A13" s="6">
        <v>8</v>
      </c>
      <c r="B13" s="167" t="s">
        <v>816</v>
      </c>
      <c r="C13" s="168" t="s">
        <v>129</v>
      </c>
      <c r="D13" s="169" t="s">
        <v>59</v>
      </c>
      <c r="E13" s="195"/>
      <c r="F13" s="189"/>
      <c r="G13" s="190"/>
      <c r="H13" s="189"/>
      <c r="I13" s="190"/>
      <c r="J13" s="190"/>
      <c r="K13" s="190"/>
      <c r="L13" s="190"/>
      <c r="M13" s="189"/>
      <c r="N13" s="189"/>
      <c r="O13" s="190" t="s">
        <v>6</v>
      </c>
      <c r="P13" s="190"/>
      <c r="Q13" s="190"/>
      <c r="R13" s="190"/>
      <c r="S13" s="190"/>
      <c r="T13" s="190"/>
      <c r="U13" s="189"/>
      <c r="V13" s="189"/>
      <c r="W13" s="190"/>
      <c r="X13" s="189"/>
      <c r="Y13" s="190"/>
      <c r="Z13" s="190"/>
      <c r="AA13" s="190"/>
      <c r="AB13" s="189"/>
      <c r="AC13" s="190"/>
      <c r="AD13" s="190"/>
      <c r="AE13" s="190"/>
      <c r="AF13" s="190"/>
      <c r="AG13" s="190"/>
      <c r="AH13" s="190"/>
      <c r="AI13" s="190"/>
      <c r="AJ13" s="2">
        <f t="shared" si="0"/>
        <v>1</v>
      </c>
      <c r="AK13" s="2">
        <f t="shared" si="1"/>
        <v>0</v>
      </c>
      <c r="AL13" s="2">
        <f t="shared" si="2"/>
        <v>0</v>
      </c>
      <c r="AM13" s="48"/>
      <c r="AN13" s="48"/>
      <c r="AO13" s="48"/>
    </row>
    <row r="14" spans="1:41" s="45" customFormat="1" ht="21" customHeight="1">
      <c r="A14" s="6">
        <v>9</v>
      </c>
      <c r="B14" s="167" t="s">
        <v>817</v>
      </c>
      <c r="C14" s="168" t="s">
        <v>818</v>
      </c>
      <c r="D14" s="169" t="s">
        <v>40</v>
      </c>
      <c r="E14" s="195"/>
      <c r="F14" s="189"/>
      <c r="G14" s="190" t="s">
        <v>6</v>
      </c>
      <c r="H14" s="189"/>
      <c r="I14" s="190"/>
      <c r="J14" s="190"/>
      <c r="K14" s="190"/>
      <c r="L14" s="190"/>
      <c r="M14" s="189"/>
      <c r="N14" s="189" t="s">
        <v>6</v>
      </c>
      <c r="O14" s="190"/>
      <c r="P14" s="190"/>
      <c r="Q14" s="190"/>
      <c r="R14" s="190"/>
      <c r="S14" s="190"/>
      <c r="T14" s="190" t="s">
        <v>6</v>
      </c>
      <c r="U14" s="189"/>
      <c r="V14" s="189"/>
      <c r="W14" s="190"/>
      <c r="X14" s="189"/>
      <c r="Y14" s="190"/>
      <c r="Z14" s="190" t="s">
        <v>6</v>
      </c>
      <c r="AA14" s="190"/>
      <c r="AB14" s="189"/>
      <c r="AC14" s="190"/>
      <c r="AD14" s="190"/>
      <c r="AE14" s="190"/>
      <c r="AF14" s="190"/>
      <c r="AG14" s="190" t="s">
        <v>6</v>
      </c>
      <c r="AH14" s="190"/>
      <c r="AI14" s="190"/>
      <c r="AJ14" s="2">
        <f t="shared" si="0"/>
        <v>5</v>
      </c>
      <c r="AK14" s="2">
        <f t="shared" si="1"/>
        <v>0</v>
      </c>
      <c r="AL14" s="2">
        <f t="shared" si="2"/>
        <v>0</v>
      </c>
      <c r="AM14" s="48"/>
      <c r="AN14" s="48"/>
      <c r="AO14" s="48"/>
    </row>
    <row r="15" spans="1:41" s="45" customFormat="1" ht="21" customHeight="1">
      <c r="A15" s="6">
        <v>10</v>
      </c>
      <c r="B15" s="167" t="s">
        <v>819</v>
      </c>
      <c r="C15" s="168" t="s">
        <v>68</v>
      </c>
      <c r="D15" s="169" t="s">
        <v>24</v>
      </c>
      <c r="E15" s="194"/>
      <c r="F15" s="189"/>
      <c r="G15" s="188"/>
      <c r="H15" s="189"/>
      <c r="I15" s="188"/>
      <c r="J15" s="188"/>
      <c r="K15" s="188"/>
      <c r="L15" s="188"/>
      <c r="M15" s="189"/>
      <c r="N15" s="189"/>
      <c r="O15" s="188"/>
      <c r="P15" s="188"/>
      <c r="Q15" s="188"/>
      <c r="R15" s="188"/>
      <c r="S15" s="188"/>
      <c r="T15" s="188"/>
      <c r="U15" s="189"/>
      <c r="V15" s="189"/>
      <c r="W15" s="188"/>
      <c r="X15" s="189"/>
      <c r="Y15" s="188"/>
      <c r="Z15" s="188"/>
      <c r="AA15" s="188"/>
      <c r="AB15" s="189"/>
      <c r="AC15" s="188"/>
      <c r="AD15" s="188"/>
      <c r="AE15" s="188"/>
      <c r="AF15" s="188"/>
      <c r="AG15" s="188"/>
      <c r="AH15" s="188"/>
      <c r="AI15" s="188"/>
      <c r="AJ15" s="2">
        <f t="shared" si="0"/>
        <v>0</v>
      </c>
      <c r="AK15" s="2">
        <f t="shared" si="1"/>
        <v>0</v>
      </c>
      <c r="AL15" s="2">
        <f t="shared" si="2"/>
        <v>0</v>
      </c>
      <c r="AM15" s="48"/>
      <c r="AN15" s="48"/>
      <c r="AO15" s="48"/>
    </row>
    <row r="16" spans="1:41" s="45" customFormat="1" ht="21" customHeight="1">
      <c r="A16" s="6">
        <v>11</v>
      </c>
      <c r="B16" s="167" t="s">
        <v>820</v>
      </c>
      <c r="C16" s="168" t="s">
        <v>46</v>
      </c>
      <c r="D16" s="169" t="s">
        <v>52</v>
      </c>
      <c r="E16" s="194"/>
      <c r="F16" s="189"/>
      <c r="G16" s="188"/>
      <c r="H16" s="189"/>
      <c r="I16" s="188"/>
      <c r="J16" s="188"/>
      <c r="K16" s="188"/>
      <c r="L16" s="188"/>
      <c r="M16" s="189"/>
      <c r="N16" s="189"/>
      <c r="O16" s="188"/>
      <c r="P16" s="188"/>
      <c r="Q16" s="188"/>
      <c r="R16" s="188" t="s">
        <v>6</v>
      </c>
      <c r="S16" s="188"/>
      <c r="T16" s="188"/>
      <c r="U16" s="189"/>
      <c r="V16" s="189"/>
      <c r="W16" s="188"/>
      <c r="X16" s="189"/>
      <c r="Y16" s="188"/>
      <c r="Z16" s="188"/>
      <c r="AA16" s="188"/>
      <c r="AB16" s="189"/>
      <c r="AC16" s="188"/>
      <c r="AD16" s="188"/>
      <c r="AE16" s="188"/>
      <c r="AF16" s="188" t="s">
        <v>6</v>
      </c>
      <c r="AG16" s="188"/>
      <c r="AH16" s="188"/>
      <c r="AI16" s="188"/>
      <c r="AJ16" s="2">
        <f t="shared" si="0"/>
        <v>2</v>
      </c>
      <c r="AK16" s="2">
        <f t="shared" si="1"/>
        <v>0</v>
      </c>
      <c r="AL16" s="2">
        <f t="shared" si="2"/>
        <v>0</v>
      </c>
      <c r="AM16" s="48"/>
      <c r="AN16" s="48"/>
      <c r="AO16" s="48"/>
    </row>
    <row r="17" spans="1:44" s="45" customFormat="1" ht="21" customHeight="1">
      <c r="A17" s="6">
        <v>12</v>
      </c>
      <c r="B17" s="167" t="s">
        <v>821</v>
      </c>
      <c r="C17" s="168" t="s">
        <v>589</v>
      </c>
      <c r="D17" s="169" t="s">
        <v>43</v>
      </c>
      <c r="E17" s="183"/>
      <c r="F17" s="184"/>
      <c r="G17" s="185"/>
      <c r="H17" s="184"/>
      <c r="I17" s="185"/>
      <c r="J17" s="185"/>
      <c r="K17" s="185"/>
      <c r="L17" s="185"/>
      <c r="M17" s="184"/>
      <c r="N17" s="184"/>
      <c r="O17" s="185"/>
      <c r="P17" s="185" t="s">
        <v>6</v>
      </c>
      <c r="Q17" s="185"/>
      <c r="R17" s="185"/>
      <c r="S17" s="185"/>
      <c r="T17" s="185"/>
      <c r="U17" s="184"/>
      <c r="V17" s="184"/>
      <c r="W17" s="185"/>
      <c r="X17" s="184"/>
      <c r="Y17" s="185"/>
      <c r="Z17" s="185"/>
      <c r="AA17" s="185"/>
      <c r="AB17" s="184"/>
      <c r="AC17" s="185"/>
      <c r="AD17" s="185"/>
      <c r="AE17" s="185"/>
      <c r="AF17" s="185"/>
      <c r="AG17" s="185"/>
      <c r="AH17" s="185"/>
      <c r="AI17" s="185"/>
      <c r="AJ17" s="112">
        <f t="shared" si="0"/>
        <v>1</v>
      </c>
      <c r="AK17" s="112">
        <f t="shared" si="1"/>
        <v>0</v>
      </c>
      <c r="AL17" s="112">
        <f t="shared" si="2"/>
        <v>0</v>
      </c>
      <c r="AM17" s="48"/>
      <c r="AN17" s="48"/>
      <c r="AO17" s="48"/>
    </row>
    <row r="18" spans="1:44" s="45" customFormat="1" ht="21" customHeight="1">
      <c r="A18" s="6">
        <v>13</v>
      </c>
      <c r="B18" s="167" t="s">
        <v>822</v>
      </c>
      <c r="C18" s="168" t="s">
        <v>87</v>
      </c>
      <c r="D18" s="169" t="s">
        <v>64</v>
      </c>
      <c r="E18" s="183"/>
      <c r="F18" s="184"/>
      <c r="G18" s="185"/>
      <c r="H18" s="184"/>
      <c r="I18" s="185"/>
      <c r="J18" s="185"/>
      <c r="K18" s="185"/>
      <c r="L18" s="185"/>
      <c r="M18" s="184"/>
      <c r="N18" s="184"/>
      <c r="O18" s="185" t="s">
        <v>6</v>
      </c>
      <c r="P18" s="185"/>
      <c r="Q18" s="185"/>
      <c r="R18" s="185"/>
      <c r="S18" s="185"/>
      <c r="T18" s="185"/>
      <c r="U18" s="184"/>
      <c r="V18" s="184" t="s">
        <v>6</v>
      </c>
      <c r="W18" s="185"/>
      <c r="X18" s="184"/>
      <c r="Y18" s="185"/>
      <c r="Z18" s="185"/>
      <c r="AA18" s="185"/>
      <c r="AB18" s="184"/>
      <c r="AC18" s="185"/>
      <c r="AD18" s="185"/>
      <c r="AE18" s="185"/>
      <c r="AF18" s="185"/>
      <c r="AG18" s="185"/>
      <c r="AH18" s="185"/>
      <c r="AI18" s="185" t="s">
        <v>6</v>
      </c>
      <c r="AJ18" s="112">
        <f t="shared" si="0"/>
        <v>3</v>
      </c>
      <c r="AK18" s="112">
        <f t="shared" si="1"/>
        <v>0</v>
      </c>
      <c r="AL18" s="112">
        <f t="shared" si="2"/>
        <v>0</v>
      </c>
      <c r="AM18" s="48"/>
      <c r="AN18" s="48"/>
      <c r="AO18" s="48"/>
    </row>
    <row r="19" spans="1:44" s="45" customFormat="1" ht="21" customHeight="1">
      <c r="A19" s="6">
        <v>14</v>
      </c>
      <c r="B19" s="167" t="s">
        <v>823</v>
      </c>
      <c r="C19" s="168" t="s">
        <v>134</v>
      </c>
      <c r="D19" s="169" t="s">
        <v>36</v>
      </c>
      <c r="E19" s="183"/>
      <c r="F19" s="184"/>
      <c r="G19" s="185"/>
      <c r="H19" s="184"/>
      <c r="I19" s="185"/>
      <c r="J19" s="185"/>
      <c r="K19" s="185"/>
      <c r="L19" s="185"/>
      <c r="M19" s="184"/>
      <c r="N19" s="184"/>
      <c r="O19" s="185"/>
      <c r="P19" s="185"/>
      <c r="Q19" s="185"/>
      <c r="R19" s="185"/>
      <c r="S19" s="185"/>
      <c r="T19" s="185"/>
      <c r="U19" s="184"/>
      <c r="V19" s="184"/>
      <c r="W19" s="185"/>
      <c r="X19" s="184"/>
      <c r="Y19" s="185"/>
      <c r="Z19" s="185"/>
      <c r="AA19" s="185"/>
      <c r="AB19" s="184"/>
      <c r="AC19" s="185"/>
      <c r="AD19" s="185"/>
      <c r="AE19" s="185"/>
      <c r="AF19" s="185"/>
      <c r="AG19" s="185"/>
      <c r="AH19" s="185"/>
      <c r="AI19" s="185"/>
      <c r="AJ19" s="112">
        <f t="shared" si="0"/>
        <v>0</v>
      </c>
      <c r="AK19" s="112">
        <f t="shared" si="1"/>
        <v>0</v>
      </c>
      <c r="AL19" s="112">
        <f t="shared" si="2"/>
        <v>0</v>
      </c>
      <c r="AM19" s="235"/>
      <c r="AN19" s="236"/>
      <c r="AO19" s="48"/>
    </row>
    <row r="20" spans="1:44" s="45" customFormat="1" ht="21" customHeight="1">
      <c r="A20" s="6">
        <v>15</v>
      </c>
      <c r="B20" s="167" t="s">
        <v>824</v>
      </c>
      <c r="C20" s="168" t="s">
        <v>537</v>
      </c>
      <c r="D20" s="169" t="s">
        <v>89</v>
      </c>
      <c r="E20" s="183" t="s">
        <v>6</v>
      </c>
      <c r="F20" s="184"/>
      <c r="G20" s="185"/>
      <c r="H20" s="184" t="s">
        <v>6</v>
      </c>
      <c r="I20" s="185"/>
      <c r="J20" s="185"/>
      <c r="K20" s="185" t="s">
        <v>6</v>
      </c>
      <c r="L20" s="185"/>
      <c r="M20" s="184"/>
      <c r="N20" s="184"/>
      <c r="O20" s="185"/>
      <c r="P20" s="185"/>
      <c r="Q20" s="185"/>
      <c r="R20" s="185"/>
      <c r="S20" s="185"/>
      <c r="T20" s="185"/>
      <c r="U20" s="184"/>
      <c r="V20" s="184" t="s">
        <v>6</v>
      </c>
      <c r="W20" s="185"/>
      <c r="X20" s="184"/>
      <c r="Y20" s="185" t="s">
        <v>6</v>
      </c>
      <c r="Z20" s="185" t="s">
        <v>6</v>
      </c>
      <c r="AA20" s="185"/>
      <c r="AB20" s="184" t="s">
        <v>6</v>
      </c>
      <c r="AC20" s="185" t="s">
        <v>6</v>
      </c>
      <c r="AD20" s="185"/>
      <c r="AE20" s="185"/>
      <c r="AF20" s="185" t="s">
        <v>6</v>
      </c>
      <c r="AG20" s="185" t="s">
        <v>6</v>
      </c>
      <c r="AH20" s="185"/>
      <c r="AI20" s="185" t="s">
        <v>6</v>
      </c>
      <c r="AJ20" s="112">
        <f t="shared" si="0"/>
        <v>11</v>
      </c>
      <c r="AK20" s="112">
        <f t="shared" si="1"/>
        <v>0</v>
      </c>
      <c r="AL20" s="112">
        <f t="shared" si="2"/>
        <v>0</v>
      </c>
      <c r="AM20" s="48"/>
      <c r="AN20" s="48"/>
      <c r="AO20" s="48"/>
    </row>
    <row r="21" spans="1:44" s="45" customFormat="1" ht="21" customHeight="1">
      <c r="A21" s="6">
        <v>16</v>
      </c>
      <c r="B21" s="167" t="s">
        <v>825</v>
      </c>
      <c r="C21" s="168" t="s">
        <v>99</v>
      </c>
      <c r="D21" s="169" t="s">
        <v>89</v>
      </c>
      <c r="E21" s="183"/>
      <c r="F21" s="184"/>
      <c r="G21" s="185"/>
      <c r="H21" s="184"/>
      <c r="I21" s="185"/>
      <c r="J21" s="185"/>
      <c r="K21" s="185"/>
      <c r="L21" s="185" t="s">
        <v>8</v>
      </c>
      <c r="M21" s="184"/>
      <c r="N21" s="184"/>
      <c r="O21" s="185"/>
      <c r="P21" s="185"/>
      <c r="Q21" s="185"/>
      <c r="R21" s="185"/>
      <c r="S21" s="185"/>
      <c r="T21" s="185"/>
      <c r="U21" s="184"/>
      <c r="V21" s="184"/>
      <c r="W21" s="185"/>
      <c r="X21" s="184"/>
      <c r="Y21" s="185"/>
      <c r="Z21" s="185" t="s">
        <v>8</v>
      </c>
      <c r="AA21" s="185"/>
      <c r="AB21" s="184"/>
      <c r="AC21" s="185"/>
      <c r="AD21" s="185"/>
      <c r="AE21" s="185"/>
      <c r="AF21" s="185"/>
      <c r="AG21" s="185"/>
      <c r="AH21" s="185"/>
      <c r="AI21" s="185"/>
      <c r="AJ21" s="112">
        <f t="shared" si="0"/>
        <v>0</v>
      </c>
      <c r="AK21" s="112">
        <f t="shared" si="1"/>
        <v>0</v>
      </c>
      <c r="AL21" s="112">
        <f t="shared" si="2"/>
        <v>2</v>
      </c>
      <c r="AM21" s="48"/>
      <c r="AN21" s="48"/>
      <c r="AO21" s="48"/>
    </row>
    <row r="22" spans="1:44" s="45" customFormat="1" ht="21" customHeight="1">
      <c r="A22" s="6">
        <v>17</v>
      </c>
      <c r="B22" s="167" t="s">
        <v>826</v>
      </c>
      <c r="C22" s="168" t="s">
        <v>757</v>
      </c>
      <c r="D22" s="169" t="s">
        <v>89</v>
      </c>
      <c r="E22" s="183"/>
      <c r="F22" s="184"/>
      <c r="G22" s="185"/>
      <c r="H22" s="184"/>
      <c r="I22" s="185" t="s">
        <v>6</v>
      </c>
      <c r="J22" s="185"/>
      <c r="K22" s="185"/>
      <c r="L22" s="185"/>
      <c r="M22" s="184"/>
      <c r="N22" s="184"/>
      <c r="O22" s="185" t="s">
        <v>6</v>
      </c>
      <c r="P22" s="185"/>
      <c r="Q22" s="185"/>
      <c r="R22" s="185"/>
      <c r="S22" s="185"/>
      <c r="T22" s="185"/>
      <c r="U22" s="184"/>
      <c r="V22" s="184"/>
      <c r="W22" s="185"/>
      <c r="X22" s="184"/>
      <c r="Y22" s="185"/>
      <c r="Z22" s="185" t="s">
        <v>6</v>
      </c>
      <c r="AA22" s="185"/>
      <c r="AB22" s="184"/>
      <c r="AC22" s="185" t="s">
        <v>6</v>
      </c>
      <c r="AD22" s="185"/>
      <c r="AE22" s="185"/>
      <c r="AF22" s="185"/>
      <c r="AG22" s="185"/>
      <c r="AH22" s="185"/>
      <c r="AI22" s="185"/>
      <c r="AJ22" s="112">
        <f t="shared" si="0"/>
        <v>4</v>
      </c>
      <c r="AK22" s="112">
        <f t="shared" si="1"/>
        <v>0</v>
      </c>
      <c r="AL22" s="112">
        <f t="shared" si="2"/>
        <v>0</v>
      </c>
      <c r="AM22" s="48"/>
      <c r="AN22" s="48"/>
      <c r="AO22" s="48"/>
    </row>
    <row r="23" spans="1:44" s="45" customFormat="1" ht="21" customHeight="1">
      <c r="A23" s="6">
        <v>18</v>
      </c>
      <c r="B23" s="167" t="s">
        <v>827</v>
      </c>
      <c r="C23" s="168" t="s">
        <v>828</v>
      </c>
      <c r="D23" s="169" t="s">
        <v>54</v>
      </c>
      <c r="E23" s="183"/>
      <c r="F23" s="184"/>
      <c r="G23" s="185"/>
      <c r="H23" s="184"/>
      <c r="I23" s="185"/>
      <c r="J23" s="185"/>
      <c r="K23" s="185"/>
      <c r="L23" s="185"/>
      <c r="M23" s="184"/>
      <c r="N23" s="184"/>
      <c r="O23" s="185"/>
      <c r="P23" s="185"/>
      <c r="Q23" s="185"/>
      <c r="R23" s="185"/>
      <c r="S23" s="185"/>
      <c r="T23" s="185"/>
      <c r="U23" s="184"/>
      <c r="V23" s="184"/>
      <c r="W23" s="185"/>
      <c r="X23" s="184"/>
      <c r="Y23" s="185"/>
      <c r="Z23" s="185"/>
      <c r="AA23" s="185"/>
      <c r="AB23" s="184"/>
      <c r="AC23" s="185"/>
      <c r="AD23" s="185"/>
      <c r="AE23" s="185"/>
      <c r="AF23" s="185"/>
      <c r="AG23" s="185"/>
      <c r="AH23" s="185"/>
      <c r="AI23" s="185"/>
      <c r="AJ23" s="112">
        <f t="shared" si="0"/>
        <v>0</v>
      </c>
      <c r="AK23" s="112">
        <f t="shared" si="1"/>
        <v>0</v>
      </c>
      <c r="AL23" s="112">
        <f t="shared" si="2"/>
        <v>0</v>
      </c>
      <c r="AM23" s="48"/>
      <c r="AN23" s="48"/>
      <c r="AO23" s="48"/>
    </row>
    <row r="24" spans="1:44" s="45" customFormat="1" ht="21" customHeight="1">
      <c r="A24" s="6">
        <v>19</v>
      </c>
      <c r="B24" s="167" t="s">
        <v>831</v>
      </c>
      <c r="C24" s="168" t="s">
        <v>832</v>
      </c>
      <c r="D24" s="169" t="s">
        <v>57</v>
      </c>
      <c r="E24" s="183"/>
      <c r="F24" s="184"/>
      <c r="G24" s="185"/>
      <c r="H24" s="184"/>
      <c r="I24" s="185"/>
      <c r="J24" s="185"/>
      <c r="K24" s="185"/>
      <c r="L24" s="185"/>
      <c r="M24" s="184"/>
      <c r="N24" s="184"/>
      <c r="O24" s="185"/>
      <c r="P24" s="185"/>
      <c r="Q24" s="185"/>
      <c r="R24" s="185"/>
      <c r="S24" s="185"/>
      <c r="T24" s="185"/>
      <c r="U24" s="184"/>
      <c r="V24" s="184"/>
      <c r="W24" s="185"/>
      <c r="X24" s="184"/>
      <c r="Y24" s="185"/>
      <c r="Z24" s="185"/>
      <c r="AA24" s="185"/>
      <c r="AB24" s="184"/>
      <c r="AC24" s="185"/>
      <c r="AD24" s="185"/>
      <c r="AE24" s="185"/>
      <c r="AF24" s="185"/>
      <c r="AG24" s="185"/>
      <c r="AH24" s="185"/>
      <c r="AI24" s="185"/>
      <c r="AJ24" s="112">
        <f t="shared" si="0"/>
        <v>0</v>
      </c>
      <c r="AK24" s="112">
        <f t="shared" si="1"/>
        <v>0</v>
      </c>
      <c r="AL24" s="112">
        <f t="shared" si="2"/>
        <v>0</v>
      </c>
      <c r="AM24" s="48"/>
      <c r="AN24" s="48"/>
      <c r="AO24" s="48"/>
    </row>
    <row r="25" spans="1:44" s="45" customFormat="1" ht="21" customHeight="1">
      <c r="A25" s="6">
        <v>20</v>
      </c>
      <c r="B25" s="167" t="s">
        <v>833</v>
      </c>
      <c r="C25" s="168" t="s">
        <v>28</v>
      </c>
      <c r="D25" s="169" t="s">
        <v>27</v>
      </c>
      <c r="E25" s="183"/>
      <c r="F25" s="184"/>
      <c r="G25" s="185"/>
      <c r="H25" s="184"/>
      <c r="I25" s="185"/>
      <c r="J25" s="185"/>
      <c r="K25" s="185"/>
      <c r="L25" s="185"/>
      <c r="M25" s="184"/>
      <c r="N25" s="184"/>
      <c r="O25" s="185"/>
      <c r="P25" s="185"/>
      <c r="Q25" s="185"/>
      <c r="R25" s="185"/>
      <c r="S25" s="185"/>
      <c r="T25" s="185"/>
      <c r="U25" s="184"/>
      <c r="V25" s="184" t="s">
        <v>8</v>
      </c>
      <c r="W25" s="185"/>
      <c r="X25" s="184"/>
      <c r="Y25" s="185"/>
      <c r="Z25" s="185"/>
      <c r="AA25" s="185"/>
      <c r="AB25" s="184"/>
      <c r="AC25" s="185"/>
      <c r="AD25" s="185"/>
      <c r="AE25" s="185"/>
      <c r="AF25" s="185"/>
      <c r="AG25" s="185" t="s">
        <v>6</v>
      </c>
      <c r="AH25" s="185"/>
      <c r="AI25" s="185"/>
      <c r="AJ25" s="112">
        <f t="shared" si="0"/>
        <v>1</v>
      </c>
      <c r="AK25" s="112">
        <f t="shared" si="1"/>
        <v>0</v>
      </c>
      <c r="AL25" s="112">
        <f t="shared" si="2"/>
        <v>1</v>
      </c>
      <c r="AM25" s="48"/>
      <c r="AN25" s="48"/>
      <c r="AO25" s="48"/>
    </row>
    <row r="26" spans="1:44" s="45" customFormat="1" ht="21" customHeight="1">
      <c r="A26" s="6">
        <v>21</v>
      </c>
      <c r="B26" s="167" t="s">
        <v>834</v>
      </c>
      <c r="C26" s="168" t="s">
        <v>835</v>
      </c>
      <c r="D26" s="169" t="s">
        <v>79</v>
      </c>
      <c r="E26" s="194"/>
      <c r="F26" s="189"/>
      <c r="G26" s="188"/>
      <c r="H26" s="189"/>
      <c r="I26" s="188"/>
      <c r="J26" s="188"/>
      <c r="K26" s="188"/>
      <c r="L26" s="188"/>
      <c r="M26" s="189"/>
      <c r="N26" s="189"/>
      <c r="O26" s="188"/>
      <c r="P26" s="188"/>
      <c r="Q26" s="188"/>
      <c r="R26" s="188"/>
      <c r="S26" s="188"/>
      <c r="T26" s="188"/>
      <c r="U26" s="189"/>
      <c r="V26" s="189"/>
      <c r="W26" s="188"/>
      <c r="X26" s="189"/>
      <c r="Y26" s="188"/>
      <c r="Z26" s="188"/>
      <c r="AA26" s="188"/>
      <c r="AB26" s="189"/>
      <c r="AC26" s="188"/>
      <c r="AD26" s="188"/>
      <c r="AE26" s="188"/>
      <c r="AF26" s="188" t="s">
        <v>8</v>
      </c>
      <c r="AG26" s="188"/>
      <c r="AH26" s="188"/>
      <c r="AI26" s="188"/>
      <c r="AJ26" s="112">
        <f t="shared" si="0"/>
        <v>0</v>
      </c>
      <c r="AK26" s="112">
        <f t="shared" si="1"/>
        <v>0</v>
      </c>
      <c r="AL26" s="112">
        <f t="shared" si="2"/>
        <v>1</v>
      </c>
      <c r="AM26" s="48"/>
      <c r="AN26" s="48"/>
      <c r="AO26" s="48"/>
    </row>
    <row r="27" spans="1:44" s="45" customFormat="1" ht="21" customHeight="1">
      <c r="A27" s="6">
        <v>22</v>
      </c>
      <c r="B27" s="167" t="s">
        <v>836</v>
      </c>
      <c r="C27" s="168" t="s">
        <v>837</v>
      </c>
      <c r="D27" s="169" t="s">
        <v>111</v>
      </c>
      <c r="E27" s="196"/>
      <c r="F27" s="189"/>
      <c r="G27" s="196"/>
      <c r="H27" s="189"/>
      <c r="I27" s="196"/>
      <c r="J27" s="196"/>
      <c r="K27" s="196"/>
      <c r="L27" s="196"/>
      <c r="M27" s="189"/>
      <c r="N27" s="189"/>
      <c r="O27" s="196"/>
      <c r="P27" s="196"/>
      <c r="Q27" s="196"/>
      <c r="R27" s="196"/>
      <c r="S27" s="196" t="s">
        <v>8</v>
      </c>
      <c r="T27" s="196"/>
      <c r="U27" s="189"/>
      <c r="V27" s="189"/>
      <c r="W27" s="196"/>
      <c r="X27" s="189"/>
      <c r="Y27" s="196"/>
      <c r="Z27" s="196"/>
      <c r="AA27" s="196"/>
      <c r="AB27" s="189"/>
      <c r="AC27" s="196"/>
      <c r="AD27" s="196"/>
      <c r="AE27" s="196"/>
      <c r="AF27" s="196"/>
      <c r="AG27" s="196"/>
      <c r="AH27" s="196"/>
      <c r="AI27" s="196" t="s">
        <v>6</v>
      </c>
      <c r="AJ27" s="112">
        <f t="shared" si="0"/>
        <v>1</v>
      </c>
      <c r="AK27" s="112">
        <f t="shared" si="1"/>
        <v>0</v>
      </c>
      <c r="AL27" s="112">
        <f t="shared" si="2"/>
        <v>1</v>
      </c>
      <c r="AM27" s="48"/>
      <c r="AN27" s="48"/>
      <c r="AO27" s="48"/>
    </row>
    <row r="28" spans="1:44" s="45" customFormat="1" ht="21" customHeight="1">
      <c r="A28" s="6">
        <v>23</v>
      </c>
      <c r="B28" s="167" t="s">
        <v>838</v>
      </c>
      <c r="C28" s="168" t="s">
        <v>839</v>
      </c>
      <c r="D28" s="169" t="s">
        <v>71</v>
      </c>
      <c r="E28" s="194"/>
      <c r="F28" s="189"/>
      <c r="G28" s="188"/>
      <c r="H28" s="189"/>
      <c r="I28" s="188"/>
      <c r="J28" s="188"/>
      <c r="K28" s="188"/>
      <c r="L28" s="188"/>
      <c r="M28" s="189"/>
      <c r="N28" s="189"/>
      <c r="O28" s="188"/>
      <c r="P28" s="188"/>
      <c r="Q28" s="188"/>
      <c r="R28" s="188"/>
      <c r="S28" s="188"/>
      <c r="T28" s="188"/>
      <c r="U28" s="189"/>
      <c r="V28" s="189"/>
      <c r="W28" s="188"/>
      <c r="X28" s="189"/>
      <c r="Y28" s="188"/>
      <c r="Z28" s="188"/>
      <c r="AA28" s="188"/>
      <c r="AB28" s="189"/>
      <c r="AC28" s="188"/>
      <c r="AD28" s="188"/>
      <c r="AE28" s="188"/>
      <c r="AF28" s="188"/>
      <c r="AG28" s="188"/>
      <c r="AH28" s="188"/>
      <c r="AI28" s="188" t="s">
        <v>6</v>
      </c>
      <c r="AJ28" s="112">
        <f t="shared" si="0"/>
        <v>1</v>
      </c>
      <c r="AK28" s="112">
        <f t="shared" si="1"/>
        <v>0</v>
      </c>
      <c r="AL28" s="112">
        <f t="shared" si="2"/>
        <v>0</v>
      </c>
      <c r="AM28" s="48"/>
      <c r="AN28" s="22"/>
      <c r="AO28" s="22"/>
      <c r="AP28" s="44"/>
      <c r="AQ28" s="44"/>
      <c r="AR28" s="44"/>
    </row>
    <row r="29" spans="1:44" s="45" customFormat="1" ht="21" customHeight="1">
      <c r="A29" s="237" t="s">
        <v>10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">
        <f>SUM(AJ6:AJ28)</f>
        <v>42</v>
      </c>
      <c r="AK29" s="2">
        <f>SUM(AK6:AK28)</f>
        <v>0</v>
      </c>
      <c r="AL29" s="2">
        <f>SUM(AL6:AL28)</f>
        <v>5</v>
      </c>
      <c r="AM29" s="26"/>
      <c r="AN29" s="50"/>
      <c r="AO29" s="50"/>
    </row>
    <row r="30" spans="1:44" s="45" customFormat="1" ht="30" customHeight="1">
      <c r="A30" s="10"/>
      <c r="B30" s="10"/>
      <c r="C30" s="11"/>
      <c r="D30" s="11"/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0"/>
      <c r="AK30" s="10"/>
      <c r="AL30" s="10"/>
      <c r="AM30" s="28"/>
      <c r="AN30" s="28"/>
      <c r="AO30" s="28"/>
      <c r="AP30" s="235"/>
      <c r="AQ30" s="236"/>
    </row>
    <row r="31" spans="1:44" s="45" customFormat="1" ht="30" customHeight="1">
      <c r="A31" s="238" t="s">
        <v>11</v>
      </c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9"/>
      <c r="AJ31" s="36" t="s">
        <v>12</v>
      </c>
      <c r="AK31" s="36" t="s">
        <v>13</v>
      </c>
      <c r="AL31" s="36" t="s">
        <v>14</v>
      </c>
      <c r="AM31" s="49" t="s">
        <v>15</v>
      </c>
      <c r="AN31" s="49" t="s">
        <v>16</v>
      </c>
      <c r="AO31" s="49" t="s">
        <v>17</v>
      </c>
      <c r="AP31" s="48"/>
      <c r="AQ31" s="48"/>
    </row>
    <row r="32" spans="1:44" s="45" customFormat="1" ht="30" customHeight="1">
      <c r="A32" s="2" t="s">
        <v>3</v>
      </c>
      <c r="B32" s="42"/>
      <c r="C32" s="233" t="s">
        <v>5</v>
      </c>
      <c r="D32" s="234"/>
      <c r="E32" s="3">
        <v>1</v>
      </c>
      <c r="F32" s="3">
        <v>2</v>
      </c>
      <c r="G32" s="3">
        <v>3</v>
      </c>
      <c r="H32" s="3">
        <v>4</v>
      </c>
      <c r="I32" s="3">
        <v>5</v>
      </c>
      <c r="J32" s="3">
        <v>6</v>
      </c>
      <c r="K32" s="3">
        <v>7</v>
      </c>
      <c r="L32" s="3">
        <v>8</v>
      </c>
      <c r="M32" s="3">
        <v>9</v>
      </c>
      <c r="N32" s="3">
        <v>10</v>
      </c>
      <c r="O32" s="3">
        <v>11</v>
      </c>
      <c r="P32" s="3">
        <v>12</v>
      </c>
      <c r="Q32" s="3">
        <v>13</v>
      </c>
      <c r="R32" s="3">
        <v>14</v>
      </c>
      <c r="S32" s="3">
        <v>15</v>
      </c>
      <c r="T32" s="3">
        <v>16</v>
      </c>
      <c r="U32" s="3">
        <v>17</v>
      </c>
      <c r="V32" s="3">
        <v>18</v>
      </c>
      <c r="W32" s="3">
        <v>19</v>
      </c>
      <c r="X32" s="3">
        <v>20</v>
      </c>
      <c r="Y32" s="3">
        <v>21</v>
      </c>
      <c r="Z32" s="3">
        <v>22</v>
      </c>
      <c r="AA32" s="3">
        <v>23</v>
      </c>
      <c r="AB32" s="3">
        <v>24</v>
      </c>
      <c r="AC32" s="3">
        <v>25</v>
      </c>
      <c r="AD32" s="3">
        <v>26</v>
      </c>
      <c r="AE32" s="3">
        <v>27</v>
      </c>
      <c r="AF32" s="3">
        <v>28</v>
      </c>
      <c r="AG32" s="3">
        <v>29</v>
      </c>
      <c r="AH32" s="3">
        <v>30</v>
      </c>
      <c r="AI32" s="3">
        <v>31</v>
      </c>
      <c r="AJ32" s="26" t="s">
        <v>18</v>
      </c>
      <c r="AK32" s="26" t="s">
        <v>19</v>
      </c>
      <c r="AL32" s="26" t="s">
        <v>20</v>
      </c>
      <c r="AM32" s="26" t="s">
        <v>21</v>
      </c>
      <c r="AN32" s="50" t="s">
        <v>22</v>
      </c>
      <c r="AO32" s="50" t="s">
        <v>23</v>
      </c>
      <c r="AP32" s="48"/>
      <c r="AQ32" s="48"/>
    </row>
    <row r="33" spans="1:43" s="45" customFormat="1" ht="30" customHeight="1">
      <c r="A33" s="2">
        <v>1</v>
      </c>
      <c r="B33" s="70" t="s">
        <v>803</v>
      </c>
      <c r="C33" s="61" t="s">
        <v>804</v>
      </c>
      <c r="D33" s="62" t="s">
        <v>74</v>
      </c>
      <c r="E33" s="6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28">
        <f>COUNTIF(E33:AI33,"BT")</f>
        <v>0</v>
      </c>
      <c r="AK33" s="28">
        <f>COUNTIF(F33:AJ33,"D")</f>
        <v>0</v>
      </c>
      <c r="AL33" s="28">
        <f>COUNTIF(G33:AK33,"ĐP")</f>
        <v>0</v>
      </c>
      <c r="AM33" s="28">
        <f t="shared" ref="AM33:AM40" si="3">COUNTIF(H39:AL39,"CT")</f>
        <v>0</v>
      </c>
      <c r="AN33" s="28">
        <f t="shared" ref="AN33:AN43" si="4">COUNTIF(I36:AM36,"HT")</f>
        <v>0</v>
      </c>
      <c r="AO33" s="28">
        <f t="shared" ref="AO33:AO43" si="5">COUNTIF(J36:AN36,"VK")</f>
        <v>0</v>
      </c>
      <c r="AP33" s="48"/>
      <c r="AQ33" s="48"/>
    </row>
    <row r="34" spans="1:43" s="45" customFormat="1" ht="30" customHeight="1">
      <c r="A34" s="2">
        <v>2</v>
      </c>
      <c r="B34" s="70" t="s">
        <v>805</v>
      </c>
      <c r="C34" s="61" t="s">
        <v>806</v>
      </c>
      <c r="D34" s="62" t="s">
        <v>48</v>
      </c>
      <c r="E34" s="1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28">
        <f t="shared" ref="AJ34:AJ56" si="6">COUNTIF(E34:AI34,"BT")</f>
        <v>0</v>
      </c>
      <c r="AK34" s="28">
        <f t="shared" ref="AK34:AK56" si="7">COUNTIF(F34:AJ34,"D")</f>
        <v>0</v>
      </c>
      <c r="AL34" s="28">
        <f t="shared" ref="AL34:AL56" si="8">COUNTIF(G34:AK34,"ĐP")</f>
        <v>0</v>
      </c>
      <c r="AM34" s="28">
        <f t="shared" si="3"/>
        <v>0</v>
      </c>
      <c r="AN34" s="28">
        <f t="shared" si="4"/>
        <v>0</v>
      </c>
      <c r="AO34" s="28">
        <f t="shared" si="5"/>
        <v>0</v>
      </c>
      <c r="AP34" s="48"/>
      <c r="AQ34" s="48"/>
    </row>
    <row r="35" spans="1:43" s="45" customFormat="1" ht="30" customHeight="1">
      <c r="A35" s="2">
        <v>3</v>
      </c>
      <c r="B35" s="70" t="s">
        <v>807</v>
      </c>
      <c r="C35" s="61" t="s">
        <v>808</v>
      </c>
      <c r="D35" s="62" t="s">
        <v>48</v>
      </c>
      <c r="E35" s="6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28">
        <f t="shared" si="6"/>
        <v>0</v>
      </c>
      <c r="AK35" s="28">
        <f t="shared" si="7"/>
        <v>0</v>
      </c>
      <c r="AL35" s="28">
        <f t="shared" si="8"/>
        <v>0</v>
      </c>
      <c r="AM35" s="28">
        <f t="shared" si="3"/>
        <v>0</v>
      </c>
      <c r="AN35" s="28">
        <f t="shared" si="4"/>
        <v>0</v>
      </c>
      <c r="AO35" s="28">
        <f t="shared" si="5"/>
        <v>0</v>
      </c>
      <c r="AP35" s="48"/>
      <c r="AQ35" s="48"/>
    </row>
    <row r="36" spans="1:43" s="45" customFormat="1" ht="30" customHeight="1">
      <c r="A36" s="2">
        <v>4</v>
      </c>
      <c r="B36" s="70" t="s">
        <v>809</v>
      </c>
      <c r="C36" s="61" t="s">
        <v>810</v>
      </c>
      <c r="D36" s="62" t="s">
        <v>50</v>
      </c>
      <c r="E36" s="6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28">
        <f t="shared" si="6"/>
        <v>0</v>
      </c>
      <c r="AK36" s="28">
        <f t="shared" si="7"/>
        <v>0</v>
      </c>
      <c r="AL36" s="28">
        <f t="shared" si="8"/>
        <v>0</v>
      </c>
      <c r="AM36" s="28">
        <f t="shared" si="3"/>
        <v>0</v>
      </c>
      <c r="AN36" s="28">
        <f t="shared" si="4"/>
        <v>0</v>
      </c>
      <c r="AO36" s="28">
        <f t="shared" si="5"/>
        <v>0</v>
      </c>
      <c r="AP36" s="48"/>
      <c r="AQ36" s="48"/>
    </row>
    <row r="37" spans="1:43" s="45" customFormat="1" ht="30" customHeight="1">
      <c r="A37" s="2">
        <v>5</v>
      </c>
      <c r="B37" s="70" t="s">
        <v>811</v>
      </c>
      <c r="C37" s="61" t="s">
        <v>75</v>
      </c>
      <c r="D37" s="62" t="s">
        <v>50</v>
      </c>
      <c r="E37" s="6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28">
        <f t="shared" si="6"/>
        <v>0</v>
      </c>
      <c r="AK37" s="28">
        <f t="shared" si="7"/>
        <v>0</v>
      </c>
      <c r="AL37" s="28">
        <f t="shared" si="8"/>
        <v>0</v>
      </c>
      <c r="AM37" s="28">
        <f t="shared" si="3"/>
        <v>0</v>
      </c>
      <c r="AN37" s="28">
        <f t="shared" si="4"/>
        <v>0</v>
      </c>
      <c r="AO37" s="28">
        <f t="shared" si="5"/>
        <v>0</v>
      </c>
      <c r="AP37" s="48"/>
      <c r="AQ37" s="48"/>
    </row>
    <row r="38" spans="1:43" s="45" customFormat="1" ht="30" customHeight="1">
      <c r="A38" s="2">
        <v>6</v>
      </c>
      <c r="B38" s="70" t="s">
        <v>812</v>
      </c>
      <c r="C38" s="61" t="s">
        <v>779</v>
      </c>
      <c r="D38" s="62" t="s">
        <v>50</v>
      </c>
      <c r="E38" s="6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28">
        <f t="shared" si="6"/>
        <v>0</v>
      </c>
      <c r="AK38" s="28">
        <f t="shared" si="7"/>
        <v>0</v>
      </c>
      <c r="AL38" s="28">
        <f t="shared" si="8"/>
        <v>0</v>
      </c>
      <c r="AM38" s="28">
        <f t="shared" si="3"/>
        <v>0</v>
      </c>
      <c r="AN38" s="28">
        <f t="shared" si="4"/>
        <v>0</v>
      </c>
      <c r="AO38" s="28">
        <f t="shared" si="5"/>
        <v>0</v>
      </c>
      <c r="AP38" s="48"/>
      <c r="AQ38" s="48"/>
    </row>
    <row r="39" spans="1:43" s="45" customFormat="1" ht="30" customHeight="1">
      <c r="A39" s="2">
        <v>7</v>
      </c>
      <c r="B39" s="70" t="s">
        <v>813</v>
      </c>
      <c r="C39" s="61" t="s">
        <v>814</v>
      </c>
      <c r="D39" s="62" t="s">
        <v>815</v>
      </c>
      <c r="E39" s="6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28">
        <f t="shared" si="6"/>
        <v>0</v>
      </c>
      <c r="AK39" s="28">
        <f t="shared" si="7"/>
        <v>0</v>
      </c>
      <c r="AL39" s="28">
        <f t="shared" si="8"/>
        <v>0</v>
      </c>
      <c r="AM39" s="28">
        <f t="shared" si="3"/>
        <v>0</v>
      </c>
      <c r="AN39" s="28">
        <f t="shared" si="4"/>
        <v>0</v>
      </c>
      <c r="AO39" s="28">
        <f t="shared" si="5"/>
        <v>0</v>
      </c>
      <c r="AP39" s="48"/>
      <c r="AQ39" s="48"/>
    </row>
    <row r="40" spans="1:43" s="45" customFormat="1" ht="30" customHeight="1">
      <c r="A40" s="2">
        <v>8</v>
      </c>
      <c r="B40" s="70" t="s">
        <v>816</v>
      </c>
      <c r="C40" s="61" t="s">
        <v>129</v>
      </c>
      <c r="D40" s="62" t="s">
        <v>59</v>
      </c>
      <c r="E40" s="6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28">
        <f t="shared" si="6"/>
        <v>0</v>
      </c>
      <c r="AK40" s="28">
        <f t="shared" si="7"/>
        <v>0</v>
      </c>
      <c r="AL40" s="28">
        <f t="shared" si="8"/>
        <v>0</v>
      </c>
      <c r="AM40" s="28">
        <f t="shared" si="3"/>
        <v>0</v>
      </c>
      <c r="AN40" s="28">
        <f t="shared" si="4"/>
        <v>0</v>
      </c>
      <c r="AO40" s="28">
        <f t="shared" si="5"/>
        <v>0</v>
      </c>
      <c r="AP40" s="48"/>
      <c r="AQ40" s="48"/>
    </row>
    <row r="41" spans="1:43" s="45" customFormat="1" ht="30" customHeight="1">
      <c r="A41" s="2">
        <v>9</v>
      </c>
      <c r="B41" s="70" t="s">
        <v>817</v>
      </c>
      <c r="C41" s="61" t="s">
        <v>818</v>
      </c>
      <c r="D41" s="62" t="s">
        <v>40</v>
      </c>
      <c r="E41" s="6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28">
        <f t="shared" si="6"/>
        <v>0</v>
      </c>
      <c r="AK41" s="28">
        <f t="shared" si="7"/>
        <v>0</v>
      </c>
      <c r="AL41" s="28">
        <f t="shared" si="8"/>
        <v>0</v>
      </c>
      <c r="AM41" s="28">
        <f>COUNTIF(H55:AL55,"CT")</f>
        <v>0</v>
      </c>
      <c r="AN41" s="28">
        <f t="shared" si="4"/>
        <v>0</v>
      </c>
      <c r="AO41" s="28">
        <f t="shared" si="5"/>
        <v>0</v>
      </c>
      <c r="AP41" s="48"/>
      <c r="AQ41" s="48"/>
    </row>
    <row r="42" spans="1:43" s="45" customFormat="1" ht="30" customHeight="1">
      <c r="A42" s="2">
        <v>10</v>
      </c>
      <c r="B42" s="70" t="s">
        <v>819</v>
      </c>
      <c r="C42" s="61" t="s">
        <v>68</v>
      </c>
      <c r="D42" s="62" t="s">
        <v>24</v>
      </c>
      <c r="E42" s="6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28">
        <f t="shared" si="6"/>
        <v>0</v>
      </c>
      <c r="AK42" s="28">
        <f t="shared" si="7"/>
        <v>0</v>
      </c>
      <c r="AL42" s="28">
        <f t="shared" si="8"/>
        <v>0</v>
      </c>
      <c r="AM42" s="28">
        <f>COUNTIF(H56:AL56,"CT")</f>
        <v>0</v>
      </c>
      <c r="AN42" s="28">
        <f t="shared" si="4"/>
        <v>0</v>
      </c>
      <c r="AO42" s="28">
        <f t="shared" si="5"/>
        <v>0</v>
      </c>
      <c r="AP42" s="48"/>
      <c r="AQ42" s="48"/>
    </row>
    <row r="43" spans="1:43" s="45" customFormat="1" ht="30" customHeight="1">
      <c r="A43" s="2">
        <v>11</v>
      </c>
      <c r="B43" s="70" t="s">
        <v>820</v>
      </c>
      <c r="C43" s="61" t="s">
        <v>46</v>
      </c>
      <c r="D43" s="62" t="s">
        <v>52</v>
      </c>
      <c r="E43" s="6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28">
        <f t="shared" si="6"/>
        <v>0</v>
      </c>
      <c r="AK43" s="28">
        <f t="shared" si="7"/>
        <v>0</v>
      </c>
      <c r="AL43" s="28">
        <f t="shared" si="8"/>
        <v>0</v>
      </c>
      <c r="AM43" s="28" t="e">
        <f>COUNTIF(#REF!,"CT")</f>
        <v>#REF!</v>
      </c>
      <c r="AN43" s="28">
        <f t="shared" si="4"/>
        <v>0</v>
      </c>
      <c r="AO43" s="28">
        <f t="shared" si="5"/>
        <v>0</v>
      </c>
      <c r="AP43" s="235"/>
      <c r="AQ43" s="236"/>
    </row>
    <row r="44" spans="1:43" s="45" customFormat="1" ht="30" customHeight="1">
      <c r="A44" s="2">
        <v>12</v>
      </c>
      <c r="B44" s="70" t="s">
        <v>821</v>
      </c>
      <c r="C44" s="61" t="s">
        <v>589</v>
      </c>
      <c r="D44" s="62" t="s">
        <v>43</v>
      </c>
      <c r="E44" s="6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28">
        <f t="shared" si="6"/>
        <v>0</v>
      </c>
      <c r="AK44" s="28">
        <f t="shared" si="7"/>
        <v>0</v>
      </c>
      <c r="AL44" s="28">
        <f t="shared" si="8"/>
        <v>0</v>
      </c>
      <c r="AM44" s="28" t="e">
        <f>COUNTIF(#REF!,"CT")</f>
        <v>#REF!</v>
      </c>
      <c r="AN44" s="28">
        <f>COUNTIF(I55:AM55,"HT")</f>
        <v>0</v>
      </c>
      <c r="AO44" s="28">
        <f>COUNTIF(J55:AN55,"VK")</f>
        <v>0</v>
      </c>
    </row>
    <row r="45" spans="1:43" s="45" customFormat="1" ht="30" customHeight="1">
      <c r="A45" s="2">
        <v>13</v>
      </c>
      <c r="B45" s="70" t="s">
        <v>822</v>
      </c>
      <c r="C45" s="61" t="s">
        <v>87</v>
      </c>
      <c r="D45" s="62" t="s">
        <v>64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28">
        <f t="shared" si="6"/>
        <v>0</v>
      </c>
      <c r="AK45" s="28">
        <f t="shared" si="7"/>
        <v>0</v>
      </c>
      <c r="AL45" s="28">
        <f t="shared" si="8"/>
        <v>0</v>
      </c>
      <c r="AM45" s="28">
        <f t="shared" ref="AM45:AM56" si="9">COUNTIF(H57:AL57,"CT")</f>
        <v>0</v>
      </c>
      <c r="AN45" s="28">
        <f t="shared" ref="AN45:AN57" si="10">COUNTIF(I56:AM56,"HT")</f>
        <v>0</v>
      </c>
      <c r="AO45" s="28">
        <f t="shared" ref="AO45:AO57" si="11">COUNTIF(J56:AN56,"VK")</f>
        <v>0</v>
      </c>
    </row>
    <row r="46" spans="1:43" s="45" customFormat="1" ht="30" customHeight="1">
      <c r="A46" s="2">
        <v>14</v>
      </c>
      <c r="B46" s="70" t="s">
        <v>823</v>
      </c>
      <c r="C46" s="61" t="s">
        <v>134</v>
      </c>
      <c r="D46" s="62" t="s">
        <v>36</v>
      </c>
      <c r="E46" s="6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28">
        <f t="shared" si="6"/>
        <v>0</v>
      </c>
      <c r="AK46" s="28">
        <f t="shared" si="7"/>
        <v>0</v>
      </c>
      <c r="AL46" s="28">
        <f t="shared" si="8"/>
        <v>0</v>
      </c>
      <c r="AM46" s="28">
        <f t="shared" si="9"/>
        <v>0</v>
      </c>
      <c r="AN46" s="28" t="e">
        <f>COUNTIF(#REF!,"HT")</f>
        <v>#REF!</v>
      </c>
      <c r="AO46" s="28" t="e">
        <f>COUNTIF(#REF!,"VK")</f>
        <v>#REF!</v>
      </c>
    </row>
    <row r="47" spans="1:43" s="45" customFormat="1" ht="30" customHeight="1">
      <c r="A47" s="132">
        <v>15</v>
      </c>
      <c r="B47" s="70" t="s">
        <v>824</v>
      </c>
      <c r="C47" s="61" t="s">
        <v>537</v>
      </c>
      <c r="D47" s="62" t="s">
        <v>89</v>
      </c>
      <c r="E47" s="119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28">
        <f t="shared" ref="AJ47:AJ53" si="12">COUNTIF(E47:AI47,"BT")</f>
        <v>0</v>
      </c>
      <c r="AK47" s="28">
        <f t="shared" ref="AK47:AK53" si="13">COUNTIF(F47:AJ47,"D")</f>
        <v>0</v>
      </c>
      <c r="AL47" s="28">
        <f t="shared" ref="AL47:AL53" si="14">COUNTIF(G47:AK47,"ĐP")</f>
        <v>0</v>
      </c>
      <c r="AM47" s="28">
        <f t="shared" si="9"/>
        <v>0</v>
      </c>
      <c r="AN47" s="28" t="e">
        <f>COUNTIF(#REF!,"HT")</f>
        <v>#REF!</v>
      </c>
      <c r="AO47" s="28" t="e">
        <f>COUNTIF(#REF!,"VK")</f>
        <v>#REF!</v>
      </c>
    </row>
    <row r="48" spans="1:43" s="45" customFormat="1" ht="30" customHeight="1">
      <c r="A48" s="132">
        <v>16</v>
      </c>
      <c r="B48" s="70" t="s">
        <v>825</v>
      </c>
      <c r="C48" s="61" t="s">
        <v>99</v>
      </c>
      <c r="D48" s="62" t="s">
        <v>89</v>
      </c>
      <c r="E48" s="119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28">
        <f t="shared" si="12"/>
        <v>0</v>
      </c>
      <c r="AK48" s="28">
        <f t="shared" si="13"/>
        <v>0</v>
      </c>
      <c r="AL48" s="28">
        <f t="shared" si="14"/>
        <v>0</v>
      </c>
      <c r="AM48" s="28">
        <f t="shared" si="9"/>
        <v>0</v>
      </c>
      <c r="AN48" s="28">
        <f t="shared" ref="AN48:AN56" si="15">COUNTIF(I57:AM57,"HT")</f>
        <v>0</v>
      </c>
      <c r="AO48" s="28">
        <f t="shared" ref="AO48:AO56" si="16">COUNTIF(J57:AN57,"VK")</f>
        <v>0</v>
      </c>
    </row>
    <row r="49" spans="1:41" s="45" customFormat="1" ht="30" customHeight="1">
      <c r="A49" s="132">
        <v>17</v>
      </c>
      <c r="B49" s="70" t="s">
        <v>826</v>
      </c>
      <c r="C49" s="61" t="s">
        <v>757</v>
      </c>
      <c r="D49" s="62" t="s">
        <v>89</v>
      </c>
      <c r="E49" s="119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28">
        <f t="shared" si="12"/>
        <v>0</v>
      </c>
      <c r="AK49" s="28">
        <f t="shared" si="13"/>
        <v>0</v>
      </c>
      <c r="AL49" s="28">
        <f t="shared" si="14"/>
        <v>0</v>
      </c>
      <c r="AM49" s="28">
        <f t="shared" si="9"/>
        <v>0</v>
      </c>
      <c r="AN49" s="28">
        <f t="shared" si="15"/>
        <v>0</v>
      </c>
      <c r="AO49" s="28">
        <f t="shared" si="16"/>
        <v>0</v>
      </c>
    </row>
    <row r="50" spans="1:41" s="45" customFormat="1" ht="30" customHeight="1">
      <c r="A50" s="132">
        <v>18</v>
      </c>
      <c r="B50" s="70" t="s">
        <v>827</v>
      </c>
      <c r="C50" s="61" t="s">
        <v>828</v>
      </c>
      <c r="D50" s="62" t="s">
        <v>54</v>
      </c>
      <c r="E50" s="119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28">
        <f t="shared" si="12"/>
        <v>0</v>
      </c>
      <c r="AK50" s="28">
        <f t="shared" si="13"/>
        <v>0</v>
      </c>
      <c r="AL50" s="28">
        <f t="shared" si="14"/>
        <v>0</v>
      </c>
      <c r="AM50" s="28">
        <f t="shared" si="9"/>
        <v>0</v>
      </c>
      <c r="AN50" s="28">
        <f t="shared" si="15"/>
        <v>0</v>
      </c>
      <c r="AO50" s="28">
        <f t="shared" si="16"/>
        <v>0</v>
      </c>
    </row>
    <row r="51" spans="1:41" s="45" customFormat="1" ht="30" customHeight="1">
      <c r="A51" s="132">
        <v>19</v>
      </c>
      <c r="B51" s="70" t="s">
        <v>829</v>
      </c>
      <c r="C51" s="61" t="s">
        <v>537</v>
      </c>
      <c r="D51" s="62" t="s">
        <v>74</v>
      </c>
      <c r="E51" s="119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28">
        <f t="shared" si="12"/>
        <v>0</v>
      </c>
      <c r="AK51" s="28">
        <f t="shared" si="13"/>
        <v>0</v>
      </c>
      <c r="AL51" s="28">
        <f t="shared" si="14"/>
        <v>0</v>
      </c>
      <c r="AM51" s="28">
        <f t="shared" si="9"/>
        <v>0</v>
      </c>
      <c r="AN51" s="28">
        <f t="shared" si="15"/>
        <v>0</v>
      </c>
      <c r="AO51" s="28">
        <f t="shared" si="16"/>
        <v>0</v>
      </c>
    </row>
    <row r="52" spans="1:41" s="45" customFormat="1" ht="30" customHeight="1">
      <c r="A52" s="132">
        <v>20</v>
      </c>
      <c r="B52" s="70" t="s">
        <v>831</v>
      </c>
      <c r="C52" s="61" t="s">
        <v>832</v>
      </c>
      <c r="D52" s="62" t="s">
        <v>57</v>
      </c>
      <c r="E52" s="119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28">
        <f t="shared" si="12"/>
        <v>0</v>
      </c>
      <c r="AK52" s="28">
        <f t="shared" si="13"/>
        <v>0</v>
      </c>
      <c r="AL52" s="28">
        <f t="shared" si="14"/>
        <v>0</v>
      </c>
      <c r="AM52" s="28">
        <f t="shared" si="9"/>
        <v>0</v>
      </c>
      <c r="AN52" s="28">
        <f t="shared" si="15"/>
        <v>0</v>
      </c>
      <c r="AO52" s="28">
        <f t="shared" si="16"/>
        <v>0</v>
      </c>
    </row>
    <row r="53" spans="1:41" ht="34.5" customHeight="1">
      <c r="A53" s="132">
        <v>21</v>
      </c>
      <c r="B53" s="70" t="s">
        <v>833</v>
      </c>
      <c r="C53" s="61" t="s">
        <v>28</v>
      </c>
      <c r="D53" s="62" t="s">
        <v>27</v>
      </c>
      <c r="E53" s="119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28">
        <f t="shared" si="12"/>
        <v>0</v>
      </c>
      <c r="AK53" s="28">
        <f t="shared" si="13"/>
        <v>0</v>
      </c>
      <c r="AL53" s="28">
        <f t="shared" si="14"/>
        <v>0</v>
      </c>
      <c r="AM53" s="28">
        <f t="shared" si="9"/>
        <v>0</v>
      </c>
      <c r="AN53" s="28">
        <f t="shared" si="15"/>
        <v>0</v>
      </c>
      <c r="AO53" s="28">
        <f t="shared" si="16"/>
        <v>0</v>
      </c>
    </row>
    <row r="54" spans="1:41" ht="15.75" customHeight="1">
      <c r="A54" s="132">
        <v>22</v>
      </c>
      <c r="B54" s="70" t="s">
        <v>834</v>
      </c>
      <c r="C54" s="61" t="s">
        <v>835</v>
      </c>
      <c r="D54" s="62" t="s">
        <v>79</v>
      </c>
      <c r="E54" s="119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28"/>
      <c r="AK54" s="28"/>
      <c r="AL54" s="28"/>
      <c r="AM54" s="28">
        <f t="shared" si="9"/>
        <v>0</v>
      </c>
      <c r="AN54" s="28">
        <f t="shared" si="15"/>
        <v>0</v>
      </c>
      <c r="AO54" s="28">
        <f t="shared" si="16"/>
        <v>0</v>
      </c>
    </row>
    <row r="55" spans="1:41" ht="15.75" customHeight="1">
      <c r="A55" s="132">
        <v>23</v>
      </c>
      <c r="B55" s="70" t="s">
        <v>836</v>
      </c>
      <c r="C55" s="61" t="s">
        <v>837</v>
      </c>
      <c r="D55" s="62" t="s">
        <v>111</v>
      </c>
      <c r="E55" s="6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28">
        <f t="shared" si="6"/>
        <v>0</v>
      </c>
      <c r="AK55" s="28">
        <f t="shared" si="7"/>
        <v>0</v>
      </c>
      <c r="AL55" s="28">
        <f t="shared" si="8"/>
        <v>0</v>
      </c>
      <c r="AM55" s="28">
        <f t="shared" si="9"/>
        <v>0</v>
      </c>
      <c r="AN55" s="28">
        <f t="shared" si="15"/>
        <v>0</v>
      </c>
      <c r="AO55" s="28">
        <f t="shared" si="16"/>
        <v>0</v>
      </c>
    </row>
    <row r="56" spans="1:41" ht="15.75" customHeight="1">
      <c r="A56" s="132">
        <v>24</v>
      </c>
      <c r="B56" s="70" t="s">
        <v>838</v>
      </c>
      <c r="C56" s="61" t="s">
        <v>839</v>
      </c>
      <c r="D56" s="62" t="s">
        <v>71</v>
      </c>
      <c r="E56" s="6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28">
        <f t="shared" si="6"/>
        <v>0</v>
      </c>
      <c r="AK56" s="28">
        <f t="shared" si="7"/>
        <v>0</v>
      </c>
      <c r="AL56" s="28">
        <f t="shared" si="8"/>
        <v>0</v>
      </c>
      <c r="AM56" s="28">
        <f t="shared" si="9"/>
        <v>0</v>
      </c>
      <c r="AN56" s="28">
        <f t="shared" si="15"/>
        <v>0</v>
      </c>
      <c r="AO56" s="28">
        <f t="shared" si="16"/>
        <v>0</v>
      </c>
    </row>
    <row r="57" spans="1:41" ht="15.75" customHeight="1">
      <c r="A57" s="132">
        <v>25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2">
        <f>SUM(AJ33:AJ56)</f>
        <v>0</v>
      </c>
      <c r="AK57" s="2">
        <f>SUM(AK33:AK56)</f>
        <v>0</v>
      </c>
      <c r="AL57" s="2">
        <f>SUM(AL33:AL56)</f>
        <v>0</v>
      </c>
      <c r="AM57" s="28">
        <f t="shared" ref="AM57" si="17">COUNTIF(H71:AL71,"CT")</f>
        <v>0</v>
      </c>
      <c r="AN57" s="28">
        <f t="shared" si="10"/>
        <v>0</v>
      </c>
      <c r="AO57" s="28">
        <f t="shared" si="11"/>
        <v>0</v>
      </c>
    </row>
    <row r="58" spans="1:41" ht="15.75" customHeight="1">
      <c r="A58" s="112" t="s">
        <v>10</v>
      </c>
      <c r="B58" s="22"/>
      <c r="C58" s="232"/>
      <c r="D58" s="232"/>
      <c r="H58" s="51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</row>
    <row r="59" spans="1:41">
      <c r="A59" s="22"/>
      <c r="C59" s="43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</row>
    <row r="60" spans="1:41">
      <c r="C60" s="43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</row>
    <row r="61" spans="1:41">
      <c r="C61" s="232"/>
      <c r="D61" s="23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</row>
    <row r="62" spans="1:41">
      <c r="C62" s="232"/>
      <c r="D62" s="232"/>
      <c r="E62" s="232"/>
      <c r="F62" s="232"/>
      <c r="G62" s="23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</row>
    <row r="63" spans="1:41">
      <c r="C63" s="232"/>
      <c r="D63" s="232"/>
      <c r="E63" s="23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</row>
    <row r="64" spans="1:41">
      <c r="C64" s="232"/>
      <c r="D64" s="23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</row>
  </sheetData>
  <mergeCells count="18">
    <mergeCell ref="A1:P1"/>
    <mergeCell ref="Q1:AL1"/>
    <mergeCell ref="A2:P2"/>
    <mergeCell ref="Q2:AL2"/>
    <mergeCell ref="A3:AL3"/>
    <mergeCell ref="AM19:AN19"/>
    <mergeCell ref="A29:AI29"/>
    <mergeCell ref="A31:AI31"/>
    <mergeCell ref="A4:AL4"/>
    <mergeCell ref="C5:D5"/>
    <mergeCell ref="C63:E63"/>
    <mergeCell ref="C64:D64"/>
    <mergeCell ref="C62:G62"/>
    <mergeCell ref="C32:D32"/>
    <mergeCell ref="AP30:AQ30"/>
    <mergeCell ref="AP43:AQ43"/>
    <mergeCell ref="C58:D58"/>
    <mergeCell ref="C61:D6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0"/>
  <sheetViews>
    <sheetView topLeftCell="A8" zoomScaleNormal="100" workbookViewId="0">
      <selection activeCell="AA21" sqref="Z21:AA21"/>
    </sheetView>
  </sheetViews>
  <sheetFormatPr defaultColWidth="9.33203125" defaultRowHeight="18"/>
  <cols>
    <col min="1" max="1" width="8.6640625" style="44" customWidth="1"/>
    <col min="2" max="2" width="17.33203125" style="44" customWidth="1"/>
    <col min="3" max="3" width="25.6640625" style="44" customWidth="1"/>
    <col min="4" max="4" width="11.6640625" style="44" customWidth="1"/>
    <col min="5" max="35" width="4" style="44" customWidth="1"/>
    <col min="36" max="36" width="5" style="44" customWidth="1"/>
    <col min="37" max="38" width="4" style="44" customWidth="1"/>
    <col min="39" max="39" width="10.83203125" style="44" customWidth="1"/>
    <col min="40" max="40" width="12.1640625" style="44" customWidth="1"/>
    <col min="41" max="41" width="10.83203125" style="44" customWidth="1"/>
    <col min="42" max="16384" width="9.33203125" style="44"/>
  </cols>
  <sheetData>
    <row r="1" spans="1:41" ht="23.1" customHeight="1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4" t="s">
        <v>1</v>
      </c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</row>
    <row r="2" spans="1:41" ht="23.1" customHeight="1">
      <c r="A2" s="244" t="s">
        <v>946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 t="s">
        <v>2</v>
      </c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</row>
    <row r="3" spans="1:41" ht="31.5" customHeight="1">
      <c r="A3" s="245" t="s">
        <v>954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</row>
    <row r="4" spans="1:41" ht="31.5" customHeight="1">
      <c r="A4" s="240" t="s">
        <v>947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</row>
    <row r="5" spans="1:41" s="45" customFormat="1" ht="21" customHeight="1">
      <c r="A5" s="163" t="s">
        <v>3</v>
      </c>
      <c r="B5" s="164" t="s">
        <v>4</v>
      </c>
      <c r="C5" s="241" t="s">
        <v>5</v>
      </c>
      <c r="D5" s="242"/>
      <c r="E5" s="163">
        <v>1</v>
      </c>
      <c r="F5" s="163">
        <v>2</v>
      </c>
      <c r="G5" s="163">
        <v>3</v>
      </c>
      <c r="H5" s="163">
        <v>4</v>
      </c>
      <c r="I5" s="163">
        <v>5</v>
      </c>
      <c r="J5" s="163">
        <v>6</v>
      </c>
      <c r="K5" s="163">
        <v>7</v>
      </c>
      <c r="L5" s="163">
        <v>8</v>
      </c>
      <c r="M5" s="163">
        <v>9</v>
      </c>
      <c r="N5" s="163">
        <v>10</v>
      </c>
      <c r="O5" s="163">
        <v>11</v>
      </c>
      <c r="P5" s="163">
        <v>12</v>
      </c>
      <c r="Q5" s="163">
        <v>13</v>
      </c>
      <c r="R5" s="163">
        <v>14</v>
      </c>
      <c r="S5" s="163">
        <v>15</v>
      </c>
      <c r="T5" s="163">
        <v>16</v>
      </c>
      <c r="U5" s="163">
        <v>17</v>
      </c>
      <c r="V5" s="163">
        <v>18</v>
      </c>
      <c r="W5" s="163">
        <v>19</v>
      </c>
      <c r="X5" s="163">
        <v>20</v>
      </c>
      <c r="Y5" s="163">
        <v>21</v>
      </c>
      <c r="Z5" s="163">
        <v>22</v>
      </c>
      <c r="AA5" s="163">
        <v>23</v>
      </c>
      <c r="AB5" s="163">
        <v>24</v>
      </c>
      <c r="AC5" s="163">
        <v>25</v>
      </c>
      <c r="AD5" s="163">
        <v>26</v>
      </c>
      <c r="AE5" s="163">
        <v>27</v>
      </c>
      <c r="AF5" s="163">
        <v>28</v>
      </c>
      <c r="AG5" s="163">
        <v>29</v>
      </c>
      <c r="AH5" s="163">
        <v>30</v>
      </c>
      <c r="AI5" s="163">
        <v>31</v>
      </c>
      <c r="AJ5" s="165" t="s">
        <v>6</v>
      </c>
      <c r="AK5" s="165" t="s">
        <v>7</v>
      </c>
      <c r="AL5" s="165" t="s">
        <v>8</v>
      </c>
    </row>
    <row r="6" spans="1:41" s="45" customFormat="1" ht="21" customHeight="1">
      <c r="A6" s="6">
        <v>1</v>
      </c>
      <c r="B6" s="167" t="s">
        <v>896</v>
      </c>
      <c r="C6" s="168" t="s">
        <v>34</v>
      </c>
      <c r="D6" s="169" t="s">
        <v>72</v>
      </c>
      <c r="E6" s="200"/>
      <c r="F6" s="200"/>
      <c r="G6" s="200"/>
      <c r="H6" s="200"/>
      <c r="I6" s="200"/>
      <c r="J6" s="201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112">
        <f>COUNTIF(E6:AI6,"K")+2*COUNTIF(E6:AI6,"2K")+COUNTIF(E6:AI6,"TK")+COUNTIF(E6:AI6,"KT")</f>
        <v>0</v>
      </c>
      <c r="AK6" s="112">
        <f t="shared" ref="AK6" si="0">COUNTIF(E6:AI6,"P")+2*COUNTIF(F6:AJ6,"2P")</f>
        <v>0</v>
      </c>
      <c r="AL6" s="112">
        <f t="shared" ref="AL6" si="1">COUNTIF(E6:AI6,"T")+2*COUNTIF(E6:AI6,"2T")+COUNTIF(E6:AI6,"TK")+COUNTIF(E6:AI6,"KT")</f>
        <v>0</v>
      </c>
      <c r="AM6" s="19"/>
      <c r="AN6" s="20"/>
      <c r="AO6" s="21"/>
    </row>
    <row r="7" spans="1:41" s="45" customFormat="1" ht="21" customHeight="1">
      <c r="A7" s="6">
        <v>2</v>
      </c>
      <c r="B7" s="167" t="s">
        <v>630</v>
      </c>
      <c r="C7" s="168" t="s">
        <v>631</v>
      </c>
      <c r="D7" s="169" t="s">
        <v>72</v>
      </c>
      <c r="E7" s="200"/>
      <c r="F7" s="200"/>
      <c r="G7" s="200"/>
      <c r="H7" s="200"/>
      <c r="I7" s="200"/>
      <c r="J7" s="201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125">
        <f t="shared" ref="AJ7:AJ34" si="2">COUNTIF(E7:AI7,"K")+2*COUNTIF(E7:AI7,"2K")+COUNTIF(E7:AI7,"TK")+COUNTIF(E7:AI7,"KT")</f>
        <v>0</v>
      </c>
      <c r="AK7" s="125">
        <f t="shared" ref="AK7:AK34" si="3">COUNTIF(E7:AI7,"P")+2*COUNTIF(F7:AJ7,"2P")</f>
        <v>0</v>
      </c>
      <c r="AL7" s="125">
        <f t="shared" ref="AL7:AL34" si="4">COUNTIF(E7:AI7,"T")+2*COUNTIF(E7:AI7,"2T")+COUNTIF(E7:AI7,"TK")+COUNTIF(E7:AI7,"KT")</f>
        <v>0</v>
      </c>
      <c r="AM7" s="21"/>
      <c r="AN7" s="21"/>
      <c r="AO7" s="21"/>
    </row>
    <row r="8" spans="1:41" s="45" customFormat="1" ht="21" customHeight="1">
      <c r="A8" s="6">
        <v>3</v>
      </c>
      <c r="B8" s="167" t="s">
        <v>634</v>
      </c>
      <c r="C8" s="168" t="s">
        <v>635</v>
      </c>
      <c r="D8" s="169" t="s">
        <v>72</v>
      </c>
      <c r="E8" s="200"/>
      <c r="F8" s="200"/>
      <c r="G8" s="200"/>
      <c r="H8" s="200"/>
      <c r="I8" s="200"/>
      <c r="J8" s="201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125">
        <f t="shared" si="2"/>
        <v>0</v>
      </c>
      <c r="AK8" s="125">
        <f t="shared" si="3"/>
        <v>0</v>
      </c>
      <c r="AL8" s="125">
        <f t="shared" si="4"/>
        <v>0</v>
      </c>
      <c r="AM8" s="21"/>
      <c r="AN8" s="21"/>
      <c r="AO8" s="21"/>
    </row>
    <row r="9" spans="1:41" s="45" customFormat="1" ht="21" customHeight="1">
      <c r="A9" s="6">
        <v>4</v>
      </c>
      <c r="B9" s="167" t="s">
        <v>632</v>
      </c>
      <c r="C9" s="168" t="s">
        <v>633</v>
      </c>
      <c r="D9" s="169" t="s">
        <v>72</v>
      </c>
      <c r="E9" s="200"/>
      <c r="F9" s="200"/>
      <c r="G9" s="200"/>
      <c r="H9" s="200"/>
      <c r="I9" s="200"/>
      <c r="J9" s="201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125">
        <f t="shared" si="2"/>
        <v>0</v>
      </c>
      <c r="AK9" s="125">
        <f t="shared" si="3"/>
        <v>0</v>
      </c>
      <c r="AL9" s="125">
        <f t="shared" si="4"/>
        <v>0</v>
      </c>
      <c r="AM9" s="21"/>
      <c r="AN9" s="21"/>
      <c r="AO9" s="21"/>
    </row>
    <row r="10" spans="1:41" s="45" customFormat="1" ht="21" customHeight="1">
      <c r="A10" s="6">
        <v>5</v>
      </c>
      <c r="B10" s="167" t="s">
        <v>897</v>
      </c>
      <c r="C10" s="168" t="s">
        <v>898</v>
      </c>
      <c r="D10" s="169" t="s">
        <v>899</v>
      </c>
      <c r="E10" s="200"/>
      <c r="F10" s="200"/>
      <c r="G10" s="200"/>
      <c r="H10" s="200"/>
      <c r="I10" s="200"/>
      <c r="J10" s="201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125">
        <f t="shared" si="2"/>
        <v>0</v>
      </c>
      <c r="AK10" s="125">
        <f t="shared" si="3"/>
        <v>0</v>
      </c>
      <c r="AL10" s="125">
        <f t="shared" si="4"/>
        <v>0</v>
      </c>
      <c r="AM10" s="21"/>
      <c r="AN10" s="21"/>
      <c r="AO10" s="21"/>
    </row>
    <row r="11" spans="1:41" s="45" customFormat="1" ht="21" customHeight="1">
      <c r="A11" s="6">
        <v>6</v>
      </c>
      <c r="B11" s="167" t="s">
        <v>636</v>
      </c>
      <c r="C11" s="168" t="s">
        <v>398</v>
      </c>
      <c r="D11" s="169" t="s">
        <v>637</v>
      </c>
      <c r="E11" s="200"/>
      <c r="F11" s="200"/>
      <c r="G11" s="200"/>
      <c r="H11" s="200"/>
      <c r="I11" s="200"/>
      <c r="J11" s="201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125">
        <f t="shared" si="2"/>
        <v>0</v>
      </c>
      <c r="AK11" s="125">
        <f t="shared" si="3"/>
        <v>0</v>
      </c>
      <c r="AL11" s="125">
        <f t="shared" si="4"/>
        <v>0</v>
      </c>
      <c r="AM11" s="21"/>
      <c r="AN11" s="21"/>
      <c r="AO11" s="21"/>
    </row>
    <row r="12" spans="1:41" s="45" customFormat="1" ht="21" customHeight="1">
      <c r="A12" s="6">
        <v>7</v>
      </c>
      <c r="B12" s="167" t="s">
        <v>638</v>
      </c>
      <c r="C12" s="168" t="s">
        <v>639</v>
      </c>
      <c r="D12" s="169" t="s">
        <v>51</v>
      </c>
      <c r="E12" s="200"/>
      <c r="F12" s="200"/>
      <c r="G12" s="200"/>
      <c r="H12" s="200"/>
      <c r="I12" s="200"/>
      <c r="J12" s="201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125">
        <f t="shared" si="2"/>
        <v>0</v>
      </c>
      <c r="AK12" s="125">
        <f t="shared" si="3"/>
        <v>0</v>
      </c>
      <c r="AL12" s="125">
        <f t="shared" si="4"/>
        <v>0</v>
      </c>
      <c r="AM12" s="21"/>
      <c r="AN12" s="21"/>
      <c r="AO12" s="21"/>
    </row>
    <row r="13" spans="1:41" s="45" customFormat="1" ht="21" customHeight="1">
      <c r="A13" s="6">
        <v>8</v>
      </c>
      <c r="B13" s="167" t="s">
        <v>640</v>
      </c>
      <c r="C13" s="168" t="s">
        <v>641</v>
      </c>
      <c r="D13" s="169" t="s">
        <v>51</v>
      </c>
      <c r="E13" s="200"/>
      <c r="F13" s="200"/>
      <c r="G13" s="200"/>
      <c r="H13" s="200"/>
      <c r="I13" s="200"/>
      <c r="J13" s="201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125">
        <f t="shared" si="2"/>
        <v>0</v>
      </c>
      <c r="AK13" s="125">
        <f t="shared" si="3"/>
        <v>0</v>
      </c>
      <c r="AL13" s="125">
        <f t="shared" si="4"/>
        <v>0</v>
      </c>
      <c r="AM13" s="21"/>
      <c r="AN13" s="21"/>
      <c r="AO13" s="21"/>
    </row>
    <row r="14" spans="1:41" s="45" customFormat="1" ht="21" customHeight="1">
      <c r="A14" s="6">
        <v>9</v>
      </c>
      <c r="B14" s="167" t="s">
        <v>642</v>
      </c>
      <c r="C14" s="168" t="s">
        <v>643</v>
      </c>
      <c r="D14" s="169" t="s">
        <v>61</v>
      </c>
      <c r="E14" s="200"/>
      <c r="F14" s="200"/>
      <c r="G14" s="200"/>
      <c r="H14" s="200"/>
      <c r="I14" s="200"/>
      <c r="J14" s="201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125">
        <f t="shared" si="2"/>
        <v>0</v>
      </c>
      <c r="AK14" s="125">
        <f t="shared" si="3"/>
        <v>0</v>
      </c>
      <c r="AL14" s="125">
        <f t="shared" si="4"/>
        <v>0</v>
      </c>
      <c r="AM14" s="21"/>
      <c r="AN14" s="21"/>
      <c r="AO14" s="21"/>
    </row>
    <row r="15" spans="1:41" s="45" customFormat="1" ht="21" customHeight="1">
      <c r="A15" s="6">
        <v>10</v>
      </c>
      <c r="B15" s="197" t="s">
        <v>904</v>
      </c>
      <c r="C15" s="198" t="s">
        <v>905</v>
      </c>
      <c r="D15" s="199" t="s">
        <v>86</v>
      </c>
      <c r="E15" s="200"/>
      <c r="F15" s="200"/>
      <c r="G15" s="200"/>
      <c r="H15" s="200" t="s">
        <v>6</v>
      </c>
      <c r="I15" s="200"/>
      <c r="J15" s="201"/>
      <c r="K15" s="200" t="s">
        <v>7</v>
      </c>
      <c r="L15" s="200"/>
      <c r="M15" s="200"/>
      <c r="N15" s="200"/>
      <c r="O15" s="200"/>
      <c r="P15" s="200" t="s">
        <v>6</v>
      </c>
      <c r="Q15" s="200"/>
      <c r="R15" s="200"/>
      <c r="S15" s="200"/>
      <c r="T15" s="200"/>
      <c r="U15" s="200" t="s">
        <v>6</v>
      </c>
      <c r="V15" s="200"/>
      <c r="W15" s="200" t="s">
        <v>6</v>
      </c>
      <c r="X15" s="200"/>
      <c r="Y15" s="200"/>
      <c r="Z15" s="200"/>
      <c r="AA15" s="200"/>
      <c r="AB15" s="200"/>
      <c r="AC15" s="200" t="s">
        <v>6</v>
      </c>
      <c r="AD15" s="200" t="s">
        <v>6</v>
      </c>
      <c r="AE15" s="200"/>
      <c r="AF15" s="200"/>
      <c r="AG15" s="200"/>
      <c r="AH15" s="200"/>
      <c r="AI15" s="200"/>
      <c r="AJ15" s="125">
        <f t="shared" si="2"/>
        <v>6</v>
      </c>
      <c r="AK15" s="125">
        <f t="shared" si="3"/>
        <v>1</v>
      </c>
      <c r="AL15" s="125">
        <f t="shared" si="4"/>
        <v>0</v>
      </c>
      <c r="AM15" s="21"/>
      <c r="AN15" s="21"/>
      <c r="AO15" s="21"/>
    </row>
    <row r="16" spans="1:41" s="45" customFormat="1" ht="21" customHeight="1">
      <c r="A16" s="6">
        <v>11</v>
      </c>
      <c r="B16" s="167" t="s">
        <v>644</v>
      </c>
      <c r="C16" s="168" t="s">
        <v>645</v>
      </c>
      <c r="D16" s="169" t="s">
        <v>24</v>
      </c>
      <c r="E16" s="200"/>
      <c r="F16" s="200"/>
      <c r="G16" s="200"/>
      <c r="H16" s="200"/>
      <c r="I16" s="200"/>
      <c r="J16" s="201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125">
        <f t="shared" si="2"/>
        <v>0</v>
      </c>
      <c r="AK16" s="125">
        <f t="shared" si="3"/>
        <v>0</v>
      </c>
      <c r="AL16" s="125">
        <f t="shared" si="4"/>
        <v>0</v>
      </c>
      <c r="AM16" s="21"/>
      <c r="AN16" s="21"/>
      <c r="AO16" s="21"/>
    </row>
    <row r="17" spans="1:41" s="45" customFormat="1" ht="21" customHeight="1">
      <c r="A17" s="6">
        <v>12</v>
      </c>
      <c r="B17" s="167" t="s">
        <v>646</v>
      </c>
      <c r="C17" s="168" t="s">
        <v>647</v>
      </c>
      <c r="D17" s="169" t="s">
        <v>24</v>
      </c>
      <c r="E17" s="200"/>
      <c r="F17" s="200"/>
      <c r="G17" s="200"/>
      <c r="H17" s="200"/>
      <c r="I17" s="200"/>
      <c r="J17" s="201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125">
        <f t="shared" si="2"/>
        <v>0</v>
      </c>
      <c r="AK17" s="125">
        <f t="shared" si="3"/>
        <v>0</v>
      </c>
      <c r="AL17" s="125">
        <f t="shared" si="4"/>
        <v>0</v>
      </c>
      <c r="AM17" s="21"/>
      <c r="AN17" s="21"/>
      <c r="AO17" s="21"/>
    </row>
    <row r="18" spans="1:41" s="45" customFormat="1" ht="21" customHeight="1">
      <c r="A18" s="6">
        <v>13</v>
      </c>
      <c r="B18" s="167" t="s">
        <v>648</v>
      </c>
      <c r="C18" s="168" t="s">
        <v>649</v>
      </c>
      <c r="D18" s="169" t="s">
        <v>650</v>
      </c>
      <c r="E18" s="200"/>
      <c r="F18" s="200"/>
      <c r="G18" s="200"/>
      <c r="H18" s="200"/>
      <c r="I18" s="200"/>
      <c r="J18" s="201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125">
        <f t="shared" si="2"/>
        <v>0</v>
      </c>
      <c r="AK18" s="125">
        <f t="shared" si="3"/>
        <v>0</v>
      </c>
      <c r="AL18" s="125">
        <f t="shared" si="4"/>
        <v>0</v>
      </c>
      <c r="AM18" s="23"/>
      <c r="AN18" s="22"/>
      <c r="AO18" s="22"/>
    </row>
    <row r="19" spans="1:41" s="45" customFormat="1" ht="21" customHeight="1">
      <c r="A19" s="6">
        <v>14</v>
      </c>
      <c r="B19" s="167" t="s">
        <v>651</v>
      </c>
      <c r="C19" s="168" t="s">
        <v>112</v>
      </c>
      <c r="D19" s="169" t="s">
        <v>52</v>
      </c>
      <c r="E19" s="200"/>
      <c r="F19" s="200"/>
      <c r="G19" s="200"/>
      <c r="H19" s="200"/>
      <c r="I19" s="200"/>
      <c r="J19" s="201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125">
        <f t="shared" si="2"/>
        <v>0</v>
      </c>
      <c r="AK19" s="125">
        <f t="shared" si="3"/>
        <v>0</v>
      </c>
      <c r="AL19" s="125">
        <f t="shared" si="4"/>
        <v>0</v>
      </c>
      <c r="AM19" s="23"/>
      <c r="AN19" s="21"/>
      <c r="AO19" s="21"/>
    </row>
    <row r="20" spans="1:41" s="45" customFormat="1" ht="21" customHeight="1">
      <c r="A20" s="6">
        <v>15</v>
      </c>
      <c r="B20" s="167" t="s">
        <v>652</v>
      </c>
      <c r="C20" s="168" t="s">
        <v>87</v>
      </c>
      <c r="D20" s="169" t="s">
        <v>103</v>
      </c>
      <c r="E20" s="200"/>
      <c r="F20" s="200"/>
      <c r="G20" s="200"/>
      <c r="H20" s="200"/>
      <c r="I20" s="200"/>
      <c r="J20" s="201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125">
        <f t="shared" si="2"/>
        <v>0</v>
      </c>
      <c r="AK20" s="125">
        <f t="shared" si="3"/>
        <v>0</v>
      </c>
      <c r="AL20" s="125">
        <f t="shared" si="4"/>
        <v>0</v>
      </c>
      <c r="AM20"/>
      <c r="AN20"/>
      <c r="AO20"/>
    </row>
    <row r="21" spans="1:41" s="45" customFormat="1" ht="21" customHeight="1">
      <c r="A21" s="6">
        <v>16</v>
      </c>
      <c r="B21" s="167" t="s">
        <v>653</v>
      </c>
      <c r="C21" s="168" t="s">
        <v>654</v>
      </c>
      <c r="D21" s="169" t="s">
        <v>235</v>
      </c>
      <c r="E21" s="200"/>
      <c r="F21" s="200"/>
      <c r="G21" s="200"/>
      <c r="H21" s="200"/>
      <c r="I21" s="200"/>
      <c r="J21" s="201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125">
        <f t="shared" si="2"/>
        <v>0</v>
      </c>
      <c r="AK21" s="125">
        <f t="shared" si="3"/>
        <v>0</v>
      </c>
      <c r="AL21" s="125">
        <f t="shared" si="4"/>
        <v>0</v>
      </c>
      <c r="AM21"/>
      <c r="AN21"/>
      <c r="AO21"/>
    </row>
    <row r="22" spans="1:41" s="45" customFormat="1" ht="21" customHeight="1">
      <c r="A22" s="6">
        <v>17</v>
      </c>
      <c r="B22" s="167" t="s">
        <v>655</v>
      </c>
      <c r="C22" s="168" t="s">
        <v>656</v>
      </c>
      <c r="D22" s="169" t="s">
        <v>73</v>
      </c>
      <c r="E22" s="200"/>
      <c r="F22" s="200"/>
      <c r="G22" s="200"/>
      <c r="H22" s="200"/>
      <c r="I22" s="200"/>
      <c r="J22" s="201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125">
        <f t="shared" si="2"/>
        <v>0</v>
      </c>
      <c r="AK22" s="125">
        <f t="shared" si="3"/>
        <v>0</v>
      </c>
      <c r="AL22" s="125">
        <f t="shared" si="4"/>
        <v>0</v>
      </c>
      <c r="AM22"/>
      <c r="AN22"/>
      <c r="AO22"/>
    </row>
    <row r="23" spans="1:41" s="45" customFormat="1" ht="21" customHeight="1">
      <c r="A23" s="6">
        <v>18</v>
      </c>
      <c r="B23" s="197" t="s">
        <v>885</v>
      </c>
      <c r="C23" s="198" t="s">
        <v>886</v>
      </c>
      <c r="D23" s="199" t="s">
        <v>30</v>
      </c>
      <c r="E23" s="200"/>
      <c r="F23" s="200"/>
      <c r="G23" s="200"/>
      <c r="H23" s="200" t="s">
        <v>8</v>
      </c>
      <c r="I23" s="200"/>
      <c r="J23" s="201"/>
      <c r="K23" s="200" t="s">
        <v>7</v>
      </c>
      <c r="L23" s="200"/>
      <c r="M23" s="200"/>
      <c r="N23" s="200"/>
      <c r="O23" s="200" t="s">
        <v>6</v>
      </c>
      <c r="P23" s="200" t="s">
        <v>6</v>
      </c>
      <c r="Q23" s="200"/>
      <c r="R23" s="200" t="s">
        <v>7</v>
      </c>
      <c r="S23" s="200"/>
      <c r="T23" s="200"/>
      <c r="U23" s="200"/>
      <c r="V23" s="200" t="s">
        <v>8</v>
      </c>
      <c r="W23" s="200" t="s">
        <v>6</v>
      </c>
      <c r="X23" s="200"/>
      <c r="Y23" s="200" t="s">
        <v>6</v>
      </c>
      <c r="Z23" s="200" t="s">
        <v>6</v>
      </c>
      <c r="AA23" s="200"/>
      <c r="AB23" s="200"/>
      <c r="AC23" s="200" t="s">
        <v>6</v>
      </c>
      <c r="AD23" s="200" t="s">
        <v>6</v>
      </c>
      <c r="AE23" s="200"/>
      <c r="AF23" s="200" t="s">
        <v>7</v>
      </c>
      <c r="AG23" s="200" t="s">
        <v>6</v>
      </c>
      <c r="AH23" s="200"/>
      <c r="AI23" s="200"/>
      <c r="AJ23" s="125">
        <f t="shared" si="2"/>
        <v>8</v>
      </c>
      <c r="AK23" s="125">
        <f t="shared" si="3"/>
        <v>3</v>
      </c>
      <c r="AL23" s="125">
        <f t="shared" si="4"/>
        <v>2</v>
      </c>
      <c r="AM23"/>
      <c r="AN23"/>
      <c r="AO23"/>
    </row>
    <row r="24" spans="1:41" s="45" customFormat="1" ht="21" customHeight="1">
      <c r="A24" s="6">
        <v>19</v>
      </c>
      <c r="B24" s="167" t="s">
        <v>657</v>
      </c>
      <c r="C24" s="168" t="s">
        <v>658</v>
      </c>
      <c r="D24" s="169" t="s">
        <v>30</v>
      </c>
      <c r="E24" s="200"/>
      <c r="F24" s="200"/>
      <c r="G24" s="200"/>
      <c r="H24" s="200"/>
      <c r="I24" s="200"/>
      <c r="J24" s="201"/>
      <c r="K24" s="200"/>
      <c r="L24" s="200"/>
      <c r="M24" s="200"/>
      <c r="N24" s="200"/>
      <c r="O24" s="200" t="s">
        <v>7</v>
      </c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125">
        <f t="shared" si="2"/>
        <v>0</v>
      </c>
      <c r="AK24" s="125">
        <f t="shared" si="3"/>
        <v>1</v>
      </c>
      <c r="AL24" s="125">
        <f t="shared" si="4"/>
        <v>0</v>
      </c>
      <c r="AM24"/>
      <c r="AN24"/>
      <c r="AO24"/>
    </row>
    <row r="25" spans="1:41" s="45" customFormat="1" ht="21" customHeight="1">
      <c r="A25" s="6">
        <v>20</v>
      </c>
      <c r="B25" s="167" t="s">
        <v>659</v>
      </c>
      <c r="C25" s="168" t="s">
        <v>660</v>
      </c>
      <c r="D25" s="169" t="s">
        <v>42</v>
      </c>
      <c r="E25" s="200"/>
      <c r="F25" s="200"/>
      <c r="G25" s="200"/>
      <c r="H25" s="200"/>
      <c r="I25" s="200"/>
      <c r="J25" s="201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125">
        <f t="shared" si="2"/>
        <v>0</v>
      </c>
      <c r="AK25" s="125">
        <f t="shared" si="3"/>
        <v>0</v>
      </c>
      <c r="AL25" s="125">
        <f t="shared" si="4"/>
        <v>0</v>
      </c>
      <c r="AM25"/>
      <c r="AN25"/>
      <c r="AO25"/>
    </row>
    <row r="26" spans="1:41" s="45" customFormat="1" ht="21" customHeight="1">
      <c r="A26" s="6">
        <v>21</v>
      </c>
      <c r="B26" s="167" t="s">
        <v>661</v>
      </c>
      <c r="C26" s="168" t="s">
        <v>662</v>
      </c>
      <c r="D26" s="169" t="s">
        <v>133</v>
      </c>
      <c r="E26" s="200"/>
      <c r="F26" s="200"/>
      <c r="G26" s="200"/>
      <c r="H26" s="200"/>
      <c r="I26" s="200"/>
      <c r="J26" s="201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125">
        <f t="shared" si="2"/>
        <v>0</v>
      </c>
      <c r="AK26" s="125">
        <f t="shared" si="3"/>
        <v>0</v>
      </c>
      <c r="AL26" s="125">
        <f t="shared" si="4"/>
        <v>0</v>
      </c>
      <c r="AM26"/>
      <c r="AN26"/>
      <c r="AO26"/>
    </row>
    <row r="27" spans="1:41" s="45" customFormat="1" ht="21" customHeight="1">
      <c r="A27" s="6">
        <v>22</v>
      </c>
      <c r="B27" s="167" t="s">
        <v>663</v>
      </c>
      <c r="C27" s="168" t="s">
        <v>664</v>
      </c>
      <c r="D27" s="169" t="s">
        <v>98</v>
      </c>
      <c r="E27" s="200"/>
      <c r="F27" s="200"/>
      <c r="G27" s="200"/>
      <c r="H27" s="200"/>
      <c r="I27" s="200"/>
      <c r="J27" s="201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125">
        <f t="shared" si="2"/>
        <v>0</v>
      </c>
      <c r="AK27" s="125">
        <f t="shared" si="3"/>
        <v>0</v>
      </c>
      <c r="AL27" s="125">
        <f t="shared" si="4"/>
        <v>0</v>
      </c>
      <c r="AM27"/>
      <c r="AN27"/>
      <c r="AO27"/>
    </row>
    <row r="28" spans="1:41" s="45" customFormat="1" ht="21" customHeight="1">
      <c r="A28" s="6">
        <v>23</v>
      </c>
      <c r="B28" s="167" t="s">
        <v>665</v>
      </c>
      <c r="C28" s="168" t="s">
        <v>666</v>
      </c>
      <c r="D28" s="169" t="s">
        <v>387</v>
      </c>
      <c r="E28" s="200"/>
      <c r="F28" s="200"/>
      <c r="G28" s="200"/>
      <c r="H28" s="200"/>
      <c r="I28" s="200"/>
      <c r="J28" s="201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125">
        <f t="shared" si="2"/>
        <v>0</v>
      </c>
      <c r="AK28" s="125">
        <f t="shared" si="3"/>
        <v>0</v>
      </c>
      <c r="AL28" s="125">
        <f t="shared" si="4"/>
        <v>0</v>
      </c>
      <c r="AM28"/>
      <c r="AN28"/>
      <c r="AO28"/>
    </row>
    <row r="29" spans="1:41" s="45" customFormat="1" ht="21" customHeight="1">
      <c r="A29" s="6">
        <v>24</v>
      </c>
      <c r="B29" s="197" t="s">
        <v>918</v>
      </c>
      <c r="C29" s="198" t="s">
        <v>68</v>
      </c>
      <c r="D29" s="199" t="s">
        <v>89</v>
      </c>
      <c r="E29" s="200"/>
      <c r="F29" s="200"/>
      <c r="G29" s="200" t="s">
        <v>8</v>
      </c>
      <c r="H29" s="200"/>
      <c r="I29" s="200" t="s">
        <v>6</v>
      </c>
      <c r="J29" s="201"/>
      <c r="K29" s="200"/>
      <c r="L29" s="200" t="s">
        <v>6</v>
      </c>
      <c r="M29" s="200"/>
      <c r="N29" s="200"/>
      <c r="O29" s="200"/>
      <c r="P29" s="200" t="s">
        <v>6</v>
      </c>
      <c r="Q29" s="200"/>
      <c r="R29" s="200"/>
      <c r="S29" s="200"/>
      <c r="T29" s="200"/>
      <c r="U29" s="200"/>
      <c r="V29" s="200"/>
      <c r="W29" s="200"/>
      <c r="X29" s="200"/>
      <c r="Y29" s="200"/>
      <c r="Z29" s="200" t="s">
        <v>7</v>
      </c>
      <c r="AA29" s="200"/>
      <c r="AB29" s="200"/>
      <c r="AC29" s="200"/>
      <c r="AD29" s="200" t="s">
        <v>6</v>
      </c>
      <c r="AE29" s="200"/>
      <c r="AF29" s="200"/>
      <c r="AG29" s="200" t="s">
        <v>8</v>
      </c>
      <c r="AH29" s="200"/>
      <c r="AI29" s="200"/>
      <c r="AJ29" s="125">
        <f t="shared" si="2"/>
        <v>4</v>
      </c>
      <c r="AK29" s="125">
        <f t="shared" si="3"/>
        <v>1</v>
      </c>
      <c r="AL29" s="125">
        <f t="shared" si="4"/>
        <v>2</v>
      </c>
    </row>
    <row r="30" spans="1:41" s="45" customFormat="1" ht="21" customHeight="1">
      <c r="A30" s="6">
        <v>25</v>
      </c>
      <c r="B30" s="167" t="s">
        <v>667</v>
      </c>
      <c r="C30" s="168" t="s">
        <v>91</v>
      </c>
      <c r="D30" s="169" t="s">
        <v>344</v>
      </c>
      <c r="E30" s="200"/>
      <c r="F30" s="200"/>
      <c r="G30" s="200"/>
      <c r="H30" s="200"/>
      <c r="I30" s="200"/>
      <c r="J30" s="201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 t="s">
        <v>8</v>
      </c>
      <c r="W30" s="200"/>
      <c r="X30" s="200"/>
      <c r="Y30" s="200"/>
      <c r="Z30" s="200"/>
      <c r="AA30" s="200"/>
      <c r="AB30" s="200"/>
      <c r="AC30" s="200" t="s">
        <v>8</v>
      </c>
      <c r="AD30" s="200"/>
      <c r="AE30" s="200"/>
      <c r="AF30" s="200"/>
      <c r="AG30" s="200"/>
      <c r="AH30" s="200"/>
      <c r="AI30" s="200"/>
      <c r="AJ30" s="125">
        <f t="shared" si="2"/>
        <v>0</v>
      </c>
      <c r="AK30" s="125">
        <f t="shared" si="3"/>
        <v>0</v>
      </c>
      <c r="AL30" s="125">
        <f t="shared" si="4"/>
        <v>2</v>
      </c>
    </row>
    <row r="31" spans="1:41" s="45" customFormat="1" ht="21" customHeight="1">
      <c r="A31" s="6">
        <v>26</v>
      </c>
      <c r="B31" s="167" t="s">
        <v>919</v>
      </c>
      <c r="C31" s="168" t="s">
        <v>99</v>
      </c>
      <c r="D31" s="169" t="s">
        <v>920</v>
      </c>
      <c r="E31" s="200"/>
      <c r="F31" s="200"/>
      <c r="G31" s="200" t="s">
        <v>6</v>
      </c>
      <c r="H31" s="200" t="s">
        <v>6</v>
      </c>
      <c r="I31" s="200" t="s">
        <v>6</v>
      </c>
      <c r="J31" s="201"/>
      <c r="K31" s="200"/>
      <c r="L31" s="200" t="s">
        <v>6</v>
      </c>
      <c r="M31" s="200"/>
      <c r="N31" s="200" t="s">
        <v>8</v>
      </c>
      <c r="O31" s="200" t="s">
        <v>6</v>
      </c>
      <c r="P31" s="200" t="s">
        <v>6</v>
      </c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125">
        <f t="shared" si="2"/>
        <v>6</v>
      </c>
      <c r="AK31" s="125">
        <f t="shared" si="3"/>
        <v>0</v>
      </c>
      <c r="AL31" s="125">
        <f t="shared" si="4"/>
        <v>1</v>
      </c>
    </row>
    <row r="32" spans="1:41" s="45" customFormat="1" ht="21" customHeight="1">
      <c r="A32" s="6">
        <v>27</v>
      </c>
      <c r="B32" s="167" t="s">
        <v>923</v>
      </c>
      <c r="C32" s="168" t="s">
        <v>924</v>
      </c>
      <c r="D32" s="169" t="s">
        <v>120</v>
      </c>
      <c r="E32" s="200"/>
      <c r="F32" s="200"/>
      <c r="G32" s="200"/>
      <c r="H32" s="200"/>
      <c r="I32" s="200"/>
      <c r="J32" s="201"/>
      <c r="K32" s="200"/>
      <c r="L32" s="200"/>
      <c r="M32" s="200"/>
      <c r="N32" s="200"/>
      <c r="O32" s="200"/>
      <c r="P32" s="200" t="s">
        <v>7</v>
      </c>
      <c r="Q32" s="200"/>
      <c r="R32" s="200"/>
      <c r="S32" s="200"/>
      <c r="T32" s="200"/>
      <c r="U32" s="200"/>
      <c r="V32" s="200"/>
      <c r="W32" s="200"/>
      <c r="X32" s="200"/>
      <c r="Y32" s="200" t="s">
        <v>7</v>
      </c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125">
        <f t="shared" si="2"/>
        <v>0</v>
      </c>
      <c r="AK32" s="125">
        <f t="shared" si="3"/>
        <v>2</v>
      </c>
      <c r="AL32" s="125">
        <f t="shared" si="4"/>
        <v>0</v>
      </c>
    </row>
    <row r="33" spans="1:38" s="45" customFormat="1" ht="21" customHeight="1">
      <c r="A33" s="6">
        <v>28</v>
      </c>
      <c r="B33" s="197" t="s">
        <v>925</v>
      </c>
      <c r="C33" s="198" t="s">
        <v>926</v>
      </c>
      <c r="D33" s="199" t="s">
        <v>57</v>
      </c>
      <c r="E33" s="200"/>
      <c r="F33" s="200"/>
      <c r="G33" s="200"/>
      <c r="H33" s="200"/>
      <c r="I33" s="200"/>
      <c r="J33" s="201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125">
        <f t="shared" si="2"/>
        <v>0</v>
      </c>
      <c r="AK33" s="125">
        <f t="shared" si="3"/>
        <v>0</v>
      </c>
      <c r="AL33" s="125">
        <f t="shared" si="4"/>
        <v>0</v>
      </c>
    </row>
    <row r="34" spans="1:38" s="45" customFormat="1" ht="21" customHeight="1">
      <c r="A34" s="6">
        <v>29</v>
      </c>
      <c r="B34" s="167" t="s">
        <v>668</v>
      </c>
      <c r="C34" s="168" t="s">
        <v>669</v>
      </c>
      <c r="D34" s="169" t="s">
        <v>670</v>
      </c>
      <c r="E34" s="200"/>
      <c r="F34" s="200"/>
      <c r="G34" s="200"/>
      <c r="H34" s="200"/>
      <c r="I34" s="200"/>
      <c r="J34" s="201"/>
      <c r="K34" s="200"/>
      <c r="L34" s="200" t="s">
        <v>6</v>
      </c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125">
        <f t="shared" si="2"/>
        <v>1</v>
      </c>
      <c r="AK34" s="125">
        <f t="shared" si="3"/>
        <v>0</v>
      </c>
      <c r="AL34" s="125">
        <f t="shared" si="4"/>
        <v>0</v>
      </c>
    </row>
    <row r="35" spans="1:38" s="45" customFormat="1" ht="21" customHeight="1">
      <c r="A35" s="6">
        <v>30</v>
      </c>
      <c r="B35" s="167" t="s">
        <v>671</v>
      </c>
      <c r="C35" s="168" t="s">
        <v>672</v>
      </c>
      <c r="D35" s="169" t="s">
        <v>27</v>
      </c>
      <c r="E35" s="202"/>
      <c r="F35" s="202"/>
      <c r="G35" s="202" t="s">
        <v>8</v>
      </c>
      <c r="H35" s="202"/>
      <c r="I35" s="202"/>
      <c r="J35" s="203"/>
      <c r="K35" s="202"/>
      <c r="L35" s="202"/>
      <c r="M35" s="202"/>
      <c r="N35" s="202"/>
      <c r="O35" s="202"/>
      <c r="P35" s="202" t="s">
        <v>7</v>
      </c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136">
        <f t="shared" ref="AJ35:AJ37" si="5">COUNTIF(E35:AI35,"K")+2*COUNTIF(E35:AI35,"2K")+COUNTIF(E35:AI35,"TK")+COUNTIF(E35:AI35,"KT")</f>
        <v>0</v>
      </c>
      <c r="AK35" s="136">
        <f t="shared" ref="AK35:AK37" si="6">COUNTIF(E35:AI35,"P")+2*COUNTIF(F35:AJ35,"2P")</f>
        <v>1</v>
      </c>
      <c r="AL35" s="136">
        <f t="shared" ref="AL35:AL37" si="7">COUNTIF(E35:AI35,"T")+2*COUNTIF(E35:AI35,"2T")+COUNTIF(E35:AI35,"TK")+COUNTIF(E35:AI35,"KT")</f>
        <v>1</v>
      </c>
    </row>
    <row r="36" spans="1:38" s="45" customFormat="1" ht="21" customHeight="1">
      <c r="A36" s="6">
        <v>31</v>
      </c>
      <c r="B36" s="167" t="s">
        <v>673</v>
      </c>
      <c r="C36" s="168" t="s">
        <v>674</v>
      </c>
      <c r="D36" s="169" t="s">
        <v>92</v>
      </c>
      <c r="E36" s="200"/>
      <c r="F36" s="200"/>
      <c r="G36" s="200"/>
      <c r="H36" s="200"/>
      <c r="I36" s="200"/>
      <c r="J36" s="201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 t="s">
        <v>8</v>
      </c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146">
        <f t="shared" si="5"/>
        <v>0</v>
      </c>
      <c r="AK36" s="146">
        <f t="shared" si="6"/>
        <v>0</v>
      </c>
      <c r="AL36" s="146">
        <f t="shared" si="7"/>
        <v>1</v>
      </c>
    </row>
    <row r="37" spans="1:38" s="45" customFormat="1" ht="21" customHeight="1">
      <c r="A37" s="6">
        <v>32</v>
      </c>
      <c r="B37" s="167" t="s">
        <v>675</v>
      </c>
      <c r="C37" s="168" t="s">
        <v>91</v>
      </c>
      <c r="D37" s="169" t="s">
        <v>480</v>
      </c>
      <c r="E37" s="202"/>
      <c r="F37" s="202"/>
      <c r="G37" s="202"/>
      <c r="H37" s="202"/>
      <c r="I37" s="202"/>
      <c r="J37" s="203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 t="s">
        <v>7</v>
      </c>
      <c r="AA37" s="202"/>
      <c r="AB37" s="202"/>
      <c r="AC37" s="202"/>
      <c r="AD37" s="202"/>
      <c r="AE37" s="202"/>
      <c r="AF37" s="202"/>
      <c r="AG37" s="202"/>
      <c r="AH37" s="202"/>
      <c r="AI37" s="202"/>
      <c r="AJ37" s="146">
        <f t="shared" si="5"/>
        <v>0</v>
      </c>
      <c r="AK37" s="146">
        <f t="shared" si="6"/>
        <v>1</v>
      </c>
      <c r="AL37" s="146">
        <f t="shared" si="7"/>
        <v>0</v>
      </c>
    </row>
    <row r="38" spans="1:38" ht="21" customHeight="1">
      <c r="A38" s="6">
        <v>33</v>
      </c>
      <c r="B38" s="167" t="s">
        <v>929</v>
      </c>
      <c r="C38" s="168" t="s">
        <v>930</v>
      </c>
      <c r="D38" s="169" t="s">
        <v>70</v>
      </c>
      <c r="E38" s="200"/>
      <c r="F38" s="200"/>
      <c r="G38" s="200"/>
      <c r="H38" s="200"/>
      <c r="I38" s="200"/>
      <c r="J38" s="201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149">
        <f t="shared" ref="AJ38" si="8">COUNTIF(E38:AI38,"K")+2*COUNTIF(E38:AI38,"2K")+COUNTIF(E38:AI38,"TK")+COUNTIF(E38:AI38,"KT")</f>
        <v>0</v>
      </c>
      <c r="AK38" s="149">
        <f t="shared" ref="AK38" si="9">COUNTIF(E38:AI38,"P")+2*COUNTIF(F38:AJ38,"2P")</f>
        <v>0</v>
      </c>
      <c r="AL38" s="149">
        <f t="shared" ref="AL38" si="10">COUNTIF(E38:AI38,"T")+2*COUNTIF(E38:AI38,"2T")+COUNTIF(E38:AI38,"TK")+COUNTIF(E38:AI38,"KT")</f>
        <v>0</v>
      </c>
    </row>
    <row r="39" spans="1:38" ht="21" customHeight="1">
      <c r="A39" s="248" t="s">
        <v>10</v>
      </c>
      <c r="B39" s="248"/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">
        <f>SUM(AJ6:AJ38)</f>
        <v>25</v>
      </c>
      <c r="AK39" s="24">
        <f>SUM(AK6:AK38)</f>
        <v>10</v>
      </c>
      <c r="AL39" s="24">
        <f>SUM(AL6:AL38)</f>
        <v>9</v>
      </c>
    </row>
    <row r="40" spans="1:38">
      <c r="A40" s="10"/>
      <c r="B40" s="10"/>
      <c r="C40" s="11"/>
      <c r="D40" s="11"/>
      <c r="E40" s="12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0"/>
      <c r="AK40" s="10"/>
      <c r="AL40" s="10"/>
    </row>
    <row r="41" spans="1:38" ht="20.25">
      <c r="A41" s="249" t="s">
        <v>11</v>
      </c>
      <c r="B41" s="249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250"/>
      <c r="AC41" s="250"/>
      <c r="AD41" s="250"/>
      <c r="AE41" s="250"/>
      <c r="AF41" s="250"/>
      <c r="AG41" s="250"/>
      <c r="AH41" s="250"/>
      <c r="AI41" s="251"/>
      <c r="AJ41" s="24" t="s">
        <v>12</v>
      </c>
      <c r="AK41" s="24" t="s">
        <v>13</v>
      </c>
      <c r="AL41" s="24" t="s">
        <v>14</v>
      </c>
    </row>
    <row r="42" spans="1:38">
      <c r="A42" s="112" t="s">
        <v>3</v>
      </c>
      <c r="B42" s="113"/>
      <c r="C42" s="233" t="s">
        <v>5</v>
      </c>
      <c r="D42" s="234"/>
      <c r="E42" s="3">
        <v>1</v>
      </c>
      <c r="F42" s="3">
        <v>2</v>
      </c>
      <c r="G42" s="3">
        <v>3</v>
      </c>
      <c r="H42" s="3">
        <v>4</v>
      </c>
      <c r="I42" s="3">
        <v>5</v>
      </c>
      <c r="J42" s="3">
        <v>6</v>
      </c>
      <c r="K42" s="3">
        <v>7</v>
      </c>
      <c r="L42" s="3">
        <v>8</v>
      </c>
      <c r="M42" s="3">
        <v>9</v>
      </c>
      <c r="N42" s="3">
        <v>10</v>
      </c>
      <c r="O42" s="3">
        <v>11</v>
      </c>
      <c r="P42" s="3">
        <v>12</v>
      </c>
      <c r="Q42" s="3">
        <v>13</v>
      </c>
      <c r="R42" s="3">
        <v>14</v>
      </c>
      <c r="S42" s="3">
        <v>15</v>
      </c>
      <c r="T42" s="3">
        <v>16</v>
      </c>
      <c r="U42" s="3">
        <v>17</v>
      </c>
      <c r="V42" s="3">
        <v>18</v>
      </c>
      <c r="W42" s="3">
        <v>19</v>
      </c>
      <c r="X42" s="3">
        <v>20</v>
      </c>
      <c r="Y42" s="3">
        <v>21</v>
      </c>
      <c r="Z42" s="3">
        <v>22</v>
      </c>
      <c r="AA42" s="3">
        <v>23</v>
      </c>
      <c r="AB42" s="3">
        <v>24</v>
      </c>
      <c r="AC42" s="3">
        <v>25</v>
      </c>
      <c r="AD42" s="3">
        <v>26</v>
      </c>
      <c r="AE42" s="3">
        <v>27</v>
      </c>
      <c r="AF42" s="3">
        <v>28</v>
      </c>
      <c r="AG42" s="3">
        <v>29</v>
      </c>
      <c r="AH42" s="3">
        <v>30</v>
      </c>
      <c r="AI42" s="3">
        <v>31</v>
      </c>
      <c r="AJ42" s="26" t="s">
        <v>18</v>
      </c>
      <c r="AK42" s="26" t="s">
        <v>19</v>
      </c>
      <c r="AL42" s="26" t="s">
        <v>20</v>
      </c>
    </row>
    <row r="43" spans="1:38">
      <c r="A43" s="112">
        <v>1</v>
      </c>
      <c r="B43" s="60" t="s">
        <v>152</v>
      </c>
      <c r="C43" s="61" t="s">
        <v>45</v>
      </c>
      <c r="D43" s="62" t="s">
        <v>58</v>
      </c>
      <c r="E43" s="6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28">
        <f>COUNTIF(E43:AI43,"BT")</f>
        <v>0</v>
      </c>
      <c r="AK43" s="28">
        <f>COUNTIF(F43:AJ43,"D")</f>
        <v>0</v>
      </c>
      <c r="AL43" s="28">
        <f>COUNTIF(G43:AK43,"ĐP")</f>
        <v>0</v>
      </c>
    </row>
    <row r="44" spans="1:38">
      <c r="A44" s="112">
        <v>2</v>
      </c>
      <c r="B44" s="70" t="s">
        <v>140</v>
      </c>
      <c r="C44" s="61" t="s">
        <v>141</v>
      </c>
      <c r="D44" s="62" t="s">
        <v>60</v>
      </c>
      <c r="E44" s="14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28">
        <f t="shared" ref="AJ44:AJ54" si="11">COUNTIF(E44:AI44,"BT")</f>
        <v>0</v>
      </c>
      <c r="AK44" s="28">
        <f t="shared" ref="AK44:AK54" si="12">COUNTIF(F44:AJ44,"D")</f>
        <v>0</v>
      </c>
      <c r="AL44" s="28">
        <f t="shared" ref="AL44:AL54" si="13">COUNTIF(G44:AK44,"ĐP")</f>
        <v>0</v>
      </c>
    </row>
    <row r="45" spans="1:38">
      <c r="A45" s="112">
        <v>3</v>
      </c>
      <c r="B45" s="70" t="s">
        <v>142</v>
      </c>
      <c r="C45" s="61" t="s">
        <v>143</v>
      </c>
      <c r="D45" s="62" t="s">
        <v>61</v>
      </c>
      <c r="E45" s="6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28">
        <f t="shared" si="11"/>
        <v>0</v>
      </c>
      <c r="AK45" s="28">
        <f t="shared" si="12"/>
        <v>0</v>
      </c>
      <c r="AL45" s="28">
        <f t="shared" si="13"/>
        <v>0</v>
      </c>
    </row>
    <row r="46" spans="1:38">
      <c r="A46" s="112">
        <v>4</v>
      </c>
      <c r="B46" s="70" t="s">
        <v>144</v>
      </c>
      <c r="C46" s="61" t="s">
        <v>87</v>
      </c>
      <c r="D46" s="62" t="s">
        <v>24</v>
      </c>
      <c r="E46" s="6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28">
        <f t="shared" si="11"/>
        <v>0</v>
      </c>
      <c r="AK46" s="28">
        <f t="shared" si="12"/>
        <v>0</v>
      </c>
      <c r="AL46" s="28">
        <f t="shared" si="13"/>
        <v>0</v>
      </c>
    </row>
    <row r="47" spans="1:38">
      <c r="A47" s="112">
        <v>5</v>
      </c>
      <c r="B47" s="70" t="s">
        <v>145</v>
      </c>
      <c r="C47" s="61" t="s">
        <v>34</v>
      </c>
      <c r="D47" s="62" t="s">
        <v>24</v>
      </c>
      <c r="E47" s="6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28">
        <f t="shared" si="11"/>
        <v>0</v>
      </c>
      <c r="AK47" s="28">
        <f t="shared" si="12"/>
        <v>0</v>
      </c>
      <c r="AL47" s="28">
        <f t="shared" si="13"/>
        <v>0</v>
      </c>
    </row>
    <row r="48" spans="1:38">
      <c r="A48" s="112">
        <v>6</v>
      </c>
      <c r="B48" s="70">
        <v>1810140037</v>
      </c>
      <c r="C48" s="61" t="s">
        <v>154</v>
      </c>
      <c r="D48" s="62" t="s">
        <v>125</v>
      </c>
      <c r="E48" s="6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28">
        <f t="shared" si="11"/>
        <v>0</v>
      </c>
      <c r="AK48" s="28">
        <f t="shared" si="12"/>
        <v>0</v>
      </c>
      <c r="AL48" s="28">
        <f t="shared" si="13"/>
        <v>0</v>
      </c>
    </row>
    <row r="49" spans="1:38">
      <c r="A49" s="112">
        <v>7</v>
      </c>
      <c r="B49" s="70">
        <v>1810140034</v>
      </c>
      <c r="C49" s="61" t="s">
        <v>150</v>
      </c>
      <c r="D49" s="62" t="s">
        <v>89</v>
      </c>
      <c r="E49" s="6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28">
        <f t="shared" si="11"/>
        <v>0</v>
      </c>
      <c r="AK49" s="28">
        <f t="shared" si="12"/>
        <v>0</v>
      </c>
      <c r="AL49" s="28">
        <f t="shared" si="13"/>
        <v>0</v>
      </c>
    </row>
    <row r="50" spans="1:38">
      <c r="A50" s="112">
        <v>8</v>
      </c>
      <c r="B50" s="70" t="s">
        <v>147</v>
      </c>
      <c r="C50" s="61" t="s">
        <v>148</v>
      </c>
      <c r="D50" s="62" t="s">
        <v>95</v>
      </c>
      <c r="E50" s="6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28">
        <f t="shared" si="11"/>
        <v>0</v>
      </c>
      <c r="AK50" s="28">
        <f t="shared" si="12"/>
        <v>0</v>
      </c>
      <c r="AL50" s="28">
        <f t="shared" si="13"/>
        <v>0</v>
      </c>
    </row>
    <row r="51" spans="1:38">
      <c r="A51" s="112">
        <v>9</v>
      </c>
      <c r="B51" s="70">
        <v>1810140036</v>
      </c>
      <c r="C51" s="61" t="s">
        <v>151</v>
      </c>
      <c r="D51" s="62" t="s">
        <v>78</v>
      </c>
      <c r="E51" s="6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28">
        <f t="shared" si="11"/>
        <v>0</v>
      </c>
      <c r="AK51" s="28">
        <f t="shared" si="12"/>
        <v>0</v>
      </c>
      <c r="AL51" s="28">
        <f t="shared" si="13"/>
        <v>0</v>
      </c>
    </row>
    <row r="52" spans="1:38">
      <c r="A52" s="112">
        <v>10</v>
      </c>
      <c r="B52" s="70" t="s">
        <v>149</v>
      </c>
      <c r="C52" s="61" t="s">
        <v>107</v>
      </c>
      <c r="D52" s="62" t="s">
        <v>71</v>
      </c>
      <c r="E52" s="6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28">
        <f t="shared" si="11"/>
        <v>0</v>
      </c>
      <c r="AK52" s="28">
        <f t="shared" si="12"/>
        <v>0</v>
      </c>
      <c r="AL52" s="28">
        <f t="shared" si="13"/>
        <v>0</v>
      </c>
    </row>
    <row r="53" spans="1:38">
      <c r="A53" s="112">
        <v>11</v>
      </c>
      <c r="B53" s="70" t="s">
        <v>146</v>
      </c>
      <c r="C53" s="61" t="s">
        <v>65</v>
      </c>
      <c r="D53" s="62" t="s">
        <v>71</v>
      </c>
      <c r="E53" s="6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28">
        <f t="shared" si="11"/>
        <v>0</v>
      </c>
      <c r="AK53" s="28">
        <f t="shared" si="12"/>
        <v>0</v>
      </c>
      <c r="AL53" s="28">
        <f t="shared" si="13"/>
        <v>0</v>
      </c>
    </row>
    <row r="54" spans="1:38">
      <c r="A54" s="112">
        <v>12</v>
      </c>
      <c r="B54" s="70" t="s">
        <v>509</v>
      </c>
      <c r="C54" s="61" t="s">
        <v>510</v>
      </c>
      <c r="D54" s="62" t="s">
        <v>25</v>
      </c>
      <c r="E54" s="6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28">
        <f t="shared" si="11"/>
        <v>0</v>
      </c>
      <c r="AK54" s="28">
        <f t="shared" si="12"/>
        <v>0</v>
      </c>
      <c r="AL54" s="28">
        <f t="shared" si="13"/>
        <v>0</v>
      </c>
    </row>
    <row r="55" spans="1:38" ht="20.25">
      <c r="A55" s="248" t="s">
        <v>10</v>
      </c>
      <c r="B55" s="248"/>
      <c r="C55" s="248"/>
      <c r="D55" s="248"/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248"/>
      <c r="AA55" s="248"/>
      <c r="AB55" s="248"/>
      <c r="AC55" s="248"/>
      <c r="AD55" s="248"/>
      <c r="AE55" s="248"/>
      <c r="AF55" s="248"/>
      <c r="AG55" s="248"/>
      <c r="AH55" s="248"/>
      <c r="AI55" s="248"/>
      <c r="AJ55" s="114">
        <f t="shared" ref="AJ55:AL55" si="14">SUM(AJ43:AJ54)</f>
        <v>0</v>
      </c>
      <c r="AK55" s="114">
        <f t="shared" si="14"/>
        <v>0</v>
      </c>
      <c r="AL55" s="114">
        <f t="shared" si="14"/>
        <v>0</v>
      </c>
    </row>
    <row r="105" spans="3:38">
      <c r="C105" s="56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</row>
    <row r="106" spans="3:38">
      <c r="C106" s="56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</row>
    <row r="107" spans="3:38">
      <c r="C107" s="232"/>
      <c r="D107" s="23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</row>
    <row r="108" spans="3:38">
      <c r="C108" s="232"/>
      <c r="D108" s="232"/>
      <c r="E108" s="232"/>
      <c r="F108" s="232"/>
      <c r="G108" s="23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</row>
    <row r="109" spans="3:38">
      <c r="C109" s="232"/>
      <c r="D109" s="232"/>
      <c r="E109" s="23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</row>
    <row r="110" spans="3:38">
      <c r="C110" s="232"/>
      <c r="D110" s="23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</row>
  </sheetData>
  <mergeCells count="15">
    <mergeCell ref="A4:AL4"/>
    <mergeCell ref="C5:D5"/>
    <mergeCell ref="A1:P1"/>
    <mergeCell ref="Q1:AL1"/>
    <mergeCell ref="A2:P2"/>
    <mergeCell ref="Q2:AL2"/>
    <mergeCell ref="A3:AL3"/>
    <mergeCell ref="C109:E109"/>
    <mergeCell ref="C110:D110"/>
    <mergeCell ref="C108:G108"/>
    <mergeCell ref="C107:D107"/>
    <mergeCell ref="A39:AI39"/>
    <mergeCell ref="A41:AI41"/>
    <mergeCell ref="C42:D42"/>
    <mergeCell ref="A55:AI5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4"/>
  <sheetViews>
    <sheetView zoomScale="85" zoomScaleNormal="85" workbookViewId="0">
      <selection activeCell="AH27" sqref="AH27"/>
    </sheetView>
  </sheetViews>
  <sheetFormatPr defaultRowHeight="15.75"/>
  <cols>
    <col min="1" max="1" width="8.6640625" customWidth="1"/>
    <col min="2" max="2" width="19.33203125" customWidth="1"/>
    <col min="3" max="3" width="22.6640625" customWidth="1"/>
    <col min="4" max="4" width="10" customWidth="1"/>
    <col min="5" max="35" width="4" customWidth="1"/>
    <col min="36" max="36" width="7.33203125" customWidth="1"/>
    <col min="37" max="38" width="4" customWidth="1"/>
    <col min="39" max="39" width="10.83203125" customWidth="1"/>
    <col min="40" max="40" width="12.1640625" customWidth="1"/>
    <col min="41" max="41" width="10.83203125" customWidth="1"/>
  </cols>
  <sheetData>
    <row r="1" spans="1:41" s="44" customFormat="1" ht="23.1" customHeight="1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4" t="s">
        <v>1</v>
      </c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</row>
    <row r="2" spans="1:41" s="44" customFormat="1" ht="23.1" customHeight="1">
      <c r="A2" s="244" t="s">
        <v>946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 t="s">
        <v>2</v>
      </c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</row>
    <row r="3" spans="1:41" s="44" customFormat="1" ht="31.5" customHeight="1">
      <c r="A3" s="245" t="s">
        <v>955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</row>
    <row r="4" spans="1:41" s="44" customFormat="1" ht="31.5" customHeight="1">
      <c r="A4" s="240" t="s">
        <v>947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</row>
    <row r="5" spans="1:41" s="45" customFormat="1" ht="21" customHeight="1">
      <c r="A5" s="163" t="s">
        <v>3</v>
      </c>
      <c r="B5" s="164" t="s">
        <v>4</v>
      </c>
      <c r="C5" s="241" t="s">
        <v>5</v>
      </c>
      <c r="D5" s="242"/>
      <c r="E5" s="163">
        <v>1</v>
      </c>
      <c r="F5" s="163">
        <v>2</v>
      </c>
      <c r="G5" s="163">
        <v>3</v>
      </c>
      <c r="H5" s="163">
        <v>4</v>
      </c>
      <c r="I5" s="163">
        <v>5</v>
      </c>
      <c r="J5" s="163">
        <v>6</v>
      </c>
      <c r="K5" s="163">
        <v>7</v>
      </c>
      <c r="L5" s="163">
        <v>8</v>
      </c>
      <c r="M5" s="163">
        <v>9</v>
      </c>
      <c r="N5" s="163">
        <v>10</v>
      </c>
      <c r="O5" s="163">
        <v>11</v>
      </c>
      <c r="P5" s="163">
        <v>12</v>
      </c>
      <c r="Q5" s="163">
        <v>13</v>
      </c>
      <c r="R5" s="163">
        <v>14</v>
      </c>
      <c r="S5" s="163">
        <v>15</v>
      </c>
      <c r="T5" s="163">
        <v>16</v>
      </c>
      <c r="U5" s="163">
        <v>17</v>
      </c>
      <c r="V5" s="163">
        <v>18</v>
      </c>
      <c r="W5" s="163">
        <v>19</v>
      </c>
      <c r="X5" s="163">
        <v>20</v>
      </c>
      <c r="Y5" s="163">
        <v>21</v>
      </c>
      <c r="Z5" s="163">
        <v>22</v>
      </c>
      <c r="AA5" s="163">
        <v>23</v>
      </c>
      <c r="AB5" s="163">
        <v>24</v>
      </c>
      <c r="AC5" s="163">
        <v>25</v>
      </c>
      <c r="AD5" s="163">
        <v>26</v>
      </c>
      <c r="AE5" s="163">
        <v>27</v>
      </c>
      <c r="AF5" s="163">
        <v>28</v>
      </c>
      <c r="AG5" s="163">
        <v>29</v>
      </c>
      <c r="AH5" s="163">
        <v>30</v>
      </c>
      <c r="AI5" s="163">
        <v>31</v>
      </c>
      <c r="AJ5" s="165" t="s">
        <v>6</v>
      </c>
      <c r="AK5" s="165" t="s">
        <v>7</v>
      </c>
      <c r="AL5" s="165" t="s">
        <v>8</v>
      </c>
    </row>
    <row r="6" spans="1:41" s="1" customFormat="1" ht="21" customHeight="1">
      <c r="A6" s="6">
        <v>1</v>
      </c>
      <c r="B6" s="197" t="s">
        <v>678</v>
      </c>
      <c r="C6" s="198" t="s">
        <v>679</v>
      </c>
      <c r="D6" s="199" t="s">
        <v>680</v>
      </c>
      <c r="E6" s="200"/>
      <c r="F6" s="200"/>
      <c r="G6" s="200"/>
      <c r="H6" s="200"/>
      <c r="I6" s="200"/>
      <c r="J6" s="201"/>
      <c r="K6" s="200"/>
      <c r="L6" s="200"/>
      <c r="M6" s="202"/>
      <c r="N6" s="200"/>
      <c r="O6" s="200"/>
      <c r="P6" s="200"/>
      <c r="Q6" s="200"/>
      <c r="R6" s="200"/>
      <c r="S6" s="200"/>
      <c r="T6" s="200" t="s">
        <v>7</v>
      </c>
      <c r="U6" s="200"/>
      <c r="V6" s="200" t="s">
        <v>7</v>
      </c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112">
        <f>COUNTIF(E6:AI6,"K")+2*COUNTIF(E6:AI6,"2K")+COUNTIF(E6:AI6,"TK")+COUNTIF(E6:AI6,"KT")</f>
        <v>0</v>
      </c>
      <c r="AK6" s="112">
        <f t="shared" ref="AK6" si="0">COUNTIF(E6:AI6,"P")+2*COUNTIF(F6:AJ6,"2P")</f>
        <v>2</v>
      </c>
      <c r="AL6" s="112">
        <f t="shared" ref="AL6" si="1">COUNTIF(E6:AI6,"T")+2*COUNTIF(E6:AI6,"2T")+COUNTIF(E6:AI6,"TK")+COUNTIF(E6:AI6,"KT")</f>
        <v>0</v>
      </c>
      <c r="AM6" s="19"/>
      <c r="AN6" s="20"/>
      <c r="AO6" s="21"/>
    </row>
    <row r="7" spans="1:41" s="1" customFormat="1" ht="21" customHeight="1">
      <c r="A7" s="6">
        <v>2</v>
      </c>
      <c r="B7" s="197" t="s">
        <v>681</v>
      </c>
      <c r="C7" s="198" t="s">
        <v>682</v>
      </c>
      <c r="D7" s="199" t="s">
        <v>683</v>
      </c>
      <c r="E7" s="200"/>
      <c r="F7" s="200"/>
      <c r="G7" s="200"/>
      <c r="H7" s="200"/>
      <c r="I7" s="200"/>
      <c r="J7" s="201"/>
      <c r="K7" s="200"/>
      <c r="L7" s="200"/>
      <c r="M7" s="202"/>
      <c r="N7" s="200"/>
      <c r="O7" s="200"/>
      <c r="P7" s="200"/>
      <c r="Q7" s="200"/>
      <c r="R7" s="200"/>
      <c r="S7" s="200"/>
      <c r="T7" s="200"/>
      <c r="U7" s="200"/>
      <c r="V7" s="200" t="s">
        <v>6</v>
      </c>
      <c r="W7" s="200"/>
      <c r="X7" s="200"/>
      <c r="Y7" s="200"/>
      <c r="Z7" s="200" t="s">
        <v>7</v>
      </c>
      <c r="AA7" s="200"/>
      <c r="AB7" s="200"/>
      <c r="AC7" s="200"/>
      <c r="AD7" s="200"/>
      <c r="AE7" s="200"/>
      <c r="AF7" s="200"/>
      <c r="AG7" s="200"/>
      <c r="AH7" s="200"/>
      <c r="AI7" s="200"/>
      <c r="AJ7" s="112">
        <f t="shared" ref="AJ7:AJ29" si="2">COUNTIF(E7:AI7,"K")+2*COUNTIF(E7:AI7,"2K")+COUNTIF(E7:AI7,"TK")+COUNTIF(E7:AI7,"KT")</f>
        <v>1</v>
      </c>
      <c r="AK7" s="112">
        <f t="shared" ref="AK7:AK29" si="3">COUNTIF(E7:AI7,"P")+2*COUNTIF(F7:AJ7,"2P")</f>
        <v>1</v>
      </c>
      <c r="AL7" s="112">
        <f t="shared" ref="AL7:AL29" si="4">COUNTIF(E7:AI7,"T")+2*COUNTIF(E7:AI7,"2T")+COUNTIF(E7:AI7,"TK")+COUNTIF(E7:AI7,"KT")</f>
        <v>0</v>
      </c>
      <c r="AM7" s="21"/>
      <c r="AN7" s="21"/>
      <c r="AO7" s="21"/>
    </row>
    <row r="8" spans="1:41" s="1" customFormat="1" ht="21" customHeight="1">
      <c r="A8" s="6">
        <v>3</v>
      </c>
      <c r="B8" s="197" t="s">
        <v>684</v>
      </c>
      <c r="C8" s="198" t="s">
        <v>685</v>
      </c>
      <c r="D8" s="199" t="s">
        <v>51</v>
      </c>
      <c r="E8" s="200"/>
      <c r="F8" s="200"/>
      <c r="G8" s="200"/>
      <c r="H8" s="200"/>
      <c r="I8" s="200"/>
      <c r="J8" s="201"/>
      <c r="K8" s="200"/>
      <c r="L8" s="200" t="s">
        <v>8</v>
      </c>
      <c r="M8" s="202"/>
      <c r="N8" s="200"/>
      <c r="O8" s="200"/>
      <c r="P8" s="200"/>
      <c r="Q8" s="200"/>
      <c r="R8" s="200"/>
      <c r="S8" s="200"/>
      <c r="T8" s="200"/>
      <c r="U8" s="200" t="s">
        <v>7</v>
      </c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112">
        <f t="shared" si="2"/>
        <v>0</v>
      </c>
      <c r="AK8" s="112">
        <f t="shared" si="3"/>
        <v>1</v>
      </c>
      <c r="AL8" s="112">
        <f t="shared" si="4"/>
        <v>1</v>
      </c>
      <c r="AM8" s="21"/>
      <c r="AN8" s="21"/>
      <c r="AO8" s="21"/>
    </row>
    <row r="9" spans="1:41" s="1" customFormat="1" ht="21" customHeight="1">
      <c r="A9" s="6">
        <v>4</v>
      </c>
      <c r="B9" s="197" t="s">
        <v>689</v>
      </c>
      <c r="C9" s="198" t="s">
        <v>91</v>
      </c>
      <c r="D9" s="199" t="s">
        <v>24</v>
      </c>
      <c r="E9" s="200"/>
      <c r="F9" s="200"/>
      <c r="G9" s="200"/>
      <c r="H9" s="200"/>
      <c r="I9" s="200"/>
      <c r="J9" s="201"/>
      <c r="K9" s="200"/>
      <c r="L9" s="200"/>
      <c r="M9" s="202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112">
        <f t="shared" si="2"/>
        <v>0</v>
      </c>
      <c r="AK9" s="112">
        <f t="shared" si="3"/>
        <v>0</v>
      </c>
      <c r="AL9" s="112">
        <f t="shared" si="4"/>
        <v>0</v>
      </c>
      <c r="AM9" s="21"/>
      <c r="AN9" s="21"/>
      <c r="AO9" s="21"/>
    </row>
    <row r="10" spans="1:41" s="1" customFormat="1" ht="21" customHeight="1">
      <c r="A10" s="6">
        <v>5</v>
      </c>
      <c r="B10" s="197">
        <v>2010230077</v>
      </c>
      <c r="C10" s="198" t="s">
        <v>882</v>
      </c>
      <c r="D10" s="199" t="s">
        <v>40</v>
      </c>
      <c r="E10" s="200"/>
      <c r="F10" s="200"/>
      <c r="G10" s="200"/>
      <c r="H10" s="200"/>
      <c r="I10" s="200"/>
      <c r="J10" s="201"/>
      <c r="K10" s="200"/>
      <c r="L10" s="200"/>
      <c r="M10" s="202" t="s">
        <v>6</v>
      </c>
      <c r="N10" s="200"/>
      <c r="O10" s="200"/>
      <c r="P10" s="200"/>
      <c r="Q10" s="200"/>
      <c r="R10" s="200"/>
      <c r="S10" s="200"/>
      <c r="T10" s="200" t="s">
        <v>6</v>
      </c>
      <c r="U10" s="200" t="s">
        <v>6</v>
      </c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 t="s">
        <v>6</v>
      </c>
      <c r="AI10" s="200"/>
      <c r="AJ10" s="112">
        <f t="shared" si="2"/>
        <v>4</v>
      </c>
      <c r="AK10" s="112">
        <f t="shared" si="3"/>
        <v>0</v>
      </c>
      <c r="AL10" s="112">
        <f t="shared" si="4"/>
        <v>0</v>
      </c>
      <c r="AM10" s="21"/>
      <c r="AN10" s="21"/>
      <c r="AO10" s="21"/>
    </row>
    <row r="11" spans="1:41" s="1" customFormat="1" ht="21" customHeight="1">
      <c r="A11" s="6">
        <v>6</v>
      </c>
      <c r="B11" s="197" t="s">
        <v>590</v>
      </c>
      <c r="C11" s="198" t="s">
        <v>591</v>
      </c>
      <c r="D11" s="199" t="s">
        <v>52</v>
      </c>
      <c r="E11" s="200"/>
      <c r="F11" s="200"/>
      <c r="G11" s="200"/>
      <c r="H11" s="200" t="s">
        <v>6</v>
      </c>
      <c r="I11" s="200"/>
      <c r="J11" s="201"/>
      <c r="K11" s="200"/>
      <c r="L11" s="200"/>
      <c r="M11" s="202"/>
      <c r="N11" s="200"/>
      <c r="O11" s="200" t="s">
        <v>6</v>
      </c>
      <c r="P11" s="200"/>
      <c r="Q11" s="200"/>
      <c r="R11" s="200"/>
      <c r="S11" s="200" t="s">
        <v>6</v>
      </c>
      <c r="T11" s="200"/>
      <c r="U11" s="200"/>
      <c r="V11" s="200" t="s">
        <v>6</v>
      </c>
      <c r="W11" s="200"/>
      <c r="X11" s="200"/>
      <c r="Y11" s="200"/>
      <c r="Z11" s="200"/>
      <c r="AA11" s="200"/>
      <c r="AB11" s="200"/>
      <c r="AC11" s="200" t="s">
        <v>6</v>
      </c>
      <c r="AD11" s="200"/>
      <c r="AE11" s="200"/>
      <c r="AF11" s="200"/>
      <c r="AG11" s="200"/>
      <c r="AH11" s="200"/>
      <c r="AI11" s="200"/>
      <c r="AJ11" s="112">
        <f t="shared" si="2"/>
        <v>5</v>
      </c>
      <c r="AK11" s="112">
        <f t="shared" si="3"/>
        <v>0</v>
      </c>
      <c r="AL11" s="112">
        <f t="shared" si="4"/>
        <v>0</v>
      </c>
      <c r="AM11" s="21"/>
      <c r="AN11" s="21"/>
      <c r="AO11" s="21"/>
    </row>
    <row r="12" spans="1:41" s="1" customFormat="1" ht="21" customHeight="1">
      <c r="A12" s="6">
        <v>7</v>
      </c>
      <c r="B12" s="197" t="s">
        <v>692</v>
      </c>
      <c r="C12" s="198" t="s">
        <v>26</v>
      </c>
      <c r="D12" s="199" t="s">
        <v>52</v>
      </c>
      <c r="E12" s="200"/>
      <c r="F12" s="200"/>
      <c r="G12" s="200"/>
      <c r="H12" s="200"/>
      <c r="I12" s="200"/>
      <c r="J12" s="201"/>
      <c r="K12" s="200"/>
      <c r="L12" s="200"/>
      <c r="M12" s="202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112">
        <f t="shared" si="2"/>
        <v>0</v>
      </c>
      <c r="AK12" s="112">
        <f t="shared" si="3"/>
        <v>0</v>
      </c>
      <c r="AL12" s="112">
        <f t="shared" si="4"/>
        <v>0</v>
      </c>
      <c r="AM12" s="21"/>
      <c r="AN12" s="21"/>
      <c r="AO12" s="21"/>
    </row>
    <row r="13" spans="1:41" s="1" customFormat="1" ht="21" customHeight="1">
      <c r="A13" s="6">
        <v>8</v>
      </c>
      <c r="B13" s="197" t="s">
        <v>693</v>
      </c>
      <c r="C13" s="198" t="s">
        <v>694</v>
      </c>
      <c r="D13" s="199" t="s">
        <v>235</v>
      </c>
      <c r="E13" s="200"/>
      <c r="F13" s="200"/>
      <c r="G13" s="200"/>
      <c r="H13" s="200"/>
      <c r="I13" s="200"/>
      <c r="J13" s="201"/>
      <c r="K13" s="200"/>
      <c r="L13" s="200"/>
      <c r="M13" s="202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112">
        <f t="shared" si="2"/>
        <v>0</v>
      </c>
      <c r="AK13" s="112">
        <f t="shared" si="3"/>
        <v>0</v>
      </c>
      <c r="AL13" s="112">
        <f t="shared" si="4"/>
        <v>0</v>
      </c>
      <c r="AM13" s="21"/>
      <c r="AN13" s="21"/>
      <c r="AO13" s="21"/>
    </row>
    <row r="14" spans="1:41" s="1" customFormat="1" ht="21" customHeight="1">
      <c r="A14" s="6">
        <v>9</v>
      </c>
      <c r="B14" s="197" t="s">
        <v>695</v>
      </c>
      <c r="C14" s="198" t="s">
        <v>884</v>
      </c>
      <c r="D14" s="199" t="s">
        <v>42</v>
      </c>
      <c r="E14" s="200"/>
      <c r="F14" s="200"/>
      <c r="G14" s="200"/>
      <c r="H14" s="200"/>
      <c r="I14" s="200"/>
      <c r="J14" s="201"/>
      <c r="K14" s="200"/>
      <c r="L14" s="200"/>
      <c r="M14" s="202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112">
        <f t="shared" si="2"/>
        <v>0</v>
      </c>
      <c r="AK14" s="112">
        <f t="shared" si="3"/>
        <v>0</v>
      </c>
      <c r="AL14" s="112">
        <f t="shared" si="4"/>
        <v>0</v>
      </c>
      <c r="AM14" s="21"/>
      <c r="AN14" s="21"/>
      <c r="AO14" s="21"/>
    </row>
    <row r="15" spans="1:41" s="1" customFormat="1" ht="21" customHeight="1">
      <c r="A15" s="6">
        <v>10</v>
      </c>
      <c r="B15" s="197" t="s">
        <v>700</v>
      </c>
      <c r="C15" s="198" t="s">
        <v>701</v>
      </c>
      <c r="D15" s="199" t="s">
        <v>96</v>
      </c>
      <c r="E15" s="200"/>
      <c r="F15" s="200"/>
      <c r="G15" s="200"/>
      <c r="H15" s="200"/>
      <c r="I15" s="200"/>
      <c r="J15" s="201"/>
      <c r="K15" s="200"/>
      <c r="L15" s="200"/>
      <c r="M15" s="202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112">
        <f t="shared" si="2"/>
        <v>0</v>
      </c>
      <c r="AK15" s="112">
        <f t="shared" si="3"/>
        <v>0</v>
      </c>
      <c r="AL15" s="112">
        <f t="shared" si="4"/>
        <v>0</v>
      </c>
      <c r="AM15" s="21"/>
      <c r="AN15" s="21"/>
      <c r="AO15" s="21"/>
    </row>
    <row r="16" spans="1:41" s="1" customFormat="1" ht="21" customHeight="1">
      <c r="A16" s="6">
        <v>11</v>
      </c>
      <c r="B16" s="197" t="s">
        <v>702</v>
      </c>
      <c r="C16" s="198" t="s">
        <v>703</v>
      </c>
      <c r="D16" s="199" t="s">
        <v>117</v>
      </c>
      <c r="E16" s="200"/>
      <c r="F16" s="200"/>
      <c r="G16" s="200"/>
      <c r="H16" s="200"/>
      <c r="I16" s="200"/>
      <c r="J16" s="201"/>
      <c r="K16" s="200"/>
      <c r="L16" s="200"/>
      <c r="M16" s="202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112">
        <f t="shared" si="2"/>
        <v>0</v>
      </c>
      <c r="AK16" s="112">
        <f t="shared" si="3"/>
        <v>0</v>
      </c>
      <c r="AL16" s="112">
        <f t="shared" si="4"/>
        <v>0</v>
      </c>
      <c r="AM16" s="21"/>
      <c r="AN16" s="21"/>
      <c r="AO16" s="21"/>
    </row>
    <row r="17" spans="1:44" s="1" customFormat="1" ht="21" customHeight="1">
      <c r="A17" s="6">
        <v>12</v>
      </c>
      <c r="B17" s="197" t="s">
        <v>704</v>
      </c>
      <c r="C17" s="198" t="s">
        <v>286</v>
      </c>
      <c r="D17" s="199" t="s">
        <v>38</v>
      </c>
      <c r="E17" s="200"/>
      <c r="F17" s="200"/>
      <c r="G17" s="200"/>
      <c r="H17" s="200"/>
      <c r="I17" s="200"/>
      <c r="J17" s="201"/>
      <c r="K17" s="200"/>
      <c r="L17" s="200"/>
      <c r="M17" s="202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112">
        <f t="shared" si="2"/>
        <v>0</v>
      </c>
      <c r="AK17" s="112">
        <f t="shared" si="3"/>
        <v>0</v>
      </c>
      <c r="AL17" s="112">
        <f t="shared" si="4"/>
        <v>0</v>
      </c>
      <c r="AM17" s="21"/>
      <c r="AN17" s="21"/>
      <c r="AO17" s="21"/>
    </row>
    <row r="18" spans="1:44" s="1" customFormat="1" ht="21" customHeight="1">
      <c r="A18" s="6">
        <v>13</v>
      </c>
      <c r="B18" s="197" t="s">
        <v>914</v>
      </c>
      <c r="C18" s="198" t="s">
        <v>915</v>
      </c>
      <c r="D18" s="199" t="s">
        <v>879</v>
      </c>
      <c r="E18" s="200"/>
      <c r="F18" s="200"/>
      <c r="G18" s="200"/>
      <c r="H18" s="200"/>
      <c r="I18" s="200"/>
      <c r="J18" s="201"/>
      <c r="K18" s="200"/>
      <c r="L18" s="200"/>
      <c r="M18" s="202"/>
      <c r="N18" s="200"/>
      <c r="O18" s="200" t="s">
        <v>6</v>
      </c>
      <c r="P18" s="200"/>
      <c r="Q18" s="200"/>
      <c r="R18" s="200"/>
      <c r="S18" s="200" t="s">
        <v>6</v>
      </c>
      <c r="T18" s="200" t="s">
        <v>6</v>
      </c>
      <c r="U18" s="200" t="s">
        <v>7</v>
      </c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112">
        <f t="shared" si="2"/>
        <v>3</v>
      </c>
      <c r="AK18" s="112">
        <f t="shared" si="3"/>
        <v>1</v>
      </c>
      <c r="AL18" s="112">
        <f t="shared" si="4"/>
        <v>0</v>
      </c>
      <c r="AM18" s="23"/>
      <c r="AN18" s="22"/>
      <c r="AO18" s="22"/>
      <c r="AP18" s="29"/>
      <c r="AQ18"/>
      <c r="AR18"/>
    </row>
    <row r="19" spans="1:44" s="1" customFormat="1" ht="21" customHeight="1">
      <c r="A19" s="6">
        <v>14</v>
      </c>
      <c r="B19" s="197" t="s">
        <v>707</v>
      </c>
      <c r="C19" s="198" t="s">
        <v>708</v>
      </c>
      <c r="D19" s="199" t="s">
        <v>66</v>
      </c>
      <c r="E19" s="200"/>
      <c r="F19" s="200"/>
      <c r="G19" s="200"/>
      <c r="H19" s="200"/>
      <c r="I19" s="200"/>
      <c r="J19" s="201"/>
      <c r="K19" s="200"/>
      <c r="L19" s="200"/>
      <c r="M19" s="202"/>
      <c r="N19" s="200"/>
      <c r="O19" s="200"/>
      <c r="P19" s="200"/>
      <c r="Q19" s="200"/>
      <c r="R19" s="200"/>
      <c r="S19" s="200"/>
      <c r="T19" s="200"/>
      <c r="U19" s="200"/>
      <c r="V19" s="200" t="s">
        <v>8</v>
      </c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112">
        <f t="shared" si="2"/>
        <v>0</v>
      </c>
      <c r="AK19" s="112">
        <f t="shared" si="3"/>
        <v>0</v>
      </c>
      <c r="AL19" s="112">
        <f t="shared" si="4"/>
        <v>1</v>
      </c>
      <c r="AM19" s="23"/>
      <c r="AN19" s="21"/>
      <c r="AO19" s="21"/>
    </row>
    <row r="20" spans="1:44" s="1" customFormat="1" ht="21" customHeight="1">
      <c r="A20" s="6">
        <v>15</v>
      </c>
      <c r="B20" s="197" t="s">
        <v>709</v>
      </c>
      <c r="C20" s="198" t="s">
        <v>710</v>
      </c>
      <c r="D20" s="199" t="s">
        <v>89</v>
      </c>
      <c r="E20" s="200"/>
      <c r="F20" s="200"/>
      <c r="G20" s="200"/>
      <c r="H20" s="200"/>
      <c r="I20" s="200"/>
      <c r="J20" s="201"/>
      <c r="K20" s="200"/>
      <c r="L20" s="200"/>
      <c r="M20" s="202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112">
        <f t="shared" si="2"/>
        <v>0</v>
      </c>
      <c r="AK20" s="112">
        <f t="shared" si="3"/>
        <v>0</v>
      </c>
      <c r="AL20" s="112">
        <f t="shared" si="4"/>
        <v>0</v>
      </c>
    </row>
    <row r="21" spans="1:44" s="1" customFormat="1" ht="21" customHeight="1">
      <c r="A21" s="6">
        <v>16</v>
      </c>
      <c r="B21" s="197" t="s">
        <v>716</v>
      </c>
      <c r="C21" s="198" t="s">
        <v>35</v>
      </c>
      <c r="D21" s="199" t="s">
        <v>9</v>
      </c>
      <c r="E21" s="200"/>
      <c r="F21" s="200"/>
      <c r="G21" s="200"/>
      <c r="H21" s="200"/>
      <c r="I21" s="200"/>
      <c r="J21" s="201"/>
      <c r="K21" s="200"/>
      <c r="L21" s="200"/>
      <c r="M21" s="202"/>
      <c r="N21" s="200"/>
      <c r="O21" s="200"/>
      <c r="P21" s="200"/>
      <c r="Q21" s="200"/>
      <c r="R21" s="200"/>
      <c r="S21" s="200"/>
      <c r="T21" s="200" t="s">
        <v>6</v>
      </c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112">
        <f t="shared" si="2"/>
        <v>1</v>
      </c>
      <c r="AK21" s="112">
        <f t="shared" si="3"/>
        <v>0</v>
      </c>
      <c r="AL21" s="112">
        <f t="shared" si="4"/>
        <v>0</v>
      </c>
    </row>
    <row r="22" spans="1:44" s="1" customFormat="1" ht="21" customHeight="1">
      <c r="A22" s="6">
        <v>17</v>
      </c>
      <c r="B22" s="197" t="s">
        <v>715</v>
      </c>
      <c r="C22" s="198" t="s">
        <v>75</v>
      </c>
      <c r="D22" s="199" t="s">
        <v>9</v>
      </c>
      <c r="E22" s="200"/>
      <c r="F22" s="200"/>
      <c r="G22" s="200"/>
      <c r="H22" s="200"/>
      <c r="I22" s="200"/>
      <c r="J22" s="201"/>
      <c r="K22" s="200"/>
      <c r="L22" s="200"/>
      <c r="M22" s="202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112">
        <f t="shared" si="2"/>
        <v>0</v>
      </c>
      <c r="AK22" s="112">
        <f t="shared" si="3"/>
        <v>0</v>
      </c>
      <c r="AL22" s="112">
        <f t="shared" si="4"/>
        <v>0</v>
      </c>
      <c r="AM22" s="246"/>
      <c r="AN22" s="247"/>
    </row>
    <row r="23" spans="1:44" s="1" customFormat="1" ht="21" customHeight="1">
      <c r="A23" s="6">
        <v>18</v>
      </c>
      <c r="B23" s="197" t="s">
        <v>717</v>
      </c>
      <c r="C23" s="198" t="s">
        <v>44</v>
      </c>
      <c r="D23" s="199" t="s">
        <v>55</v>
      </c>
      <c r="E23" s="200"/>
      <c r="F23" s="200"/>
      <c r="G23" s="200"/>
      <c r="H23" s="200"/>
      <c r="I23" s="200"/>
      <c r="J23" s="201"/>
      <c r="K23" s="200"/>
      <c r="L23" s="200"/>
      <c r="M23" s="202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112">
        <f t="shared" si="2"/>
        <v>0</v>
      </c>
      <c r="AK23" s="112">
        <f t="shared" si="3"/>
        <v>0</v>
      </c>
      <c r="AL23" s="112">
        <f t="shared" si="4"/>
        <v>0</v>
      </c>
      <c r="AM23" s="21"/>
      <c r="AN23" s="21"/>
    </row>
    <row r="24" spans="1:44" s="1" customFormat="1" ht="21" customHeight="1">
      <c r="A24" s="6">
        <v>19</v>
      </c>
      <c r="B24" s="197" t="s">
        <v>720</v>
      </c>
      <c r="C24" s="198" t="s">
        <v>91</v>
      </c>
      <c r="D24" s="199" t="s">
        <v>55</v>
      </c>
      <c r="E24" s="200"/>
      <c r="F24" s="200"/>
      <c r="G24" s="200"/>
      <c r="H24" s="200"/>
      <c r="I24" s="200"/>
      <c r="J24" s="201"/>
      <c r="K24" s="200"/>
      <c r="L24" s="200"/>
      <c r="M24" s="202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112">
        <f t="shared" si="2"/>
        <v>0</v>
      </c>
      <c r="AK24" s="112">
        <f t="shared" si="3"/>
        <v>0</v>
      </c>
      <c r="AL24" s="112">
        <f t="shared" si="4"/>
        <v>0</v>
      </c>
      <c r="AM24" s="21"/>
      <c r="AN24" s="21"/>
    </row>
    <row r="25" spans="1:44" s="1" customFormat="1" ht="21" customHeight="1">
      <c r="A25" s="6">
        <v>20</v>
      </c>
      <c r="B25" s="197" t="s">
        <v>718</v>
      </c>
      <c r="C25" s="198" t="s">
        <v>719</v>
      </c>
      <c r="D25" s="199" t="s">
        <v>55</v>
      </c>
      <c r="E25" s="200"/>
      <c r="F25" s="200"/>
      <c r="G25" s="200"/>
      <c r="H25" s="200"/>
      <c r="I25" s="200"/>
      <c r="J25" s="201"/>
      <c r="K25" s="200"/>
      <c r="L25" s="200"/>
      <c r="M25" s="202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112">
        <f t="shared" si="2"/>
        <v>0</v>
      </c>
      <c r="AK25" s="112">
        <f t="shared" si="3"/>
        <v>0</v>
      </c>
      <c r="AL25" s="112">
        <f t="shared" si="4"/>
        <v>0</v>
      </c>
      <c r="AM25" s="21"/>
      <c r="AN25" s="21"/>
    </row>
    <row r="26" spans="1:44" s="1" customFormat="1" ht="21" customHeight="1">
      <c r="A26" s="6">
        <v>21</v>
      </c>
      <c r="B26" s="197" t="s">
        <v>722</v>
      </c>
      <c r="C26" s="198" t="s">
        <v>108</v>
      </c>
      <c r="D26" s="199" t="s">
        <v>131</v>
      </c>
      <c r="E26" s="200"/>
      <c r="F26" s="200"/>
      <c r="G26" s="200"/>
      <c r="H26" s="200"/>
      <c r="I26" s="200"/>
      <c r="J26" s="201"/>
      <c r="K26" s="200"/>
      <c r="L26" s="200"/>
      <c r="M26" s="202"/>
      <c r="N26" s="200"/>
      <c r="O26" s="200"/>
      <c r="P26" s="200"/>
      <c r="Q26" s="200"/>
      <c r="R26" s="200"/>
      <c r="S26" s="200"/>
      <c r="T26" s="200"/>
      <c r="U26" s="200" t="s">
        <v>6</v>
      </c>
      <c r="V26" s="200" t="s">
        <v>8</v>
      </c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112">
        <f t="shared" si="2"/>
        <v>1</v>
      </c>
      <c r="AK26" s="112">
        <f t="shared" si="3"/>
        <v>0</v>
      </c>
      <c r="AL26" s="112">
        <f t="shared" si="4"/>
        <v>1</v>
      </c>
      <c r="AM26" s="21"/>
      <c r="AN26" s="21"/>
    </row>
    <row r="27" spans="1:44" s="1" customFormat="1" ht="21" customHeight="1">
      <c r="A27" s="6">
        <v>22</v>
      </c>
      <c r="B27" s="197" t="s">
        <v>723</v>
      </c>
      <c r="C27" s="198" t="s">
        <v>34</v>
      </c>
      <c r="D27" s="199" t="s">
        <v>123</v>
      </c>
      <c r="E27" s="200"/>
      <c r="F27" s="200"/>
      <c r="G27" s="200"/>
      <c r="H27" s="200"/>
      <c r="I27" s="200"/>
      <c r="J27" s="201"/>
      <c r="K27" s="200"/>
      <c r="L27" s="200" t="s">
        <v>6</v>
      </c>
      <c r="M27" s="202"/>
      <c r="N27" s="200"/>
      <c r="O27" s="200"/>
      <c r="P27" s="200"/>
      <c r="Q27" s="200"/>
      <c r="R27" s="200"/>
      <c r="S27" s="200" t="s">
        <v>6</v>
      </c>
      <c r="T27" s="200"/>
      <c r="U27" s="200"/>
      <c r="V27" s="200" t="s">
        <v>6</v>
      </c>
      <c r="W27" s="200"/>
      <c r="X27" s="200"/>
      <c r="Y27" s="200"/>
      <c r="Z27" s="200"/>
      <c r="AA27" s="200"/>
      <c r="AB27" s="200"/>
      <c r="AC27" s="200" t="s">
        <v>6</v>
      </c>
      <c r="AD27" s="200"/>
      <c r="AE27" s="200"/>
      <c r="AF27" s="200"/>
      <c r="AG27" s="200"/>
      <c r="AH27" s="200" t="s">
        <v>6</v>
      </c>
      <c r="AI27" s="200"/>
      <c r="AJ27" s="112">
        <f t="shared" si="2"/>
        <v>5</v>
      </c>
      <c r="AK27" s="112">
        <f t="shared" si="3"/>
        <v>0</v>
      </c>
      <c r="AL27" s="112">
        <f t="shared" si="4"/>
        <v>0</v>
      </c>
      <c r="AM27" s="21"/>
      <c r="AN27" s="21"/>
    </row>
    <row r="28" spans="1:44" s="1" customFormat="1" ht="21" customHeight="1">
      <c r="A28" s="6">
        <v>23</v>
      </c>
      <c r="B28" s="197" t="s">
        <v>728</v>
      </c>
      <c r="C28" s="198" t="s">
        <v>75</v>
      </c>
      <c r="D28" s="199" t="s">
        <v>670</v>
      </c>
      <c r="E28" s="200" t="s">
        <v>7</v>
      </c>
      <c r="F28" s="200"/>
      <c r="G28" s="200"/>
      <c r="H28" s="200"/>
      <c r="I28" s="200"/>
      <c r="J28" s="201"/>
      <c r="K28" s="200"/>
      <c r="L28" s="200"/>
      <c r="M28" s="202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112">
        <f t="shared" si="2"/>
        <v>0</v>
      </c>
      <c r="AK28" s="112">
        <f t="shared" si="3"/>
        <v>1</v>
      </c>
      <c r="AL28" s="112">
        <f t="shared" si="4"/>
        <v>0</v>
      </c>
      <c r="AM28" s="21"/>
      <c r="AN28" s="21"/>
    </row>
    <row r="29" spans="1:44" s="1" customFormat="1" ht="21" customHeight="1">
      <c r="A29" s="6">
        <v>24</v>
      </c>
      <c r="B29" s="197" t="s">
        <v>729</v>
      </c>
      <c r="C29" s="198" t="s">
        <v>730</v>
      </c>
      <c r="D29" s="199" t="s">
        <v>731</v>
      </c>
      <c r="E29" s="200"/>
      <c r="F29" s="200"/>
      <c r="G29" s="200"/>
      <c r="H29" s="200"/>
      <c r="I29" s="200"/>
      <c r="J29" s="201"/>
      <c r="K29" s="200"/>
      <c r="L29" s="200"/>
      <c r="M29" s="202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 t="s">
        <v>7</v>
      </c>
      <c r="AA29" s="200"/>
      <c r="AB29" s="200"/>
      <c r="AC29" s="200"/>
      <c r="AD29" s="200"/>
      <c r="AE29" s="200"/>
      <c r="AF29" s="200"/>
      <c r="AG29" s="200"/>
      <c r="AH29" s="200"/>
      <c r="AI29" s="200"/>
      <c r="AJ29" s="112">
        <f t="shared" si="2"/>
        <v>0</v>
      </c>
      <c r="AK29" s="112">
        <f t="shared" si="3"/>
        <v>1</v>
      </c>
      <c r="AL29" s="112">
        <f t="shared" si="4"/>
        <v>0</v>
      </c>
      <c r="AM29" s="21"/>
      <c r="AN29" s="21"/>
    </row>
    <row r="30" spans="1:44" s="1" customFormat="1" ht="21" customHeight="1">
      <c r="A30" s="6">
        <v>25</v>
      </c>
      <c r="B30" s="197" t="s">
        <v>740</v>
      </c>
      <c r="C30" s="198" t="s">
        <v>91</v>
      </c>
      <c r="D30" s="199" t="s">
        <v>79</v>
      </c>
      <c r="E30" s="194"/>
      <c r="F30" s="189"/>
      <c r="G30" s="188"/>
      <c r="H30" s="188"/>
      <c r="I30" s="189"/>
      <c r="J30" s="188"/>
      <c r="K30" s="189"/>
      <c r="L30" s="188"/>
      <c r="M30" s="189"/>
      <c r="N30" s="188"/>
      <c r="O30" s="188"/>
      <c r="P30" s="188"/>
      <c r="Q30" s="188"/>
      <c r="R30" s="188"/>
      <c r="S30" s="188"/>
      <c r="T30" s="188"/>
      <c r="U30" s="188"/>
      <c r="V30" s="188"/>
      <c r="W30" s="189"/>
      <c r="X30" s="189"/>
      <c r="Y30" s="189"/>
      <c r="Z30" s="188"/>
      <c r="AA30" s="189"/>
      <c r="AB30" s="188"/>
      <c r="AC30" s="189"/>
      <c r="AD30" s="188"/>
      <c r="AE30" s="188"/>
      <c r="AF30" s="188"/>
      <c r="AG30" s="188"/>
      <c r="AH30" s="188"/>
      <c r="AI30" s="188"/>
      <c r="AJ30" s="2">
        <f>COUNTIF(E30:AI30,"K")+2*COUNTIF(E30:AI30,"2K")+COUNTIF(E30:AI30,"TK")+COUNTIF(E30:AI30,"KT")</f>
        <v>0</v>
      </c>
      <c r="AK30" s="2">
        <f t="shared" ref="AK30:AK31" si="5">COUNTIF(E30:AI30,"P")+2*COUNTIF(F30:AJ30,"2P")</f>
        <v>0</v>
      </c>
      <c r="AL30" s="2">
        <f t="shared" ref="AL30:AL31" si="6">COUNTIF(E30:AI30,"T")+2*COUNTIF(E30:AI30,"2T")+COUNTIF(E30:AI30,"TK")+COUNTIF(E30:AI30,"KT")</f>
        <v>0</v>
      </c>
      <c r="AM30" s="21"/>
      <c r="AN30" s="21"/>
    </row>
    <row r="31" spans="1:44" s="1" customFormat="1" ht="21" customHeight="1">
      <c r="A31" s="6">
        <v>26</v>
      </c>
      <c r="B31" s="197" t="s">
        <v>741</v>
      </c>
      <c r="C31" s="198" t="s">
        <v>465</v>
      </c>
      <c r="D31" s="199" t="s">
        <v>111</v>
      </c>
      <c r="E31" s="194"/>
      <c r="F31" s="189"/>
      <c r="G31" s="188"/>
      <c r="H31" s="188"/>
      <c r="I31" s="189"/>
      <c r="J31" s="188"/>
      <c r="K31" s="189"/>
      <c r="L31" s="188"/>
      <c r="M31" s="189"/>
      <c r="N31" s="188"/>
      <c r="O31" s="188"/>
      <c r="P31" s="188"/>
      <c r="Q31" s="188"/>
      <c r="R31" s="188"/>
      <c r="S31" s="188"/>
      <c r="T31" s="188"/>
      <c r="U31" s="188"/>
      <c r="V31" s="188"/>
      <c r="W31" s="189"/>
      <c r="X31" s="189"/>
      <c r="Y31" s="189"/>
      <c r="Z31" s="188"/>
      <c r="AA31" s="189"/>
      <c r="AB31" s="188"/>
      <c r="AC31" s="189"/>
      <c r="AD31" s="188"/>
      <c r="AE31" s="188"/>
      <c r="AF31" s="188"/>
      <c r="AG31" s="188"/>
      <c r="AH31" s="188"/>
      <c r="AI31" s="188"/>
      <c r="AJ31" s="2">
        <f t="shared" ref="AJ31" si="7">COUNTIF(E31:AI31,"K")+2*COUNTIF(E31:AI31,"2K")+COUNTIF(E31:AI31,"TK")+COUNTIF(E31:AI31,"KT")</f>
        <v>0</v>
      </c>
      <c r="AK31" s="2">
        <f t="shared" si="5"/>
        <v>0</v>
      </c>
      <c r="AL31" s="2">
        <f t="shared" si="6"/>
        <v>0</v>
      </c>
      <c r="AM31" s="21"/>
      <c r="AN31" s="21"/>
    </row>
    <row r="32" spans="1:44" s="1" customFormat="1" ht="21" customHeight="1">
      <c r="A32" s="6">
        <v>27</v>
      </c>
      <c r="B32" s="197" t="s">
        <v>744</v>
      </c>
      <c r="C32" s="198" t="s">
        <v>26</v>
      </c>
      <c r="D32" s="199" t="s">
        <v>101</v>
      </c>
      <c r="E32" s="183"/>
      <c r="F32" s="184"/>
      <c r="G32" s="185"/>
      <c r="H32" s="185"/>
      <c r="I32" s="184"/>
      <c r="J32" s="185"/>
      <c r="K32" s="184"/>
      <c r="L32" s="185"/>
      <c r="M32" s="189"/>
      <c r="N32" s="185"/>
      <c r="O32" s="185"/>
      <c r="P32" s="185"/>
      <c r="Q32" s="185"/>
      <c r="R32" s="185"/>
      <c r="S32" s="185"/>
      <c r="T32" s="185"/>
      <c r="U32" s="185"/>
      <c r="V32" s="185"/>
      <c r="W32" s="184"/>
      <c r="X32" s="184"/>
      <c r="Y32" s="184"/>
      <c r="Z32" s="185"/>
      <c r="AA32" s="184"/>
      <c r="AB32" s="185"/>
      <c r="AC32" s="184"/>
      <c r="AD32" s="185"/>
      <c r="AE32" s="185"/>
      <c r="AF32" s="185"/>
      <c r="AG32" s="185"/>
      <c r="AH32" s="185"/>
      <c r="AI32" s="185"/>
      <c r="AJ32" s="112">
        <f t="shared" ref="AJ32" si="8">COUNTIF(E32:AI32,"K")+2*COUNTIF(E32:AI32,"2K")+COUNTIF(E32:AI32,"TK")+COUNTIF(E32:AI32,"KT")</f>
        <v>0</v>
      </c>
      <c r="AK32" s="112">
        <f t="shared" ref="AK32" si="9">COUNTIF(E32:AI32,"P")+2*COUNTIF(F32:AJ32,"2P")</f>
        <v>0</v>
      </c>
      <c r="AL32" s="112">
        <f t="shared" ref="AL32" si="10">COUNTIF(E32:AI32,"T")+2*COUNTIF(E32:AI32,"2T")+COUNTIF(E32:AI32,"TK")+COUNTIF(E32:AI32,"KT")</f>
        <v>0</v>
      </c>
      <c r="AM32" s="21"/>
      <c r="AN32" s="21"/>
    </row>
    <row r="33" spans="1:38" ht="21" customHeight="1">
      <c r="A33" s="248" t="s">
        <v>10</v>
      </c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04">
        <f>SUM(AJ6:AJ32)</f>
        <v>20</v>
      </c>
      <c r="AK33" s="204">
        <f>SUM(AK6:AK32)</f>
        <v>7</v>
      </c>
      <c r="AL33" s="204">
        <f>SUM(AL6:AL32)</f>
        <v>3</v>
      </c>
    </row>
    <row r="34" spans="1:38" ht="18">
      <c r="A34" s="10"/>
      <c r="B34" s="10"/>
      <c r="C34" s="11"/>
      <c r="D34" s="11"/>
      <c r="E34" s="12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0"/>
      <c r="AK34" s="10"/>
      <c r="AL34" s="10"/>
    </row>
    <row r="35" spans="1:38" ht="20.25">
      <c r="A35" s="249" t="s">
        <v>11</v>
      </c>
      <c r="B35" s="249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1"/>
      <c r="AJ35" s="24" t="s">
        <v>12</v>
      </c>
      <c r="AK35" s="24" t="s">
        <v>13</v>
      </c>
      <c r="AL35" s="24" t="s">
        <v>14</v>
      </c>
    </row>
    <row r="36" spans="1:38">
      <c r="A36" s="2" t="s">
        <v>3</v>
      </c>
      <c r="B36" s="34"/>
      <c r="C36" s="233" t="s">
        <v>5</v>
      </c>
      <c r="D36" s="234"/>
      <c r="E36" s="3">
        <v>1</v>
      </c>
      <c r="F36" s="3">
        <v>2</v>
      </c>
      <c r="G36" s="3">
        <v>3</v>
      </c>
      <c r="H36" s="3">
        <v>4</v>
      </c>
      <c r="I36" s="3">
        <v>5</v>
      </c>
      <c r="J36" s="3">
        <v>6</v>
      </c>
      <c r="K36" s="3">
        <v>7</v>
      </c>
      <c r="L36" s="3">
        <v>8</v>
      </c>
      <c r="M36" s="145">
        <v>9</v>
      </c>
      <c r="N36" s="3">
        <v>10</v>
      </c>
      <c r="O36" s="3">
        <v>11</v>
      </c>
      <c r="P36" s="3">
        <v>12</v>
      </c>
      <c r="Q36" s="3">
        <v>13</v>
      </c>
      <c r="R36" s="3">
        <v>14</v>
      </c>
      <c r="S36" s="3">
        <v>15</v>
      </c>
      <c r="T36" s="3">
        <v>16</v>
      </c>
      <c r="U36" s="3">
        <v>17</v>
      </c>
      <c r="V36" s="3">
        <v>18</v>
      </c>
      <c r="W36" s="3">
        <v>19</v>
      </c>
      <c r="X36" s="3">
        <v>20</v>
      </c>
      <c r="Y36" s="3">
        <v>21</v>
      </c>
      <c r="Z36" s="3">
        <v>22</v>
      </c>
      <c r="AA36" s="3">
        <v>23</v>
      </c>
      <c r="AB36" s="3">
        <v>24</v>
      </c>
      <c r="AC36" s="3">
        <v>25</v>
      </c>
      <c r="AD36" s="3">
        <v>26</v>
      </c>
      <c r="AE36" s="3">
        <v>27</v>
      </c>
      <c r="AF36" s="3">
        <v>28</v>
      </c>
      <c r="AG36" s="3">
        <v>29</v>
      </c>
      <c r="AH36" s="3">
        <v>30</v>
      </c>
      <c r="AI36" s="3">
        <v>31</v>
      </c>
      <c r="AJ36" s="26" t="s">
        <v>18</v>
      </c>
      <c r="AK36" s="26" t="s">
        <v>19</v>
      </c>
      <c r="AL36" s="26" t="s">
        <v>20</v>
      </c>
    </row>
    <row r="37" spans="1:38" ht="37.5">
      <c r="A37" s="112">
        <v>1</v>
      </c>
      <c r="B37" s="139" t="s">
        <v>676</v>
      </c>
      <c r="C37" s="140" t="s">
        <v>677</v>
      </c>
      <c r="D37" s="141" t="s">
        <v>72</v>
      </c>
      <c r="E37" s="3"/>
      <c r="F37" s="3"/>
      <c r="G37" s="3"/>
      <c r="H37" s="3"/>
      <c r="I37" s="3"/>
      <c r="J37" s="3"/>
      <c r="K37" s="3"/>
      <c r="L37" s="3"/>
      <c r="M37" s="145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28">
        <f>COUNTIF(E37:AI37,"BT")</f>
        <v>0</v>
      </c>
      <c r="AK37" s="28">
        <f>COUNTIF(F37:AJ37,"D")</f>
        <v>0</v>
      </c>
      <c r="AL37" s="28">
        <f>COUNTIF(G37:AK37,"ĐP")</f>
        <v>0</v>
      </c>
    </row>
    <row r="38" spans="1:38" ht="18.75">
      <c r="A38" s="112">
        <v>2</v>
      </c>
      <c r="B38" s="139" t="s">
        <v>678</v>
      </c>
      <c r="C38" s="140" t="s">
        <v>679</v>
      </c>
      <c r="D38" s="141" t="s">
        <v>680</v>
      </c>
      <c r="E38" s="3"/>
      <c r="F38" s="3"/>
      <c r="G38" s="3"/>
      <c r="H38" s="3"/>
      <c r="I38" s="3"/>
      <c r="J38" s="3"/>
      <c r="K38" s="3"/>
      <c r="L38" s="3"/>
      <c r="M38" s="145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28">
        <f t="shared" ref="AJ38:AJ66" si="11">COUNTIF(E38:AI38,"BT")</f>
        <v>0</v>
      </c>
      <c r="AK38" s="28">
        <f t="shared" ref="AK38:AK66" si="12">COUNTIF(F38:AJ38,"D")</f>
        <v>0</v>
      </c>
      <c r="AL38" s="28">
        <f t="shared" ref="AL38:AL66" si="13">COUNTIF(G38:AK38,"ĐP")</f>
        <v>0</v>
      </c>
    </row>
    <row r="39" spans="1:38" ht="18.75">
      <c r="A39" s="112">
        <v>3</v>
      </c>
      <c r="B39" s="139" t="s">
        <v>681</v>
      </c>
      <c r="C39" s="140" t="s">
        <v>682</v>
      </c>
      <c r="D39" s="141" t="s">
        <v>683</v>
      </c>
      <c r="E39" s="3"/>
      <c r="F39" s="3"/>
      <c r="G39" s="3"/>
      <c r="H39" s="3"/>
      <c r="I39" s="3"/>
      <c r="J39" s="3"/>
      <c r="K39" s="3"/>
      <c r="L39" s="3"/>
      <c r="M39" s="145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28">
        <f t="shared" si="11"/>
        <v>0</v>
      </c>
      <c r="AK39" s="28">
        <f t="shared" si="12"/>
        <v>0</v>
      </c>
      <c r="AL39" s="28">
        <f t="shared" si="13"/>
        <v>0</v>
      </c>
    </row>
    <row r="40" spans="1:38" ht="18.75">
      <c r="A40" s="112">
        <v>4</v>
      </c>
      <c r="B40" s="139" t="s">
        <v>684</v>
      </c>
      <c r="C40" s="140" t="s">
        <v>685</v>
      </c>
      <c r="D40" s="141" t="s">
        <v>51</v>
      </c>
      <c r="E40" s="3"/>
      <c r="F40" s="3"/>
      <c r="G40" s="3"/>
      <c r="H40" s="3"/>
      <c r="I40" s="3"/>
      <c r="J40" s="3"/>
      <c r="K40" s="3"/>
      <c r="L40" s="3"/>
      <c r="M40" s="145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28">
        <f t="shared" si="11"/>
        <v>0</v>
      </c>
      <c r="AK40" s="28">
        <f t="shared" si="12"/>
        <v>0</v>
      </c>
      <c r="AL40" s="28">
        <f t="shared" si="13"/>
        <v>0</v>
      </c>
    </row>
    <row r="41" spans="1:38" ht="18.75">
      <c r="A41" s="112">
        <v>5</v>
      </c>
      <c r="B41" s="139" t="s">
        <v>687</v>
      </c>
      <c r="C41" s="140" t="s">
        <v>688</v>
      </c>
      <c r="D41" s="141" t="s">
        <v>86</v>
      </c>
      <c r="E41" s="3"/>
      <c r="F41" s="3"/>
      <c r="G41" s="3"/>
      <c r="H41" s="3"/>
      <c r="I41" s="3"/>
      <c r="J41" s="3"/>
      <c r="K41" s="3"/>
      <c r="L41" s="3"/>
      <c r="M41" s="145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28">
        <f t="shared" si="11"/>
        <v>0</v>
      </c>
      <c r="AK41" s="28">
        <f t="shared" si="12"/>
        <v>0</v>
      </c>
      <c r="AL41" s="28">
        <f t="shared" si="13"/>
        <v>0</v>
      </c>
    </row>
    <row r="42" spans="1:38" ht="18.75">
      <c r="A42" s="112">
        <v>6</v>
      </c>
      <c r="B42" s="139" t="s">
        <v>689</v>
      </c>
      <c r="C42" s="140" t="s">
        <v>91</v>
      </c>
      <c r="D42" s="141" t="s">
        <v>24</v>
      </c>
      <c r="E42" s="3"/>
      <c r="F42" s="3"/>
      <c r="G42" s="3"/>
      <c r="H42" s="3"/>
      <c r="I42" s="3"/>
      <c r="J42" s="3"/>
      <c r="K42" s="3"/>
      <c r="L42" s="3"/>
      <c r="M42" s="145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28">
        <f t="shared" si="11"/>
        <v>0</v>
      </c>
      <c r="AK42" s="28">
        <f t="shared" si="12"/>
        <v>0</v>
      </c>
      <c r="AL42" s="28">
        <f t="shared" si="13"/>
        <v>0</v>
      </c>
    </row>
    <row r="43" spans="1:38" ht="18.75">
      <c r="A43" s="112">
        <v>7</v>
      </c>
      <c r="B43" s="139" t="s">
        <v>690</v>
      </c>
      <c r="C43" s="140" t="s">
        <v>691</v>
      </c>
      <c r="D43" s="141" t="s">
        <v>24</v>
      </c>
      <c r="E43" s="3"/>
      <c r="F43" s="3"/>
      <c r="G43" s="3"/>
      <c r="H43" s="3"/>
      <c r="I43" s="3"/>
      <c r="J43" s="3"/>
      <c r="K43" s="3"/>
      <c r="L43" s="3"/>
      <c r="M43" s="145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28">
        <f t="shared" si="11"/>
        <v>0</v>
      </c>
      <c r="AK43" s="28">
        <f t="shared" si="12"/>
        <v>0</v>
      </c>
      <c r="AL43" s="28">
        <f t="shared" si="13"/>
        <v>0</v>
      </c>
    </row>
    <row r="44" spans="1:38" ht="18.75">
      <c r="A44" s="112">
        <v>8</v>
      </c>
      <c r="B44" s="139">
        <v>2010230077</v>
      </c>
      <c r="C44" s="140" t="s">
        <v>882</v>
      </c>
      <c r="D44" s="141" t="s">
        <v>40</v>
      </c>
      <c r="E44" s="3"/>
      <c r="F44" s="3"/>
      <c r="G44" s="3"/>
      <c r="H44" s="3"/>
      <c r="I44" s="3"/>
      <c r="J44" s="3"/>
      <c r="K44" s="3"/>
      <c r="L44" s="3"/>
      <c r="M44" s="145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28">
        <f t="shared" si="11"/>
        <v>0</v>
      </c>
      <c r="AK44" s="28">
        <f t="shared" si="12"/>
        <v>0</v>
      </c>
      <c r="AL44" s="28">
        <f t="shared" si="13"/>
        <v>0</v>
      </c>
    </row>
    <row r="45" spans="1:38" ht="18.75">
      <c r="A45" s="112">
        <v>9</v>
      </c>
      <c r="B45" s="139" t="s">
        <v>590</v>
      </c>
      <c r="C45" s="140" t="s">
        <v>591</v>
      </c>
      <c r="D45" s="141" t="s">
        <v>52</v>
      </c>
      <c r="E45" s="3"/>
      <c r="F45" s="3"/>
      <c r="G45" s="3"/>
      <c r="H45" s="3"/>
      <c r="I45" s="3"/>
      <c r="J45" s="3"/>
      <c r="K45" s="3"/>
      <c r="L45" s="3"/>
      <c r="M45" s="145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28">
        <f t="shared" si="11"/>
        <v>0</v>
      </c>
      <c r="AK45" s="28">
        <f t="shared" si="12"/>
        <v>0</v>
      </c>
      <c r="AL45" s="28">
        <f t="shared" si="13"/>
        <v>0</v>
      </c>
    </row>
    <row r="46" spans="1:38" ht="18.75">
      <c r="A46" s="112">
        <v>10</v>
      </c>
      <c r="B46" s="139" t="s">
        <v>692</v>
      </c>
      <c r="C46" s="140" t="s">
        <v>26</v>
      </c>
      <c r="D46" s="141" t="s">
        <v>52</v>
      </c>
      <c r="E46" s="3"/>
      <c r="F46" s="3"/>
      <c r="G46" s="3"/>
      <c r="H46" s="3"/>
      <c r="I46" s="3"/>
      <c r="J46" s="3"/>
      <c r="K46" s="3"/>
      <c r="L46" s="3"/>
      <c r="M46" s="145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28">
        <f t="shared" si="11"/>
        <v>0</v>
      </c>
      <c r="AK46" s="28">
        <f t="shared" si="12"/>
        <v>0</v>
      </c>
      <c r="AL46" s="28">
        <f t="shared" si="13"/>
        <v>0</v>
      </c>
    </row>
    <row r="47" spans="1:38" ht="18.75">
      <c r="A47" s="112">
        <v>11</v>
      </c>
      <c r="B47" s="139" t="s">
        <v>693</v>
      </c>
      <c r="C47" s="140" t="s">
        <v>694</v>
      </c>
      <c r="D47" s="141" t="s">
        <v>235</v>
      </c>
      <c r="E47" s="3"/>
      <c r="F47" s="3"/>
      <c r="G47" s="3"/>
      <c r="H47" s="3"/>
      <c r="I47" s="3"/>
      <c r="J47" s="3"/>
      <c r="K47" s="3"/>
      <c r="L47" s="3"/>
      <c r="M47" s="145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28">
        <f t="shared" si="11"/>
        <v>0</v>
      </c>
      <c r="AK47" s="28">
        <f t="shared" si="12"/>
        <v>0</v>
      </c>
      <c r="AL47" s="28">
        <f t="shared" si="13"/>
        <v>0</v>
      </c>
    </row>
    <row r="48" spans="1:38" ht="18.75">
      <c r="A48" s="112">
        <v>12</v>
      </c>
      <c r="B48" s="139" t="s">
        <v>883</v>
      </c>
      <c r="C48" s="140" t="s">
        <v>880</v>
      </c>
      <c r="D48" s="141" t="s">
        <v>30</v>
      </c>
      <c r="E48" s="3"/>
      <c r="F48" s="3"/>
      <c r="G48" s="3"/>
      <c r="H48" s="3"/>
      <c r="I48" s="3"/>
      <c r="J48" s="3"/>
      <c r="K48" s="3"/>
      <c r="L48" s="3"/>
      <c r="M48" s="145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28">
        <f t="shared" si="11"/>
        <v>0</v>
      </c>
      <c r="AK48" s="28">
        <f t="shared" si="12"/>
        <v>0</v>
      </c>
      <c r="AL48" s="28">
        <f t="shared" si="13"/>
        <v>0</v>
      </c>
    </row>
    <row r="49" spans="1:38" ht="18.75">
      <c r="A49" s="112">
        <v>13</v>
      </c>
      <c r="B49" s="139" t="s">
        <v>695</v>
      </c>
      <c r="C49" s="140" t="s">
        <v>884</v>
      </c>
      <c r="D49" s="141" t="s">
        <v>42</v>
      </c>
      <c r="E49" s="3"/>
      <c r="F49" s="3"/>
      <c r="G49" s="3"/>
      <c r="H49" s="3"/>
      <c r="I49" s="3"/>
      <c r="J49" s="3"/>
      <c r="K49" s="3"/>
      <c r="L49" s="3"/>
      <c r="M49" s="145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28">
        <f t="shared" si="11"/>
        <v>0</v>
      </c>
      <c r="AK49" s="28">
        <f t="shared" si="12"/>
        <v>0</v>
      </c>
      <c r="AL49" s="28">
        <f t="shared" si="13"/>
        <v>0</v>
      </c>
    </row>
    <row r="50" spans="1:38" ht="31.5" customHeight="1">
      <c r="A50" s="112">
        <v>14</v>
      </c>
      <c r="B50" s="139" t="s">
        <v>700</v>
      </c>
      <c r="C50" s="140" t="s">
        <v>701</v>
      </c>
      <c r="D50" s="141" t="s">
        <v>96</v>
      </c>
      <c r="E50" s="3"/>
      <c r="F50" s="3"/>
      <c r="G50" s="3"/>
      <c r="H50" s="3"/>
      <c r="I50" s="3"/>
      <c r="J50" s="3"/>
      <c r="K50" s="3"/>
      <c r="L50" s="3"/>
      <c r="M50" s="145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28">
        <f t="shared" si="11"/>
        <v>0</v>
      </c>
      <c r="AK50" s="28">
        <f t="shared" si="12"/>
        <v>0</v>
      </c>
      <c r="AL50" s="28">
        <f t="shared" si="13"/>
        <v>0</v>
      </c>
    </row>
    <row r="51" spans="1:38" ht="37.5">
      <c r="A51" s="112">
        <v>15</v>
      </c>
      <c r="B51" s="139" t="s">
        <v>702</v>
      </c>
      <c r="C51" s="140" t="s">
        <v>703</v>
      </c>
      <c r="D51" s="141" t="s">
        <v>117</v>
      </c>
      <c r="E51" s="3"/>
      <c r="F51" s="3"/>
      <c r="G51" s="3"/>
      <c r="H51" s="3"/>
      <c r="I51" s="3"/>
      <c r="J51" s="3"/>
      <c r="K51" s="3"/>
      <c r="L51" s="3"/>
      <c r="M51" s="145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28">
        <f t="shared" si="11"/>
        <v>0</v>
      </c>
      <c r="AK51" s="28">
        <f t="shared" si="12"/>
        <v>0</v>
      </c>
      <c r="AL51" s="28">
        <f t="shared" si="13"/>
        <v>0</v>
      </c>
    </row>
    <row r="52" spans="1:38" ht="18.75">
      <c r="A52" s="112">
        <v>16</v>
      </c>
      <c r="B52" s="139" t="s">
        <v>704</v>
      </c>
      <c r="C52" s="140" t="s">
        <v>286</v>
      </c>
      <c r="D52" s="141" t="s">
        <v>38</v>
      </c>
      <c r="E52" s="3"/>
      <c r="F52" s="3"/>
      <c r="G52" s="3"/>
      <c r="H52" s="3"/>
      <c r="I52" s="3"/>
      <c r="J52" s="3"/>
      <c r="K52" s="3"/>
      <c r="L52" s="3"/>
      <c r="M52" s="145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28">
        <f t="shared" si="11"/>
        <v>0</v>
      </c>
      <c r="AK52" s="28">
        <f t="shared" si="12"/>
        <v>0</v>
      </c>
      <c r="AL52" s="28">
        <f t="shared" si="13"/>
        <v>0</v>
      </c>
    </row>
    <row r="53" spans="1:38" ht="18.75">
      <c r="A53" s="112">
        <v>17</v>
      </c>
      <c r="B53" s="139" t="s">
        <v>705</v>
      </c>
      <c r="C53" s="140" t="s">
        <v>706</v>
      </c>
      <c r="D53" s="141" t="s">
        <v>66</v>
      </c>
      <c r="E53" s="3"/>
      <c r="F53" s="3"/>
      <c r="G53" s="3"/>
      <c r="H53" s="3"/>
      <c r="I53" s="3"/>
      <c r="J53" s="3"/>
      <c r="K53" s="3"/>
      <c r="L53" s="3"/>
      <c r="M53" s="145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28">
        <f t="shared" si="11"/>
        <v>0</v>
      </c>
      <c r="AK53" s="28">
        <f t="shared" si="12"/>
        <v>0</v>
      </c>
      <c r="AL53" s="28">
        <f t="shared" si="13"/>
        <v>0</v>
      </c>
    </row>
    <row r="54" spans="1:38" ht="37.5">
      <c r="A54" s="112">
        <v>18</v>
      </c>
      <c r="B54" s="139" t="s">
        <v>707</v>
      </c>
      <c r="C54" s="140" t="s">
        <v>708</v>
      </c>
      <c r="D54" s="141" t="s">
        <v>66</v>
      </c>
      <c r="E54" s="3"/>
      <c r="F54" s="3"/>
      <c r="G54" s="3"/>
      <c r="H54" s="3"/>
      <c r="I54" s="3"/>
      <c r="J54" s="3"/>
      <c r="K54" s="3"/>
      <c r="L54" s="3"/>
      <c r="M54" s="145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28">
        <f t="shared" si="11"/>
        <v>0</v>
      </c>
      <c r="AK54" s="28">
        <f t="shared" si="12"/>
        <v>0</v>
      </c>
      <c r="AL54" s="28">
        <f t="shared" si="13"/>
        <v>0</v>
      </c>
    </row>
    <row r="55" spans="1:38" ht="18.75">
      <c r="A55" s="112">
        <v>19</v>
      </c>
      <c r="B55" s="139" t="s">
        <v>709</v>
      </c>
      <c r="C55" s="140" t="s">
        <v>710</v>
      </c>
      <c r="D55" s="141" t="s">
        <v>89</v>
      </c>
      <c r="E55" s="3"/>
      <c r="F55" s="3"/>
      <c r="G55" s="3"/>
      <c r="H55" s="3"/>
      <c r="I55" s="3"/>
      <c r="J55" s="3"/>
      <c r="K55" s="3"/>
      <c r="L55" s="3"/>
      <c r="M55" s="145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28">
        <f t="shared" si="11"/>
        <v>0</v>
      </c>
      <c r="AK55" s="28">
        <f t="shared" si="12"/>
        <v>0</v>
      </c>
      <c r="AL55" s="28">
        <f t="shared" si="13"/>
        <v>0</v>
      </c>
    </row>
    <row r="56" spans="1:38" ht="18.75">
      <c r="A56" s="112">
        <v>20</v>
      </c>
      <c r="B56" s="139" t="s">
        <v>716</v>
      </c>
      <c r="C56" s="140" t="s">
        <v>35</v>
      </c>
      <c r="D56" s="141" t="s">
        <v>9</v>
      </c>
      <c r="E56" s="3"/>
      <c r="F56" s="3"/>
      <c r="G56" s="3"/>
      <c r="H56" s="3"/>
      <c r="I56" s="3"/>
      <c r="J56" s="3"/>
      <c r="K56" s="3"/>
      <c r="L56" s="3"/>
      <c r="M56" s="145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28">
        <f t="shared" si="11"/>
        <v>0</v>
      </c>
      <c r="AK56" s="28">
        <f t="shared" si="12"/>
        <v>0</v>
      </c>
      <c r="AL56" s="28">
        <f t="shared" si="13"/>
        <v>0</v>
      </c>
    </row>
    <row r="57" spans="1:38" ht="18.75">
      <c r="A57" s="112">
        <v>21</v>
      </c>
      <c r="B57" s="139" t="s">
        <v>715</v>
      </c>
      <c r="C57" s="140" t="s">
        <v>75</v>
      </c>
      <c r="D57" s="141" t="s">
        <v>9</v>
      </c>
      <c r="E57" s="3"/>
      <c r="F57" s="3"/>
      <c r="G57" s="3"/>
      <c r="H57" s="3"/>
      <c r="I57" s="3"/>
      <c r="J57" s="3"/>
      <c r="K57" s="3"/>
      <c r="L57" s="3"/>
      <c r="M57" s="145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28">
        <f t="shared" si="11"/>
        <v>0</v>
      </c>
      <c r="AK57" s="28">
        <f t="shared" si="12"/>
        <v>0</v>
      </c>
      <c r="AL57" s="28">
        <f t="shared" si="13"/>
        <v>0</v>
      </c>
    </row>
    <row r="58" spans="1:38" ht="18.75">
      <c r="A58" s="112">
        <v>22</v>
      </c>
      <c r="B58" s="139" t="s">
        <v>720</v>
      </c>
      <c r="C58" s="140" t="s">
        <v>91</v>
      </c>
      <c r="D58" s="141" t="s">
        <v>55</v>
      </c>
      <c r="E58" s="3"/>
      <c r="F58" s="3"/>
      <c r="G58" s="3"/>
      <c r="H58" s="3"/>
      <c r="I58" s="3"/>
      <c r="J58" s="3"/>
      <c r="K58" s="3"/>
      <c r="L58" s="3"/>
      <c r="M58" s="145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28">
        <f t="shared" si="11"/>
        <v>0</v>
      </c>
      <c r="AK58" s="28">
        <f t="shared" si="12"/>
        <v>0</v>
      </c>
      <c r="AL58" s="28">
        <f t="shared" si="13"/>
        <v>0</v>
      </c>
    </row>
    <row r="59" spans="1:38" ht="18.75">
      <c r="A59" s="112">
        <v>23</v>
      </c>
      <c r="B59" s="139" t="s">
        <v>718</v>
      </c>
      <c r="C59" s="140" t="s">
        <v>719</v>
      </c>
      <c r="D59" s="141" t="s">
        <v>55</v>
      </c>
      <c r="E59" s="3"/>
      <c r="F59" s="3"/>
      <c r="G59" s="3"/>
      <c r="H59" s="3"/>
      <c r="I59" s="3"/>
      <c r="J59" s="3"/>
      <c r="K59" s="3"/>
      <c r="L59" s="3"/>
      <c r="M59" s="145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28">
        <f t="shared" si="11"/>
        <v>0</v>
      </c>
      <c r="AK59" s="28">
        <f t="shared" si="12"/>
        <v>0</v>
      </c>
      <c r="AL59" s="28">
        <f t="shared" si="13"/>
        <v>0</v>
      </c>
    </row>
    <row r="60" spans="1:38" ht="18.75">
      <c r="A60" s="112">
        <v>24</v>
      </c>
      <c r="B60" s="139" t="s">
        <v>722</v>
      </c>
      <c r="C60" s="140" t="s">
        <v>108</v>
      </c>
      <c r="D60" s="141" t="s">
        <v>131</v>
      </c>
      <c r="E60" s="3"/>
      <c r="F60" s="3"/>
      <c r="G60" s="3"/>
      <c r="H60" s="3"/>
      <c r="I60" s="3"/>
      <c r="J60" s="3"/>
      <c r="K60" s="3"/>
      <c r="L60" s="3"/>
      <c r="M60" s="145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28">
        <f t="shared" si="11"/>
        <v>0</v>
      </c>
      <c r="AK60" s="28">
        <f t="shared" si="12"/>
        <v>0</v>
      </c>
      <c r="AL60" s="28">
        <f t="shared" si="13"/>
        <v>0</v>
      </c>
    </row>
    <row r="61" spans="1:38" ht="18.75">
      <c r="A61" s="112">
        <v>25</v>
      </c>
      <c r="B61" s="139" t="s">
        <v>723</v>
      </c>
      <c r="C61" s="140" t="s">
        <v>34</v>
      </c>
      <c r="D61" s="141" t="s">
        <v>123</v>
      </c>
      <c r="E61" s="3"/>
      <c r="F61" s="3"/>
      <c r="G61" s="3"/>
      <c r="H61" s="3"/>
      <c r="I61" s="3"/>
      <c r="J61" s="3"/>
      <c r="K61" s="3"/>
      <c r="L61" s="3"/>
      <c r="M61" s="145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28">
        <f t="shared" si="11"/>
        <v>0</v>
      </c>
      <c r="AK61" s="28">
        <f t="shared" si="12"/>
        <v>0</v>
      </c>
      <c r="AL61" s="28">
        <f t="shared" si="13"/>
        <v>0</v>
      </c>
    </row>
    <row r="62" spans="1:38" ht="18.75">
      <c r="A62" s="112">
        <v>26</v>
      </c>
      <c r="B62" s="139" t="s">
        <v>728</v>
      </c>
      <c r="C62" s="140" t="s">
        <v>75</v>
      </c>
      <c r="D62" s="141" t="s">
        <v>670</v>
      </c>
      <c r="E62" s="3"/>
      <c r="F62" s="3"/>
      <c r="G62" s="3"/>
      <c r="H62" s="3"/>
      <c r="I62" s="3"/>
      <c r="J62" s="3"/>
      <c r="K62" s="3"/>
      <c r="L62" s="3"/>
      <c r="M62" s="145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28">
        <f t="shared" si="11"/>
        <v>0</v>
      </c>
      <c r="AK62" s="28">
        <f t="shared" si="12"/>
        <v>0</v>
      </c>
      <c r="AL62" s="28">
        <f t="shared" si="13"/>
        <v>0</v>
      </c>
    </row>
    <row r="63" spans="1:38" ht="18.75">
      <c r="A63" s="112">
        <v>27</v>
      </c>
      <c r="B63" s="139" t="s">
        <v>735</v>
      </c>
      <c r="C63" s="140" t="s">
        <v>736</v>
      </c>
      <c r="D63" s="141" t="s">
        <v>480</v>
      </c>
      <c r="E63" s="3"/>
      <c r="F63" s="3"/>
      <c r="G63" s="3"/>
      <c r="H63" s="3"/>
      <c r="I63" s="3"/>
      <c r="J63" s="3"/>
      <c r="K63" s="3"/>
      <c r="L63" s="3"/>
      <c r="M63" s="145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28">
        <f t="shared" si="11"/>
        <v>0</v>
      </c>
      <c r="AK63" s="28">
        <f t="shared" si="12"/>
        <v>0</v>
      </c>
      <c r="AL63" s="28">
        <f t="shared" si="13"/>
        <v>0</v>
      </c>
    </row>
    <row r="64" spans="1:38" ht="18.75">
      <c r="A64" s="112">
        <v>28</v>
      </c>
      <c r="B64" s="139" t="s">
        <v>740</v>
      </c>
      <c r="C64" s="140" t="s">
        <v>91</v>
      </c>
      <c r="D64" s="141" t="s">
        <v>79</v>
      </c>
      <c r="E64" s="3"/>
      <c r="F64" s="3"/>
      <c r="G64" s="3"/>
      <c r="H64" s="3"/>
      <c r="I64" s="3"/>
      <c r="J64" s="3"/>
      <c r="K64" s="3"/>
      <c r="L64" s="3"/>
      <c r="M64" s="145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28">
        <f t="shared" si="11"/>
        <v>0</v>
      </c>
      <c r="AK64" s="28">
        <f t="shared" si="12"/>
        <v>0</v>
      </c>
      <c r="AL64" s="28">
        <f t="shared" si="13"/>
        <v>0</v>
      </c>
    </row>
    <row r="65" spans="1:38" ht="18.75">
      <c r="A65" s="112">
        <v>29</v>
      </c>
      <c r="B65" s="139" t="s">
        <v>741</v>
      </c>
      <c r="C65" s="140" t="s">
        <v>465</v>
      </c>
      <c r="D65" s="141" t="s">
        <v>111</v>
      </c>
      <c r="E65" s="3"/>
      <c r="F65" s="3"/>
      <c r="G65" s="3"/>
      <c r="H65" s="3"/>
      <c r="I65" s="3"/>
      <c r="J65" s="3"/>
      <c r="K65" s="3"/>
      <c r="L65" s="3"/>
      <c r="M65" s="145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28">
        <f t="shared" si="11"/>
        <v>0</v>
      </c>
      <c r="AK65" s="28">
        <f t="shared" si="12"/>
        <v>0</v>
      </c>
      <c r="AL65" s="28">
        <f t="shared" si="13"/>
        <v>0</v>
      </c>
    </row>
    <row r="66" spans="1:38" ht="18.75">
      <c r="A66" s="112">
        <v>30</v>
      </c>
      <c r="B66" s="139" t="s">
        <v>744</v>
      </c>
      <c r="C66" s="140" t="s">
        <v>26</v>
      </c>
      <c r="D66" s="141" t="s">
        <v>101</v>
      </c>
      <c r="E66" s="3"/>
      <c r="F66" s="3"/>
      <c r="G66" s="3"/>
      <c r="H66" s="3"/>
      <c r="I66" s="3"/>
      <c r="J66" s="3"/>
      <c r="K66" s="3"/>
      <c r="L66" s="3"/>
      <c r="M66" s="145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28">
        <f t="shared" si="11"/>
        <v>0</v>
      </c>
      <c r="AK66" s="28">
        <f t="shared" si="12"/>
        <v>0</v>
      </c>
      <c r="AL66" s="28">
        <f t="shared" si="13"/>
        <v>0</v>
      </c>
    </row>
    <row r="67" spans="1:38" ht="20.25">
      <c r="A67" s="248" t="s">
        <v>10</v>
      </c>
      <c r="B67" s="248"/>
      <c r="C67" s="248"/>
      <c r="D67" s="248"/>
      <c r="E67" s="248"/>
      <c r="F67" s="248"/>
      <c r="G67" s="248"/>
      <c r="H67" s="248"/>
      <c r="I67" s="248"/>
      <c r="J67" s="248"/>
      <c r="K67" s="248"/>
      <c r="L67" s="248"/>
      <c r="M67" s="248"/>
      <c r="N67" s="248"/>
      <c r="O67" s="248"/>
      <c r="P67" s="248"/>
      <c r="Q67" s="248"/>
      <c r="R67" s="248"/>
      <c r="S67" s="248"/>
      <c r="T67" s="248"/>
      <c r="U67" s="248"/>
      <c r="V67" s="248"/>
      <c r="W67" s="248"/>
      <c r="X67" s="248"/>
      <c r="Y67" s="248"/>
      <c r="Z67" s="248"/>
      <c r="AA67" s="248"/>
      <c r="AB67" s="248"/>
      <c r="AC67" s="248"/>
      <c r="AD67" s="248"/>
      <c r="AE67" s="248"/>
      <c r="AF67" s="248"/>
      <c r="AG67" s="248"/>
      <c r="AH67" s="248"/>
      <c r="AI67" s="248"/>
      <c r="AJ67" s="35" t="e">
        <f>SUM(#REF!)</f>
        <v>#REF!</v>
      </c>
      <c r="AK67" s="35" t="e">
        <f>SUM(#REF!)</f>
        <v>#REF!</v>
      </c>
      <c r="AL67" s="35" t="e">
        <f>SUM(#REF!)</f>
        <v>#REF!</v>
      </c>
    </row>
    <row r="68" spans="1:38" ht="19.5">
      <c r="A68" s="22"/>
      <c r="B68" s="22"/>
      <c r="C68" s="232"/>
      <c r="D68" s="232"/>
      <c r="E68" s="29"/>
      <c r="H68" s="31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</row>
    <row r="69" spans="1:38" ht="19.5">
      <c r="C69" s="33"/>
      <c r="D69" s="29"/>
      <c r="E69" s="29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</row>
    <row r="70" spans="1:38" ht="19.5">
      <c r="C70" s="33"/>
      <c r="D70" s="29"/>
      <c r="E70" s="29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</row>
    <row r="71" spans="1:38" ht="19.5">
      <c r="C71" s="232"/>
      <c r="D71" s="232"/>
      <c r="E71" s="29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</row>
    <row r="72" spans="1:38" ht="19.5">
      <c r="C72" s="232"/>
      <c r="D72" s="232"/>
      <c r="E72" s="232"/>
      <c r="F72" s="232"/>
      <c r="G72" s="2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</row>
    <row r="73" spans="1:38" ht="19.5">
      <c r="C73" s="232"/>
      <c r="D73" s="232"/>
      <c r="E73" s="2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</row>
    <row r="74" spans="1:38" ht="19.5">
      <c r="C74" s="232"/>
      <c r="D74" s="232"/>
      <c r="E74" s="29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</row>
  </sheetData>
  <mergeCells count="17">
    <mergeCell ref="A4:AL4"/>
    <mergeCell ref="C5:D5"/>
    <mergeCell ref="A1:P1"/>
    <mergeCell ref="Q1:AL1"/>
    <mergeCell ref="A2:P2"/>
    <mergeCell ref="Q2:AL2"/>
    <mergeCell ref="A3:AL3"/>
    <mergeCell ref="C74:D74"/>
    <mergeCell ref="C72:G72"/>
    <mergeCell ref="C36:D36"/>
    <mergeCell ref="C71:D71"/>
    <mergeCell ref="C73:E73"/>
    <mergeCell ref="AM22:AN22"/>
    <mergeCell ref="A67:AI67"/>
    <mergeCell ref="C68:D68"/>
    <mergeCell ref="A33:AI33"/>
    <mergeCell ref="A35:AI3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6"/>
  <sheetViews>
    <sheetView tabSelected="1" topLeftCell="A10" zoomScale="96" zoomScaleNormal="96" workbookViewId="0">
      <selection activeCell="V24" sqref="V24"/>
    </sheetView>
  </sheetViews>
  <sheetFormatPr defaultRowHeight="15.75"/>
  <cols>
    <col min="1" max="1" width="6" bestFit="1" customWidth="1"/>
    <col min="2" max="2" width="18.5" bestFit="1" customWidth="1"/>
    <col min="3" max="3" width="28.33203125" bestFit="1" customWidth="1"/>
    <col min="4" max="4" width="12.33203125" bestFit="1" customWidth="1"/>
    <col min="5" max="38" width="4" customWidth="1"/>
    <col min="39" max="39" width="10.83203125" customWidth="1"/>
    <col min="40" max="40" width="12.1640625" customWidth="1"/>
    <col min="41" max="41" width="10.83203125" customWidth="1"/>
  </cols>
  <sheetData>
    <row r="1" spans="1:41" s="44" customFormat="1" ht="23.1" customHeight="1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4" t="s">
        <v>1</v>
      </c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</row>
    <row r="2" spans="1:41" s="44" customFormat="1" ht="23.1" customHeight="1">
      <c r="A2" s="244" t="s">
        <v>946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 t="s">
        <v>2</v>
      </c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</row>
    <row r="3" spans="1:41" s="44" customFormat="1" ht="31.5" customHeight="1">
      <c r="A3" s="245" t="s">
        <v>956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</row>
    <row r="4" spans="1:41" s="44" customFormat="1" ht="31.5" customHeight="1">
      <c r="A4" s="240" t="s">
        <v>947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</row>
    <row r="5" spans="1:41" s="45" customFormat="1" ht="21" customHeight="1">
      <c r="A5" s="163" t="s">
        <v>3</v>
      </c>
      <c r="B5" s="164" t="s">
        <v>4</v>
      </c>
      <c r="C5" s="241" t="s">
        <v>5</v>
      </c>
      <c r="D5" s="242"/>
      <c r="E5" s="163">
        <v>1</v>
      </c>
      <c r="F5" s="163">
        <v>2</v>
      </c>
      <c r="G5" s="163">
        <v>3</v>
      </c>
      <c r="H5" s="163">
        <v>4</v>
      </c>
      <c r="I5" s="163">
        <v>5</v>
      </c>
      <c r="J5" s="163">
        <v>6</v>
      </c>
      <c r="K5" s="163">
        <v>7</v>
      </c>
      <c r="L5" s="163">
        <v>8</v>
      </c>
      <c r="M5" s="163">
        <v>9</v>
      </c>
      <c r="N5" s="163">
        <v>10</v>
      </c>
      <c r="O5" s="163">
        <v>11</v>
      </c>
      <c r="P5" s="163">
        <v>12</v>
      </c>
      <c r="Q5" s="163">
        <v>13</v>
      </c>
      <c r="R5" s="163">
        <v>14</v>
      </c>
      <c r="S5" s="163">
        <v>15</v>
      </c>
      <c r="T5" s="163">
        <v>16</v>
      </c>
      <c r="U5" s="163">
        <v>17</v>
      </c>
      <c r="V5" s="163">
        <v>18</v>
      </c>
      <c r="W5" s="163">
        <v>19</v>
      </c>
      <c r="X5" s="163">
        <v>20</v>
      </c>
      <c r="Y5" s="163">
        <v>21</v>
      </c>
      <c r="Z5" s="163">
        <v>22</v>
      </c>
      <c r="AA5" s="163">
        <v>23</v>
      </c>
      <c r="AB5" s="163">
        <v>24</v>
      </c>
      <c r="AC5" s="163">
        <v>25</v>
      </c>
      <c r="AD5" s="163">
        <v>26</v>
      </c>
      <c r="AE5" s="163">
        <v>27</v>
      </c>
      <c r="AF5" s="163">
        <v>28</v>
      </c>
      <c r="AG5" s="163">
        <v>29</v>
      </c>
      <c r="AH5" s="163">
        <v>30</v>
      </c>
      <c r="AI5" s="163">
        <v>31</v>
      </c>
      <c r="AJ5" s="165" t="s">
        <v>6</v>
      </c>
      <c r="AK5" s="165" t="s">
        <v>7</v>
      </c>
      <c r="AL5" s="165" t="s">
        <v>8</v>
      </c>
    </row>
    <row r="6" spans="1:41" s="1" customFormat="1" ht="21" customHeight="1">
      <c r="A6" s="6">
        <v>1</v>
      </c>
      <c r="B6" s="197" t="s">
        <v>676</v>
      </c>
      <c r="C6" s="198" t="s">
        <v>677</v>
      </c>
      <c r="D6" s="199" t="s">
        <v>72</v>
      </c>
      <c r="E6" s="200"/>
      <c r="F6" s="200"/>
      <c r="G6" s="200"/>
      <c r="H6" s="200"/>
      <c r="I6" s="200"/>
      <c r="J6" s="201"/>
      <c r="K6" s="200"/>
      <c r="L6" s="200"/>
      <c r="M6" s="202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132">
        <f>COUNTIF(E6:AI6,"K")+2*COUNTIF(E6:AI6,"2K")+COUNTIF(E6:AI6,"TK")+COUNTIF(E6:AI6,"KT")</f>
        <v>0</v>
      </c>
      <c r="AK6" s="132">
        <f t="shared" ref="AK6:AK35" si="0">COUNTIF(E6:AI6,"P")+2*COUNTIF(F6:AJ6,"2P")</f>
        <v>0</v>
      </c>
      <c r="AL6" s="132">
        <f t="shared" ref="AL6:AL35" si="1">COUNTIF(E6:AI6,"T")+2*COUNTIF(E6:AI6,"2T")+COUNTIF(E6:AI6,"TK")+COUNTIF(E6:AI6,"KT")</f>
        <v>0</v>
      </c>
      <c r="AM6" s="19"/>
      <c r="AN6" s="20"/>
      <c r="AO6" s="21"/>
    </row>
    <row r="7" spans="1:41" s="1" customFormat="1" ht="21" customHeight="1">
      <c r="A7" s="6">
        <v>2</v>
      </c>
      <c r="B7" s="197">
        <v>2010120035</v>
      </c>
      <c r="C7" s="198" t="s">
        <v>895</v>
      </c>
      <c r="D7" s="199" t="s">
        <v>51</v>
      </c>
      <c r="E7" s="200"/>
      <c r="F7" s="200"/>
      <c r="G7" s="200"/>
      <c r="H7" s="200"/>
      <c r="I7" s="200"/>
      <c r="J7" s="201"/>
      <c r="K7" s="200"/>
      <c r="L7" s="200"/>
      <c r="M7" s="202"/>
      <c r="N7" s="200"/>
      <c r="O7" s="200"/>
      <c r="P7" s="200"/>
      <c r="Q7" s="200" t="s">
        <v>8</v>
      </c>
      <c r="R7" s="200"/>
      <c r="S7" s="200" t="s">
        <v>6</v>
      </c>
      <c r="T7" s="200"/>
      <c r="U7" s="200"/>
      <c r="V7" s="200"/>
      <c r="W7" s="200"/>
      <c r="X7" s="200"/>
      <c r="Y7" s="200"/>
      <c r="Z7" s="200"/>
      <c r="AA7" s="200"/>
      <c r="AB7" s="200"/>
      <c r="AC7" s="200" t="s">
        <v>6</v>
      </c>
      <c r="AD7" s="200"/>
      <c r="AE7" s="200"/>
      <c r="AF7" s="200"/>
      <c r="AG7" s="200"/>
      <c r="AH7" s="200"/>
      <c r="AI7" s="200"/>
      <c r="AJ7" s="132">
        <f t="shared" ref="AJ7:AJ27" si="2">COUNTIF(E7:AI7,"K")+2*COUNTIF(E7:AI7,"2K")+COUNTIF(E7:AI7,"TK")+COUNTIF(E7:AI7,"KT")</f>
        <v>2</v>
      </c>
      <c r="AK7" s="132">
        <f t="shared" si="0"/>
        <v>0</v>
      </c>
      <c r="AL7" s="132">
        <f t="shared" si="1"/>
        <v>1</v>
      </c>
      <c r="AM7" s="21"/>
      <c r="AN7" s="21"/>
      <c r="AO7" s="21"/>
    </row>
    <row r="8" spans="1:41" s="1" customFormat="1" ht="21" customHeight="1">
      <c r="A8" s="6">
        <v>3</v>
      </c>
      <c r="B8" s="197" t="s">
        <v>686</v>
      </c>
      <c r="C8" s="198" t="s">
        <v>106</v>
      </c>
      <c r="D8" s="199" t="s">
        <v>157</v>
      </c>
      <c r="E8" s="200"/>
      <c r="F8" s="200"/>
      <c r="G8" s="200"/>
      <c r="H8" s="200"/>
      <c r="I8" s="200"/>
      <c r="J8" s="201"/>
      <c r="K8" s="200"/>
      <c r="L8" s="200"/>
      <c r="M8" s="202" t="s">
        <v>8</v>
      </c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132">
        <f t="shared" si="2"/>
        <v>0</v>
      </c>
      <c r="AK8" s="132">
        <f t="shared" si="0"/>
        <v>0</v>
      </c>
      <c r="AL8" s="132">
        <f t="shared" si="1"/>
        <v>1</v>
      </c>
      <c r="AM8" s="21"/>
      <c r="AN8" s="21"/>
      <c r="AO8" s="21"/>
    </row>
    <row r="9" spans="1:41" s="1" customFormat="1" ht="21" customHeight="1">
      <c r="A9" s="6">
        <v>4</v>
      </c>
      <c r="B9" s="197" t="s">
        <v>900</v>
      </c>
      <c r="C9" s="198" t="s">
        <v>901</v>
      </c>
      <c r="D9" s="199" t="s">
        <v>159</v>
      </c>
      <c r="E9" s="200"/>
      <c r="F9" s="200"/>
      <c r="G9" s="200"/>
      <c r="H9" s="200"/>
      <c r="I9" s="200"/>
      <c r="J9" s="201"/>
      <c r="K9" s="200"/>
      <c r="L9" s="200" t="s">
        <v>6</v>
      </c>
      <c r="M9" s="202" t="s">
        <v>7</v>
      </c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 t="s">
        <v>6</v>
      </c>
      <c r="AJ9" s="132">
        <f t="shared" si="2"/>
        <v>2</v>
      </c>
      <c r="AK9" s="132">
        <f t="shared" si="0"/>
        <v>1</v>
      </c>
      <c r="AL9" s="132">
        <f t="shared" si="1"/>
        <v>0</v>
      </c>
      <c r="AM9" s="21"/>
      <c r="AN9" s="21"/>
      <c r="AO9" s="21"/>
    </row>
    <row r="10" spans="1:41" s="1" customFormat="1" ht="21" customHeight="1">
      <c r="A10" s="6">
        <v>5</v>
      </c>
      <c r="B10" s="197" t="s">
        <v>902</v>
      </c>
      <c r="C10" s="198" t="s">
        <v>903</v>
      </c>
      <c r="D10" s="199" t="s">
        <v>159</v>
      </c>
      <c r="E10" s="200"/>
      <c r="F10" s="200"/>
      <c r="G10" s="200"/>
      <c r="H10" s="200"/>
      <c r="I10" s="200"/>
      <c r="J10" s="201"/>
      <c r="K10" s="200"/>
      <c r="L10" s="200" t="s">
        <v>7</v>
      </c>
      <c r="M10" s="202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132">
        <f t="shared" si="2"/>
        <v>0</v>
      </c>
      <c r="AK10" s="132">
        <f t="shared" si="0"/>
        <v>1</v>
      </c>
      <c r="AL10" s="132">
        <f t="shared" si="1"/>
        <v>0</v>
      </c>
      <c r="AM10" s="21"/>
      <c r="AN10" s="21"/>
      <c r="AO10" s="21"/>
    </row>
    <row r="11" spans="1:41" s="1" customFormat="1" ht="21" customHeight="1">
      <c r="A11" s="6">
        <v>6</v>
      </c>
      <c r="B11" s="197" t="s">
        <v>687</v>
      </c>
      <c r="C11" s="198" t="s">
        <v>688</v>
      </c>
      <c r="D11" s="199" t="s">
        <v>86</v>
      </c>
      <c r="E11" s="200"/>
      <c r="F11" s="200"/>
      <c r="G11" s="200"/>
      <c r="H11" s="200"/>
      <c r="I11" s="200"/>
      <c r="J11" s="201"/>
      <c r="K11" s="200"/>
      <c r="L11" s="200" t="s">
        <v>6</v>
      </c>
      <c r="M11" s="202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 t="s">
        <v>6</v>
      </c>
      <c r="AJ11" s="132">
        <f t="shared" si="2"/>
        <v>2</v>
      </c>
      <c r="AK11" s="132">
        <f t="shared" si="0"/>
        <v>0</v>
      </c>
      <c r="AL11" s="132">
        <f t="shared" si="1"/>
        <v>0</v>
      </c>
      <c r="AM11" s="21"/>
      <c r="AN11" s="21"/>
      <c r="AO11" s="21"/>
    </row>
    <row r="12" spans="1:41" s="1" customFormat="1" ht="21" customHeight="1">
      <c r="A12" s="6">
        <v>7</v>
      </c>
      <c r="B12" s="197">
        <v>2010120040</v>
      </c>
      <c r="C12" s="198" t="s">
        <v>88</v>
      </c>
      <c r="D12" s="199" t="s">
        <v>86</v>
      </c>
      <c r="E12" s="200"/>
      <c r="F12" s="200"/>
      <c r="G12" s="200"/>
      <c r="H12" s="200"/>
      <c r="I12" s="200"/>
      <c r="J12" s="201"/>
      <c r="K12" s="200"/>
      <c r="L12" s="200"/>
      <c r="M12" s="202"/>
      <c r="N12" s="200"/>
      <c r="O12" s="200"/>
      <c r="P12" s="200"/>
      <c r="Q12" s="200"/>
      <c r="R12" s="200"/>
      <c r="S12" s="200" t="s">
        <v>6</v>
      </c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 t="s">
        <v>6</v>
      </c>
      <c r="AJ12" s="132">
        <f t="shared" si="2"/>
        <v>2</v>
      </c>
      <c r="AK12" s="132">
        <f t="shared" si="0"/>
        <v>0</v>
      </c>
      <c r="AL12" s="132">
        <f t="shared" si="1"/>
        <v>0</v>
      </c>
      <c r="AM12" s="21"/>
      <c r="AN12" s="21"/>
      <c r="AO12" s="21"/>
    </row>
    <row r="13" spans="1:41" s="1" customFormat="1" ht="21" customHeight="1">
      <c r="A13" s="6">
        <v>8</v>
      </c>
      <c r="B13" s="197" t="s">
        <v>690</v>
      </c>
      <c r="C13" s="198" t="s">
        <v>691</v>
      </c>
      <c r="D13" s="199" t="s">
        <v>24</v>
      </c>
      <c r="E13" s="200" t="s">
        <v>8</v>
      </c>
      <c r="F13" s="200"/>
      <c r="G13" s="200"/>
      <c r="H13" s="200"/>
      <c r="I13" s="200"/>
      <c r="J13" s="201"/>
      <c r="K13" s="200"/>
      <c r="L13" s="200" t="s">
        <v>8</v>
      </c>
      <c r="M13" s="202" t="s">
        <v>8</v>
      </c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 t="s">
        <v>8</v>
      </c>
      <c r="AJ13" s="132">
        <f t="shared" si="2"/>
        <v>0</v>
      </c>
      <c r="AK13" s="132">
        <f t="shared" si="0"/>
        <v>0</v>
      </c>
      <c r="AL13" s="132">
        <f t="shared" si="1"/>
        <v>4</v>
      </c>
      <c r="AM13" s="21"/>
      <c r="AN13" s="21"/>
      <c r="AO13" s="21"/>
    </row>
    <row r="14" spans="1:41" s="1" customFormat="1" ht="21" customHeight="1">
      <c r="A14" s="6">
        <v>9</v>
      </c>
      <c r="B14" s="197" t="s">
        <v>906</v>
      </c>
      <c r="C14" s="198" t="s">
        <v>907</v>
      </c>
      <c r="D14" s="199" t="s">
        <v>24</v>
      </c>
      <c r="E14" s="200"/>
      <c r="F14" s="200"/>
      <c r="G14" s="200"/>
      <c r="H14" s="200"/>
      <c r="I14" s="200"/>
      <c r="J14" s="201"/>
      <c r="K14" s="200"/>
      <c r="L14" s="200"/>
      <c r="M14" s="202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132">
        <f t="shared" si="2"/>
        <v>0</v>
      </c>
      <c r="AK14" s="132">
        <f t="shared" si="0"/>
        <v>0</v>
      </c>
      <c r="AL14" s="132">
        <f t="shared" si="1"/>
        <v>0</v>
      </c>
      <c r="AM14" s="21"/>
      <c r="AN14" s="21"/>
      <c r="AO14" s="21"/>
    </row>
    <row r="15" spans="1:41" s="1" customFormat="1" ht="21" customHeight="1">
      <c r="A15" s="6">
        <v>10</v>
      </c>
      <c r="B15" s="197" t="s">
        <v>908</v>
      </c>
      <c r="C15" s="198" t="s">
        <v>909</v>
      </c>
      <c r="D15" s="199" t="s">
        <v>125</v>
      </c>
      <c r="E15" s="200" t="s">
        <v>6</v>
      </c>
      <c r="F15" s="200" t="s">
        <v>6</v>
      </c>
      <c r="G15" s="200"/>
      <c r="H15" s="200"/>
      <c r="I15" s="200"/>
      <c r="J15" s="201"/>
      <c r="K15" s="200"/>
      <c r="L15" s="200" t="s">
        <v>6</v>
      </c>
      <c r="M15" s="202"/>
      <c r="N15" s="200"/>
      <c r="O15" s="200"/>
      <c r="P15" s="200"/>
      <c r="Q15" s="200" t="s">
        <v>6</v>
      </c>
      <c r="R15" s="200"/>
      <c r="S15" s="200" t="s">
        <v>6</v>
      </c>
      <c r="T15" s="200" t="s">
        <v>8</v>
      </c>
      <c r="U15" s="200"/>
      <c r="V15" s="200"/>
      <c r="W15" s="200"/>
      <c r="X15" s="200"/>
      <c r="Y15" s="200"/>
      <c r="Z15" s="200"/>
      <c r="AA15" s="200"/>
      <c r="AB15" s="200"/>
      <c r="AC15" s="200" t="s">
        <v>6</v>
      </c>
      <c r="AD15" s="200"/>
      <c r="AE15" s="200"/>
      <c r="AF15" s="200"/>
      <c r="AG15" s="200"/>
      <c r="AH15" s="200"/>
      <c r="AI15" s="200" t="s">
        <v>8</v>
      </c>
      <c r="AJ15" s="132">
        <f t="shared" si="2"/>
        <v>6</v>
      </c>
      <c r="AK15" s="132">
        <f t="shared" si="0"/>
        <v>0</v>
      </c>
      <c r="AL15" s="132">
        <f t="shared" si="1"/>
        <v>2</v>
      </c>
      <c r="AM15" s="21"/>
      <c r="AN15" s="21"/>
      <c r="AO15" s="21"/>
    </row>
    <row r="16" spans="1:41" s="1" customFormat="1" ht="21" customHeight="1">
      <c r="A16" s="6">
        <v>11</v>
      </c>
      <c r="B16" s="197">
        <v>2010120038</v>
      </c>
      <c r="C16" s="198" t="s">
        <v>934</v>
      </c>
      <c r="D16" s="199" t="s">
        <v>935</v>
      </c>
      <c r="E16" s="200"/>
      <c r="F16" s="200"/>
      <c r="G16" s="200"/>
      <c r="H16" s="200"/>
      <c r="I16" s="200"/>
      <c r="J16" s="201"/>
      <c r="K16" s="200"/>
      <c r="L16" s="200"/>
      <c r="M16" s="202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 t="s">
        <v>7</v>
      </c>
      <c r="AA16" s="200"/>
      <c r="AB16" s="200"/>
      <c r="AC16" s="200"/>
      <c r="AD16" s="200"/>
      <c r="AE16" s="200"/>
      <c r="AF16" s="200"/>
      <c r="AG16" s="200"/>
      <c r="AH16" s="200"/>
      <c r="AI16" s="200"/>
      <c r="AJ16" s="132">
        <f t="shared" si="2"/>
        <v>0</v>
      </c>
      <c r="AK16" s="132">
        <f t="shared" si="0"/>
        <v>1</v>
      </c>
      <c r="AL16" s="132">
        <f t="shared" si="1"/>
        <v>0</v>
      </c>
      <c r="AM16" s="21"/>
      <c r="AN16" s="21"/>
      <c r="AO16" s="21"/>
    </row>
    <row r="17" spans="1:44" s="1" customFormat="1" ht="21" customHeight="1">
      <c r="A17" s="6">
        <v>12</v>
      </c>
      <c r="B17" s="197" t="s">
        <v>910</v>
      </c>
      <c r="C17" s="198" t="s">
        <v>911</v>
      </c>
      <c r="D17" s="199" t="s">
        <v>105</v>
      </c>
      <c r="E17" s="200"/>
      <c r="F17" s="200"/>
      <c r="G17" s="200"/>
      <c r="H17" s="200"/>
      <c r="I17" s="200"/>
      <c r="J17" s="201"/>
      <c r="K17" s="200"/>
      <c r="L17" s="200"/>
      <c r="M17" s="202" t="s">
        <v>6</v>
      </c>
      <c r="N17" s="200"/>
      <c r="O17" s="200"/>
      <c r="P17" s="200"/>
      <c r="Q17" s="200"/>
      <c r="R17" s="200"/>
      <c r="S17" s="200" t="s">
        <v>6</v>
      </c>
      <c r="T17" s="200"/>
      <c r="U17" s="200"/>
      <c r="V17" s="200"/>
      <c r="W17" s="200"/>
      <c r="X17" s="200"/>
      <c r="Y17" s="200"/>
      <c r="Z17" s="200" t="s">
        <v>6</v>
      </c>
      <c r="AA17" s="200"/>
      <c r="AB17" s="200"/>
      <c r="AC17" s="200"/>
      <c r="AD17" s="200"/>
      <c r="AE17" s="200"/>
      <c r="AF17" s="200"/>
      <c r="AG17" s="200"/>
      <c r="AH17" s="200"/>
      <c r="AI17" s="200" t="s">
        <v>6</v>
      </c>
      <c r="AJ17" s="132">
        <f t="shared" si="2"/>
        <v>4</v>
      </c>
      <c r="AK17" s="132">
        <f t="shared" si="0"/>
        <v>0</v>
      </c>
      <c r="AL17" s="132">
        <f t="shared" si="1"/>
        <v>0</v>
      </c>
      <c r="AM17" s="23"/>
      <c r="AN17" s="22"/>
      <c r="AO17" s="22"/>
      <c r="AP17" s="29"/>
      <c r="AQ17"/>
      <c r="AR17"/>
    </row>
    <row r="18" spans="1:44" s="1" customFormat="1" ht="21" customHeight="1">
      <c r="A18" s="6">
        <v>13</v>
      </c>
      <c r="B18" s="197">
        <v>2010120039</v>
      </c>
      <c r="C18" s="198" t="s">
        <v>936</v>
      </c>
      <c r="D18" s="199" t="s">
        <v>63</v>
      </c>
      <c r="E18" s="200"/>
      <c r="F18" s="200"/>
      <c r="G18" s="200"/>
      <c r="H18" s="200"/>
      <c r="I18" s="200"/>
      <c r="J18" s="201"/>
      <c r="K18" s="200"/>
      <c r="L18" s="200"/>
      <c r="M18" s="202"/>
      <c r="N18" s="200"/>
      <c r="O18" s="200"/>
      <c r="P18" s="200"/>
      <c r="Q18" s="200" t="s">
        <v>8</v>
      </c>
      <c r="R18" s="200"/>
      <c r="S18" s="200"/>
      <c r="T18" s="200"/>
      <c r="U18" s="200"/>
      <c r="V18" s="200" t="s">
        <v>8</v>
      </c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 t="s">
        <v>8</v>
      </c>
      <c r="AJ18" s="132">
        <f t="shared" si="2"/>
        <v>0</v>
      </c>
      <c r="AK18" s="132">
        <f t="shared" si="0"/>
        <v>0</v>
      </c>
      <c r="AL18" s="132">
        <f t="shared" si="1"/>
        <v>3</v>
      </c>
      <c r="AM18" s="23"/>
      <c r="AN18" s="21"/>
      <c r="AO18" s="21"/>
    </row>
    <row r="19" spans="1:44" s="1" customFormat="1" ht="21" customHeight="1">
      <c r="A19" s="6">
        <v>14</v>
      </c>
      <c r="B19" s="197" t="s">
        <v>696</v>
      </c>
      <c r="C19" s="198" t="s">
        <v>697</v>
      </c>
      <c r="D19" s="199" t="s">
        <v>63</v>
      </c>
      <c r="E19" s="200" t="s">
        <v>6</v>
      </c>
      <c r="F19" s="200"/>
      <c r="G19" s="200"/>
      <c r="H19" s="200"/>
      <c r="I19" s="200"/>
      <c r="J19" s="201"/>
      <c r="K19" s="200"/>
      <c r="L19" s="200"/>
      <c r="M19" s="202"/>
      <c r="N19" s="200"/>
      <c r="O19" s="200"/>
      <c r="P19" s="200"/>
      <c r="Q19" s="200"/>
      <c r="R19" s="200"/>
      <c r="S19" s="200" t="s">
        <v>6</v>
      </c>
      <c r="T19" s="200"/>
      <c r="U19" s="200"/>
      <c r="V19" s="200"/>
      <c r="W19" s="200"/>
      <c r="X19" s="200"/>
      <c r="Y19" s="200"/>
      <c r="Z19" s="200" t="s">
        <v>8</v>
      </c>
      <c r="AA19" s="200"/>
      <c r="AB19" s="200"/>
      <c r="AC19" s="200" t="s">
        <v>6</v>
      </c>
      <c r="AD19" s="200"/>
      <c r="AE19" s="200"/>
      <c r="AF19" s="200"/>
      <c r="AG19" s="200"/>
      <c r="AH19" s="200"/>
      <c r="AI19" s="200" t="s">
        <v>6</v>
      </c>
      <c r="AJ19" s="132">
        <f t="shared" si="2"/>
        <v>4</v>
      </c>
      <c r="AK19" s="132">
        <f t="shared" si="0"/>
        <v>0</v>
      </c>
      <c r="AL19" s="132">
        <f t="shared" si="1"/>
        <v>1</v>
      </c>
    </row>
    <row r="20" spans="1:44" s="1" customFormat="1" ht="21" customHeight="1">
      <c r="A20" s="6">
        <v>15</v>
      </c>
      <c r="B20" s="197" t="s">
        <v>698</v>
      </c>
      <c r="C20" s="198" t="s">
        <v>113</v>
      </c>
      <c r="D20" s="199" t="s">
        <v>699</v>
      </c>
      <c r="E20" s="200"/>
      <c r="F20" s="200"/>
      <c r="G20" s="200"/>
      <c r="H20" s="200"/>
      <c r="I20" s="200"/>
      <c r="J20" s="201"/>
      <c r="K20" s="200"/>
      <c r="L20" s="200"/>
      <c r="M20" s="202"/>
      <c r="N20" s="200"/>
      <c r="O20" s="200"/>
      <c r="P20" s="200"/>
      <c r="Q20" s="200" t="s">
        <v>6</v>
      </c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 t="s">
        <v>6</v>
      </c>
      <c r="AJ20" s="132">
        <f t="shared" si="2"/>
        <v>2</v>
      </c>
      <c r="AK20" s="132">
        <f t="shared" si="0"/>
        <v>0</v>
      </c>
      <c r="AL20" s="132">
        <f t="shared" si="1"/>
        <v>0</v>
      </c>
    </row>
    <row r="21" spans="1:44" s="1" customFormat="1" ht="21" customHeight="1">
      <c r="A21" s="6">
        <v>16</v>
      </c>
      <c r="B21" s="197" t="s">
        <v>912</v>
      </c>
      <c r="C21" s="198" t="s">
        <v>937</v>
      </c>
      <c r="D21" s="199" t="s">
        <v>114</v>
      </c>
      <c r="E21" s="200"/>
      <c r="F21" s="200"/>
      <c r="G21" s="200"/>
      <c r="H21" s="200"/>
      <c r="I21" s="200"/>
      <c r="J21" s="201"/>
      <c r="K21" s="200"/>
      <c r="L21" s="200"/>
      <c r="M21" s="202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132">
        <f t="shared" si="2"/>
        <v>0</v>
      </c>
      <c r="AK21" s="132">
        <f t="shared" si="0"/>
        <v>0</v>
      </c>
      <c r="AL21" s="132">
        <f t="shared" si="1"/>
        <v>0</v>
      </c>
      <c r="AM21" s="246"/>
      <c r="AN21" s="247"/>
    </row>
    <row r="22" spans="1:44" s="1" customFormat="1" ht="21" customHeight="1">
      <c r="A22" s="6">
        <v>17</v>
      </c>
      <c r="B22" s="197" t="s">
        <v>705</v>
      </c>
      <c r="C22" s="198" t="s">
        <v>706</v>
      </c>
      <c r="D22" s="199" t="s">
        <v>66</v>
      </c>
      <c r="E22" s="200" t="s">
        <v>8</v>
      </c>
      <c r="F22" s="200"/>
      <c r="G22" s="200"/>
      <c r="H22" s="200"/>
      <c r="I22" s="200"/>
      <c r="J22" s="201"/>
      <c r="K22" s="200"/>
      <c r="L22" s="200" t="s">
        <v>8</v>
      </c>
      <c r="M22" s="202"/>
      <c r="N22" s="200"/>
      <c r="O22" s="200"/>
      <c r="P22" s="200"/>
      <c r="Q22" s="200" t="s">
        <v>8</v>
      </c>
      <c r="R22" s="200" t="s">
        <v>8</v>
      </c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132">
        <f t="shared" si="2"/>
        <v>0</v>
      </c>
      <c r="AK22" s="132">
        <f t="shared" si="0"/>
        <v>0</v>
      </c>
      <c r="AL22" s="132">
        <f t="shared" si="1"/>
        <v>4</v>
      </c>
      <c r="AM22" s="21"/>
      <c r="AN22" s="21"/>
    </row>
    <row r="23" spans="1:44" s="1" customFormat="1" ht="21" customHeight="1">
      <c r="A23" s="6">
        <v>18</v>
      </c>
      <c r="B23" s="197" t="s">
        <v>916</v>
      </c>
      <c r="C23" s="198" t="s">
        <v>917</v>
      </c>
      <c r="D23" s="199" t="s">
        <v>387</v>
      </c>
      <c r="E23" s="200"/>
      <c r="F23" s="200" t="s">
        <v>8</v>
      </c>
      <c r="G23" s="200"/>
      <c r="H23" s="200"/>
      <c r="I23" s="200"/>
      <c r="J23" s="201"/>
      <c r="K23" s="200"/>
      <c r="L23" s="200"/>
      <c r="M23" s="202" t="s">
        <v>8</v>
      </c>
      <c r="N23" s="200"/>
      <c r="O23" s="200"/>
      <c r="P23" s="200"/>
      <c r="Q23" s="200"/>
      <c r="R23" s="200"/>
      <c r="S23" s="200"/>
      <c r="T23" s="200"/>
      <c r="U23" s="200"/>
      <c r="V23" s="200" t="s">
        <v>8</v>
      </c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132">
        <f t="shared" si="2"/>
        <v>0</v>
      </c>
      <c r="AK23" s="132">
        <f t="shared" si="0"/>
        <v>0</v>
      </c>
      <c r="AL23" s="132">
        <f t="shared" si="1"/>
        <v>3</v>
      </c>
      <c r="AM23" s="21"/>
      <c r="AN23" s="21"/>
    </row>
    <row r="24" spans="1:44" s="1" customFormat="1" ht="21" customHeight="1">
      <c r="A24" s="6">
        <v>19</v>
      </c>
      <c r="B24" s="197" t="s">
        <v>711</v>
      </c>
      <c r="C24" s="198" t="s">
        <v>703</v>
      </c>
      <c r="D24" s="199" t="s">
        <v>304</v>
      </c>
      <c r="E24" s="200"/>
      <c r="F24" s="200"/>
      <c r="G24" s="200"/>
      <c r="H24" s="200"/>
      <c r="I24" s="200"/>
      <c r="J24" s="201"/>
      <c r="K24" s="200"/>
      <c r="L24" s="200"/>
      <c r="M24" s="202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 t="s">
        <v>8</v>
      </c>
      <c r="AD24" s="200"/>
      <c r="AE24" s="200"/>
      <c r="AF24" s="200"/>
      <c r="AG24" s="200"/>
      <c r="AH24" s="200"/>
      <c r="AI24" s="200"/>
      <c r="AJ24" s="132">
        <f t="shared" si="2"/>
        <v>0</v>
      </c>
      <c r="AK24" s="132">
        <f t="shared" si="0"/>
        <v>0</v>
      </c>
      <c r="AL24" s="132">
        <f t="shared" si="1"/>
        <v>1</v>
      </c>
      <c r="AM24" s="21"/>
      <c r="AN24" s="21"/>
    </row>
    <row r="25" spans="1:44" s="1" customFormat="1" ht="21" customHeight="1">
      <c r="A25" s="6">
        <v>20</v>
      </c>
      <c r="B25" s="197" t="s">
        <v>712</v>
      </c>
      <c r="C25" s="198" t="s">
        <v>713</v>
      </c>
      <c r="D25" s="199" t="s">
        <v>714</v>
      </c>
      <c r="E25" s="200"/>
      <c r="F25" s="200"/>
      <c r="G25" s="200"/>
      <c r="H25" s="200"/>
      <c r="I25" s="200"/>
      <c r="J25" s="201"/>
      <c r="K25" s="200"/>
      <c r="L25" s="200"/>
      <c r="M25" s="202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132">
        <f t="shared" si="2"/>
        <v>0</v>
      </c>
      <c r="AK25" s="132">
        <f t="shared" si="0"/>
        <v>0</v>
      </c>
      <c r="AL25" s="132">
        <f t="shared" si="1"/>
        <v>0</v>
      </c>
      <c r="AM25" s="21"/>
      <c r="AN25" s="21"/>
    </row>
    <row r="26" spans="1:44" s="1" customFormat="1" ht="21" customHeight="1">
      <c r="A26" s="6">
        <v>21</v>
      </c>
      <c r="B26" s="197" t="s">
        <v>721</v>
      </c>
      <c r="C26" s="198" t="s">
        <v>156</v>
      </c>
      <c r="D26" s="199" t="s">
        <v>55</v>
      </c>
      <c r="E26" s="200"/>
      <c r="F26" s="200"/>
      <c r="G26" s="200"/>
      <c r="H26" s="200"/>
      <c r="I26" s="200"/>
      <c r="J26" s="201"/>
      <c r="K26" s="200"/>
      <c r="L26" s="200"/>
      <c r="M26" s="202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132">
        <f t="shared" si="2"/>
        <v>0</v>
      </c>
      <c r="AK26" s="132">
        <f t="shared" si="0"/>
        <v>0</v>
      </c>
      <c r="AL26" s="132">
        <f t="shared" si="1"/>
        <v>0</v>
      </c>
      <c r="AM26" s="21"/>
      <c r="AN26" s="21"/>
    </row>
    <row r="27" spans="1:44" s="1" customFormat="1" ht="21" customHeight="1">
      <c r="A27" s="6">
        <v>22</v>
      </c>
      <c r="B27" s="197" t="s">
        <v>921</v>
      </c>
      <c r="C27" s="198" t="s">
        <v>922</v>
      </c>
      <c r="D27" s="199" t="s">
        <v>56</v>
      </c>
      <c r="E27" s="200"/>
      <c r="F27" s="200"/>
      <c r="G27" s="200"/>
      <c r="H27" s="200"/>
      <c r="I27" s="200"/>
      <c r="J27" s="201"/>
      <c r="K27" s="200"/>
      <c r="L27" s="200"/>
      <c r="M27" s="202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132">
        <f t="shared" si="2"/>
        <v>0</v>
      </c>
      <c r="AK27" s="132">
        <f t="shared" si="0"/>
        <v>0</v>
      </c>
      <c r="AL27" s="132">
        <f t="shared" si="1"/>
        <v>0</v>
      </c>
      <c r="AM27" s="21"/>
      <c r="AN27" s="21"/>
    </row>
    <row r="28" spans="1:44" s="1" customFormat="1" ht="21" customHeight="1">
      <c r="A28" s="6">
        <v>23</v>
      </c>
      <c r="B28" s="197" t="s">
        <v>724</v>
      </c>
      <c r="C28" s="198" t="s">
        <v>725</v>
      </c>
      <c r="D28" s="199" t="s">
        <v>726</v>
      </c>
      <c r="E28" s="194"/>
      <c r="F28" s="189"/>
      <c r="G28" s="188"/>
      <c r="H28" s="188"/>
      <c r="I28" s="189"/>
      <c r="J28" s="188"/>
      <c r="K28" s="189"/>
      <c r="L28" s="188"/>
      <c r="M28" s="189"/>
      <c r="N28" s="188"/>
      <c r="O28" s="188"/>
      <c r="P28" s="188"/>
      <c r="Q28" s="188"/>
      <c r="R28" s="188"/>
      <c r="S28" s="188"/>
      <c r="T28" s="188"/>
      <c r="U28" s="188"/>
      <c r="V28" s="188"/>
      <c r="W28" s="189"/>
      <c r="X28" s="189"/>
      <c r="Y28" s="189"/>
      <c r="Z28" s="188"/>
      <c r="AA28" s="189"/>
      <c r="AB28" s="188"/>
      <c r="AC28" s="189"/>
      <c r="AD28" s="188"/>
      <c r="AE28" s="188"/>
      <c r="AF28" s="188"/>
      <c r="AG28" s="188"/>
      <c r="AH28" s="188"/>
      <c r="AI28" s="188"/>
      <c r="AJ28" s="132">
        <f>COUNTIF(E28:AI28,"K")+2*COUNTIF(E28:AI28,"2K")+COUNTIF(E28:AI28,"TK")+COUNTIF(E28:AI28,"KT")</f>
        <v>0</v>
      </c>
      <c r="AK28" s="132">
        <f t="shared" si="0"/>
        <v>0</v>
      </c>
      <c r="AL28" s="132">
        <f t="shared" si="1"/>
        <v>0</v>
      </c>
      <c r="AM28" s="21"/>
      <c r="AN28" s="21"/>
    </row>
    <row r="29" spans="1:44" s="1" customFormat="1" ht="21" customHeight="1">
      <c r="A29" s="6">
        <v>24</v>
      </c>
      <c r="B29" s="197" t="s">
        <v>927</v>
      </c>
      <c r="C29" s="198" t="s">
        <v>928</v>
      </c>
      <c r="D29" s="199" t="s">
        <v>351</v>
      </c>
      <c r="E29" s="194"/>
      <c r="F29" s="189"/>
      <c r="G29" s="188"/>
      <c r="H29" s="188"/>
      <c r="I29" s="189"/>
      <c r="J29" s="188"/>
      <c r="K29" s="189"/>
      <c r="L29" s="188"/>
      <c r="M29" s="189"/>
      <c r="N29" s="188"/>
      <c r="O29" s="188"/>
      <c r="P29" s="188"/>
      <c r="Q29" s="188"/>
      <c r="R29" s="188"/>
      <c r="S29" s="188"/>
      <c r="T29" s="188"/>
      <c r="U29" s="188"/>
      <c r="V29" s="188"/>
      <c r="W29" s="189"/>
      <c r="X29" s="189"/>
      <c r="Y29" s="189"/>
      <c r="Z29" s="188"/>
      <c r="AA29" s="189"/>
      <c r="AB29" s="188"/>
      <c r="AC29" s="189" t="s">
        <v>8</v>
      </c>
      <c r="AD29" s="188"/>
      <c r="AE29" s="188"/>
      <c r="AF29" s="188"/>
      <c r="AG29" s="188"/>
      <c r="AH29" s="188"/>
      <c r="AI29" s="188"/>
      <c r="AJ29" s="132">
        <f t="shared" ref="AJ29:AJ35" si="3">COUNTIF(E29:AI29,"K")+2*COUNTIF(E29:AI29,"2K")+COUNTIF(E29:AI29,"TK")+COUNTIF(E29:AI29,"KT")</f>
        <v>0</v>
      </c>
      <c r="AK29" s="132">
        <f t="shared" si="0"/>
        <v>0</v>
      </c>
      <c r="AL29" s="132">
        <f t="shared" si="1"/>
        <v>1</v>
      </c>
      <c r="AM29" s="21"/>
      <c r="AN29" s="21"/>
    </row>
    <row r="30" spans="1:44" s="1" customFormat="1" ht="21" customHeight="1">
      <c r="A30" s="6">
        <v>25</v>
      </c>
      <c r="B30" s="197">
        <v>2010120036</v>
      </c>
      <c r="C30" s="198" t="s">
        <v>932</v>
      </c>
      <c r="D30" s="199" t="s">
        <v>933</v>
      </c>
      <c r="E30" s="183"/>
      <c r="F30" s="184"/>
      <c r="G30" s="185"/>
      <c r="H30" s="185"/>
      <c r="I30" s="184"/>
      <c r="J30" s="185"/>
      <c r="K30" s="184"/>
      <c r="L30" s="185" t="s">
        <v>6</v>
      </c>
      <c r="M30" s="189" t="s">
        <v>8</v>
      </c>
      <c r="N30" s="185"/>
      <c r="O30" s="185"/>
      <c r="P30" s="185"/>
      <c r="Q30" s="185" t="s">
        <v>8</v>
      </c>
      <c r="R30" s="185" t="s">
        <v>6</v>
      </c>
      <c r="S30" s="185" t="s">
        <v>8</v>
      </c>
      <c r="T30" s="185"/>
      <c r="U30" s="185"/>
      <c r="V30" s="185"/>
      <c r="W30" s="184"/>
      <c r="X30" s="184"/>
      <c r="Y30" s="184"/>
      <c r="Z30" s="185" t="s">
        <v>8</v>
      </c>
      <c r="AA30" s="184"/>
      <c r="AB30" s="185"/>
      <c r="AC30" s="184" t="s">
        <v>6</v>
      </c>
      <c r="AD30" s="185"/>
      <c r="AE30" s="185"/>
      <c r="AF30" s="185"/>
      <c r="AG30" s="185"/>
      <c r="AH30" s="185"/>
      <c r="AI30" s="185"/>
      <c r="AJ30" s="132">
        <f t="shared" si="3"/>
        <v>3</v>
      </c>
      <c r="AK30" s="132">
        <f t="shared" si="0"/>
        <v>0</v>
      </c>
      <c r="AL30" s="132">
        <f t="shared" si="1"/>
        <v>4</v>
      </c>
      <c r="AM30" s="21"/>
      <c r="AN30" s="21"/>
    </row>
    <row r="31" spans="1:44" s="1" customFormat="1" ht="21" customHeight="1">
      <c r="A31" s="6">
        <v>26</v>
      </c>
      <c r="B31" s="197" t="s">
        <v>732</v>
      </c>
      <c r="C31" s="198" t="s">
        <v>733</v>
      </c>
      <c r="D31" s="199" t="s">
        <v>734</v>
      </c>
      <c r="E31" s="183" t="s">
        <v>8</v>
      </c>
      <c r="F31" s="184" t="s">
        <v>8</v>
      </c>
      <c r="G31" s="185"/>
      <c r="H31" s="185"/>
      <c r="I31" s="184"/>
      <c r="J31" s="185"/>
      <c r="K31" s="184"/>
      <c r="L31" s="185"/>
      <c r="M31" s="189" t="s">
        <v>8</v>
      </c>
      <c r="N31" s="185"/>
      <c r="O31" s="185"/>
      <c r="P31" s="185"/>
      <c r="Q31" s="185" t="s">
        <v>8</v>
      </c>
      <c r="R31" s="185"/>
      <c r="S31" s="185" t="s">
        <v>8</v>
      </c>
      <c r="T31" s="185"/>
      <c r="U31" s="185"/>
      <c r="V31" s="185"/>
      <c r="W31" s="184"/>
      <c r="X31" s="184"/>
      <c r="Y31" s="184"/>
      <c r="Z31" s="185"/>
      <c r="AA31" s="184"/>
      <c r="AB31" s="185"/>
      <c r="AC31" s="184"/>
      <c r="AD31" s="185"/>
      <c r="AE31" s="185"/>
      <c r="AF31" s="185"/>
      <c r="AG31" s="185"/>
      <c r="AH31" s="185"/>
      <c r="AI31" s="185"/>
      <c r="AJ31" s="132">
        <f t="shared" si="3"/>
        <v>0</v>
      </c>
      <c r="AK31" s="132">
        <f t="shared" si="0"/>
        <v>0</v>
      </c>
      <c r="AL31" s="132">
        <f t="shared" si="1"/>
        <v>5</v>
      </c>
      <c r="AM31" s="21"/>
      <c r="AN31" s="21"/>
    </row>
    <row r="32" spans="1:44" s="1" customFormat="1" ht="21" customHeight="1">
      <c r="A32" s="6">
        <v>27</v>
      </c>
      <c r="B32" s="197" t="s">
        <v>735</v>
      </c>
      <c r="C32" s="198" t="s">
        <v>736</v>
      </c>
      <c r="D32" s="199" t="s">
        <v>480</v>
      </c>
      <c r="E32" s="194"/>
      <c r="F32" s="189"/>
      <c r="G32" s="188"/>
      <c r="H32" s="188"/>
      <c r="I32" s="189"/>
      <c r="J32" s="188"/>
      <c r="K32" s="189"/>
      <c r="L32" s="188"/>
      <c r="M32" s="189"/>
      <c r="N32" s="188"/>
      <c r="O32" s="188"/>
      <c r="P32" s="188"/>
      <c r="Q32" s="188"/>
      <c r="R32" s="188"/>
      <c r="S32" s="188"/>
      <c r="T32" s="188"/>
      <c r="U32" s="188"/>
      <c r="V32" s="188"/>
      <c r="W32" s="189"/>
      <c r="X32" s="189"/>
      <c r="Y32" s="189"/>
      <c r="Z32" s="188"/>
      <c r="AA32" s="189"/>
      <c r="AB32" s="188"/>
      <c r="AC32" s="189" t="s">
        <v>8</v>
      </c>
      <c r="AD32" s="188"/>
      <c r="AE32" s="188"/>
      <c r="AF32" s="188"/>
      <c r="AG32" s="188"/>
      <c r="AH32" s="188"/>
      <c r="AI32" s="188"/>
      <c r="AJ32" s="148">
        <f t="shared" ref="AJ32:AJ33" si="4">COUNTIF(E32:AI32,"K")+2*COUNTIF(E32:AI32,"2K")+COUNTIF(E32:AI32,"TK")+COUNTIF(E32:AI32,"KT")</f>
        <v>0</v>
      </c>
      <c r="AK32" s="148">
        <f t="shared" ref="AK32:AK33" si="5">COUNTIF(E32:AI32,"P")+2*COUNTIF(F32:AJ32,"2P")</f>
        <v>0</v>
      </c>
      <c r="AL32" s="148">
        <f t="shared" ref="AL32:AL33" si="6">COUNTIF(E32:AI32,"T")+2*COUNTIF(E32:AI32,"2T")+COUNTIF(E32:AI32,"TK")+COUNTIF(E32:AI32,"KT")</f>
        <v>1</v>
      </c>
      <c r="AM32" s="21"/>
      <c r="AN32" s="21"/>
    </row>
    <row r="33" spans="1:40" s="1" customFormat="1" ht="21" customHeight="1">
      <c r="A33" s="6">
        <v>28</v>
      </c>
      <c r="B33" s="197" t="s">
        <v>737</v>
      </c>
      <c r="C33" s="198" t="s">
        <v>359</v>
      </c>
      <c r="D33" s="199" t="s">
        <v>79</v>
      </c>
      <c r="E33" s="194"/>
      <c r="F33" s="189"/>
      <c r="G33" s="188"/>
      <c r="H33" s="188"/>
      <c r="I33" s="189"/>
      <c r="J33" s="188"/>
      <c r="K33" s="189"/>
      <c r="L33" s="188"/>
      <c r="M33" s="189"/>
      <c r="N33" s="188"/>
      <c r="O33" s="188"/>
      <c r="P33" s="188"/>
      <c r="Q33" s="188"/>
      <c r="R33" s="188"/>
      <c r="S33" s="188"/>
      <c r="T33" s="188"/>
      <c r="U33" s="188"/>
      <c r="V33" s="188"/>
      <c r="W33" s="189"/>
      <c r="X33" s="189"/>
      <c r="Y33" s="189"/>
      <c r="Z33" s="188"/>
      <c r="AA33" s="189"/>
      <c r="AB33" s="188"/>
      <c r="AC33" s="189"/>
      <c r="AD33" s="188"/>
      <c r="AE33" s="188"/>
      <c r="AF33" s="188"/>
      <c r="AG33" s="188"/>
      <c r="AH33" s="188"/>
      <c r="AI33" s="188" t="s">
        <v>6</v>
      </c>
      <c r="AJ33" s="148">
        <f t="shared" si="4"/>
        <v>1</v>
      </c>
      <c r="AK33" s="148">
        <f t="shared" si="5"/>
        <v>0</v>
      </c>
      <c r="AL33" s="148">
        <f t="shared" si="6"/>
        <v>0</v>
      </c>
      <c r="AM33" s="21"/>
      <c r="AN33" s="21"/>
    </row>
    <row r="34" spans="1:40" ht="21" customHeight="1">
      <c r="A34" s="6">
        <v>29</v>
      </c>
      <c r="B34" s="197" t="s">
        <v>738</v>
      </c>
      <c r="C34" s="198" t="s">
        <v>739</v>
      </c>
      <c r="D34" s="199" t="s">
        <v>79</v>
      </c>
      <c r="E34" s="194"/>
      <c r="F34" s="189"/>
      <c r="G34" s="188"/>
      <c r="H34" s="188"/>
      <c r="I34" s="189"/>
      <c r="J34" s="188"/>
      <c r="K34" s="189"/>
      <c r="L34" s="188"/>
      <c r="M34" s="189" t="s">
        <v>8</v>
      </c>
      <c r="N34" s="188"/>
      <c r="O34" s="188"/>
      <c r="P34" s="188"/>
      <c r="Q34" s="188" t="s">
        <v>8</v>
      </c>
      <c r="R34" s="188"/>
      <c r="S34" s="188"/>
      <c r="T34" s="188" t="s">
        <v>8</v>
      </c>
      <c r="U34" s="188"/>
      <c r="V34" s="188"/>
      <c r="W34" s="189"/>
      <c r="X34" s="189"/>
      <c r="Y34" s="189"/>
      <c r="Z34" s="188"/>
      <c r="AA34" s="189"/>
      <c r="AB34" s="188"/>
      <c r="AC34" s="189"/>
      <c r="AD34" s="188"/>
      <c r="AE34" s="188"/>
      <c r="AF34" s="188"/>
      <c r="AG34" s="188"/>
      <c r="AH34" s="188"/>
      <c r="AI34" s="188"/>
      <c r="AJ34" s="151">
        <f t="shared" ref="AJ34" si="7">COUNTIF(E34:AI34,"K")+2*COUNTIF(E34:AI34,"2K")+COUNTIF(E34:AI34,"TK")+COUNTIF(E34:AI34,"KT")</f>
        <v>0</v>
      </c>
      <c r="AK34" s="151">
        <f t="shared" ref="AK34" si="8">COUNTIF(E34:AI34,"P")+2*COUNTIF(F34:AJ34,"2P")</f>
        <v>0</v>
      </c>
      <c r="AL34" s="151">
        <f t="shared" ref="AL34" si="9">COUNTIF(E34:AI34,"T")+2*COUNTIF(E34:AI34,"2T")+COUNTIF(E34:AI34,"TK")+COUNTIF(E34:AI34,"KT")</f>
        <v>3</v>
      </c>
    </row>
    <row r="35" spans="1:40" ht="21" customHeight="1">
      <c r="A35" s="6">
        <v>30</v>
      </c>
      <c r="B35" s="197" t="s">
        <v>742</v>
      </c>
      <c r="C35" s="198" t="s">
        <v>743</v>
      </c>
      <c r="D35" s="199" t="s">
        <v>100</v>
      </c>
      <c r="E35" s="183"/>
      <c r="F35" s="184"/>
      <c r="G35" s="185"/>
      <c r="H35" s="185"/>
      <c r="I35" s="184"/>
      <c r="J35" s="185"/>
      <c r="K35" s="184"/>
      <c r="L35" s="185"/>
      <c r="M35" s="189" t="s">
        <v>6</v>
      </c>
      <c r="N35" s="185"/>
      <c r="O35" s="185"/>
      <c r="P35" s="185"/>
      <c r="Q35" s="185"/>
      <c r="R35" s="185"/>
      <c r="S35" s="185"/>
      <c r="T35" s="185"/>
      <c r="U35" s="185"/>
      <c r="V35" s="185"/>
      <c r="W35" s="184"/>
      <c r="X35" s="184"/>
      <c r="Y35" s="184"/>
      <c r="Z35" s="185"/>
      <c r="AA35" s="184"/>
      <c r="AB35" s="185"/>
      <c r="AC35" s="184"/>
      <c r="AD35" s="185"/>
      <c r="AE35" s="185"/>
      <c r="AF35" s="185"/>
      <c r="AG35" s="185"/>
      <c r="AH35" s="185"/>
      <c r="AI35" s="185"/>
      <c r="AJ35" s="132">
        <f t="shared" si="3"/>
        <v>1</v>
      </c>
      <c r="AK35" s="132">
        <f t="shared" si="0"/>
        <v>0</v>
      </c>
      <c r="AL35" s="132">
        <f t="shared" si="1"/>
        <v>0</v>
      </c>
    </row>
    <row r="36" spans="1:40" ht="21" customHeight="1">
      <c r="A36" s="248" t="s">
        <v>10</v>
      </c>
      <c r="B36" s="248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135">
        <f>SUM(AJ6:AJ35)</f>
        <v>29</v>
      </c>
      <c r="AK36" s="135">
        <f>SUM(AK6:AK35)</f>
        <v>3</v>
      </c>
      <c r="AL36" s="135">
        <f>SUM(AL6:AL35)</f>
        <v>34</v>
      </c>
    </row>
    <row r="37" spans="1:40" ht="18">
      <c r="A37" s="10"/>
      <c r="B37" s="10"/>
      <c r="C37" s="11"/>
      <c r="D37" s="11"/>
      <c r="E37" s="12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0"/>
      <c r="AK37" s="10"/>
      <c r="AL37" s="10"/>
    </row>
    <row r="38" spans="1:40" ht="20.25">
      <c r="A38" s="249" t="s">
        <v>11</v>
      </c>
      <c r="B38" s="249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  <c r="AA38" s="250"/>
      <c r="AB38" s="250"/>
      <c r="AC38" s="250"/>
      <c r="AD38" s="250"/>
      <c r="AE38" s="250"/>
      <c r="AF38" s="250"/>
      <c r="AG38" s="250"/>
      <c r="AH38" s="250"/>
      <c r="AI38" s="251"/>
      <c r="AJ38" s="24" t="s">
        <v>12</v>
      </c>
      <c r="AK38" s="24" t="s">
        <v>13</v>
      </c>
      <c r="AL38" s="24" t="s">
        <v>14</v>
      </c>
    </row>
    <row r="39" spans="1:40">
      <c r="A39" s="132" t="s">
        <v>3</v>
      </c>
      <c r="B39" s="134"/>
      <c r="C39" s="233" t="s">
        <v>5</v>
      </c>
      <c r="D39" s="234"/>
      <c r="E39" s="3">
        <v>1</v>
      </c>
      <c r="F39" s="3">
        <v>2</v>
      </c>
      <c r="G39" s="3">
        <v>3</v>
      </c>
      <c r="H39" s="3">
        <v>4</v>
      </c>
      <c r="I39" s="3">
        <v>5</v>
      </c>
      <c r="J39" s="3">
        <v>6</v>
      </c>
      <c r="K39" s="3">
        <v>7</v>
      </c>
      <c r="L39" s="3">
        <v>8</v>
      </c>
      <c r="M39" s="145">
        <v>9</v>
      </c>
      <c r="N39" s="3">
        <v>10</v>
      </c>
      <c r="O39" s="3">
        <v>11</v>
      </c>
      <c r="P39" s="3">
        <v>12</v>
      </c>
      <c r="Q39" s="3">
        <v>13</v>
      </c>
      <c r="R39" s="3">
        <v>14</v>
      </c>
      <c r="S39" s="3">
        <v>15</v>
      </c>
      <c r="T39" s="3">
        <v>16</v>
      </c>
      <c r="U39" s="3">
        <v>17</v>
      </c>
      <c r="V39" s="3">
        <v>18</v>
      </c>
      <c r="W39" s="3">
        <v>19</v>
      </c>
      <c r="X39" s="3">
        <v>20</v>
      </c>
      <c r="Y39" s="3">
        <v>21</v>
      </c>
      <c r="Z39" s="3">
        <v>22</v>
      </c>
      <c r="AA39" s="3">
        <v>23</v>
      </c>
      <c r="AB39" s="3">
        <v>24</v>
      </c>
      <c r="AC39" s="3">
        <v>25</v>
      </c>
      <c r="AD39" s="3">
        <v>26</v>
      </c>
      <c r="AE39" s="3">
        <v>27</v>
      </c>
      <c r="AF39" s="3">
        <v>28</v>
      </c>
      <c r="AG39" s="3">
        <v>29</v>
      </c>
      <c r="AH39" s="3">
        <v>30</v>
      </c>
      <c r="AI39" s="3">
        <v>31</v>
      </c>
      <c r="AJ39" s="26" t="s">
        <v>18</v>
      </c>
      <c r="AK39" s="26" t="s">
        <v>19</v>
      </c>
      <c r="AL39" s="26" t="s">
        <v>20</v>
      </c>
    </row>
    <row r="40" spans="1:40" ht="18.75">
      <c r="A40" s="132">
        <v>1</v>
      </c>
      <c r="B40" s="74" t="s">
        <v>896</v>
      </c>
      <c r="C40" s="75" t="s">
        <v>34</v>
      </c>
      <c r="D40" s="76" t="s">
        <v>72</v>
      </c>
      <c r="E40" s="3"/>
      <c r="F40" s="3"/>
      <c r="G40" s="3"/>
      <c r="H40" s="3"/>
      <c r="I40" s="3"/>
      <c r="J40" s="3"/>
      <c r="K40" s="3"/>
      <c r="L40" s="3"/>
      <c r="M40" s="145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28">
        <f>COUNTIF(E40:AI40,"BT")</f>
        <v>0</v>
      </c>
      <c r="AK40" s="28">
        <f>COUNTIF(F40:AJ40,"D")</f>
        <v>0</v>
      </c>
      <c r="AL40" s="28">
        <f>COUNTIF(G40:AK40,"ĐP")</f>
        <v>0</v>
      </c>
    </row>
    <row r="41" spans="1:40" ht="18.75">
      <c r="A41" s="132">
        <v>2</v>
      </c>
      <c r="B41" s="74" t="s">
        <v>897</v>
      </c>
      <c r="C41" s="75" t="s">
        <v>898</v>
      </c>
      <c r="D41" s="76" t="s">
        <v>899</v>
      </c>
      <c r="E41" s="3"/>
      <c r="F41" s="3"/>
      <c r="G41" s="3"/>
      <c r="H41" s="3"/>
      <c r="I41" s="3"/>
      <c r="J41" s="3"/>
      <c r="K41" s="3"/>
      <c r="L41" s="3"/>
      <c r="M41" s="145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28">
        <f t="shared" ref="AJ41:AJ68" si="10">COUNTIF(E41:AI41,"BT")</f>
        <v>0</v>
      </c>
      <c r="AK41" s="28">
        <f t="shared" ref="AK41:AK68" si="11">COUNTIF(F41:AJ41,"D")</f>
        <v>0</v>
      </c>
      <c r="AL41" s="28">
        <f t="shared" ref="AL41:AL68" si="12">COUNTIF(G41:AK41,"ĐP")</f>
        <v>0</v>
      </c>
    </row>
    <row r="42" spans="1:40" ht="18.75">
      <c r="A42" s="132">
        <v>3</v>
      </c>
      <c r="B42" s="74" t="s">
        <v>686</v>
      </c>
      <c r="C42" s="75" t="s">
        <v>106</v>
      </c>
      <c r="D42" s="76" t="s">
        <v>157</v>
      </c>
      <c r="E42" s="3"/>
      <c r="F42" s="3"/>
      <c r="G42" s="3"/>
      <c r="H42" s="3"/>
      <c r="I42" s="3"/>
      <c r="J42" s="3"/>
      <c r="K42" s="3"/>
      <c r="L42" s="3"/>
      <c r="M42" s="145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28">
        <f t="shared" si="10"/>
        <v>0</v>
      </c>
      <c r="AK42" s="28">
        <f t="shared" si="11"/>
        <v>0</v>
      </c>
      <c r="AL42" s="28">
        <f t="shared" si="12"/>
        <v>0</v>
      </c>
    </row>
    <row r="43" spans="1:40" ht="18.75">
      <c r="A43" s="132">
        <v>4</v>
      </c>
      <c r="B43" s="74" t="s">
        <v>900</v>
      </c>
      <c r="C43" s="75" t="s">
        <v>901</v>
      </c>
      <c r="D43" s="76" t="s">
        <v>159</v>
      </c>
      <c r="E43" s="3"/>
      <c r="F43" s="3"/>
      <c r="G43" s="3"/>
      <c r="H43" s="3"/>
      <c r="I43" s="3"/>
      <c r="J43" s="3"/>
      <c r="K43" s="3"/>
      <c r="L43" s="3"/>
      <c r="M43" s="145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28">
        <f t="shared" si="10"/>
        <v>0</v>
      </c>
      <c r="AK43" s="28">
        <f t="shared" si="11"/>
        <v>0</v>
      </c>
      <c r="AL43" s="28">
        <f t="shared" si="12"/>
        <v>0</v>
      </c>
    </row>
    <row r="44" spans="1:40" ht="18.75">
      <c r="A44" s="132">
        <v>5</v>
      </c>
      <c r="B44" s="74" t="s">
        <v>902</v>
      </c>
      <c r="C44" s="75" t="s">
        <v>903</v>
      </c>
      <c r="D44" s="76" t="s">
        <v>159</v>
      </c>
      <c r="E44" s="3"/>
      <c r="F44" s="3"/>
      <c r="G44" s="3"/>
      <c r="H44" s="3"/>
      <c r="I44" s="3"/>
      <c r="J44" s="3"/>
      <c r="K44" s="3"/>
      <c r="L44" s="3"/>
      <c r="M44" s="145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28">
        <f t="shared" si="10"/>
        <v>0</v>
      </c>
      <c r="AK44" s="28">
        <f t="shared" si="11"/>
        <v>0</v>
      </c>
      <c r="AL44" s="28">
        <f t="shared" si="12"/>
        <v>0</v>
      </c>
    </row>
    <row r="45" spans="1:40" ht="18.75">
      <c r="A45" s="132">
        <v>6</v>
      </c>
      <c r="B45" s="74" t="s">
        <v>904</v>
      </c>
      <c r="C45" s="75" t="s">
        <v>905</v>
      </c>
      <c r="D45" s="76" t="s">
        <v>86</v>
      </c>
      <c r="E45" s="3"/>
      <c r="F45" s="3"/>
      <c r="G45" s="3"/>
      <c r="H45" s="3"/>
      <c r="I45" s="3"/>
      <c r="J45" s="3"/>
      <c r="K45" s="3"/>
      <c r="L45" s="3"/>
      <c r="M45" s="145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28">
        <f t="shared" si="10"/>
        <v>0</v>
      </c>
      <c r="AK45" s="28">
        <f t="shared" si="11"/>
        <v>0</v>
      </c>
      <c r="AL45" s="28">
        <f t="shared" si="12"/>
        <v>0</v>
      </c>
    </row>
    <row r="46" spans="1:40" ht="18.75">
      <c r="A46" s="132">
        <v>7</v>
      </c>
      <c r="B46" s="74" t="s">
        <v>906</v>
      </c>
      <c r="C46" s="75" t="s">
        <v>907</v>
      </c>
      <c r="D46" s="76" t="s">
        <v>24</v>
      </c>
      <c r="E46" s="3"/>
      <c r="F46" s="3"/>
      <c r="G46" s="3"/>
      <c r="H46" s="3"/>
      <c r="I46" s="3"/>
      <c r="J46" s="3"/>
      <c r="K46" s="3"/>
      <c r="L46" s="3"/>
      <c r="M46" s="145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28">
        <f t="shared" si="10"/>
        <v>0</v>
      </c>
      <c r="AK46" s="28">
        <f t="shared" si="11"/>
        <v>0</v>
      </c>
      <c r="AL46" s="28">
        <f t="shared" si="12"/>
        <v>0</v>
      </c>
    </row>
    <row r="47" spans="1:40" ht="18.75">
      <c r="A47" s="132">
        <v>8</v>
      </c>
      <c r="B47" s="74" t="s">
        <v>908</v>
      </c>
      <c r="C47" s="75" t="s">
        <v>909</v>
      </c>
      <c r="D47" s="76" t="s">
        <v>125</v>
      </c>
      <c r="E47" s="3"/>
      <c r="F47" s="3"/>
      <c r="G47" s="3"/>
      <c r="H47" s="3"/>
      <c r="I47" s="3"/>
      <c r="J47" s="3"/>
      <c r="K47" s="3"/>
      <c r="L47" s="3"/>
      <c r="M47" s="145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28">
        <f t="shared" si="10"/>
        <v>0</v>
      </c>
      <c r="AK47" s="28">
        <f t="shared" si="11"/>
        <v>0</v>
      </c>
      <c r="AL47" s="28">
        <f t="shared" si="12"/>
        <v>0</v>
      </c>
    </row>
    <row r="48" spans="1:40" ht="18.75">
      <c r="A48" s="132">
        <v>9</v>
      </c>
      <c r="B48" s="74" t="s">
        <v>910</v>
      </c>
      <c r="C48" s="75" t="s">
        <v>911</v>
      </c>
      <c r="D48" s="76" t="s">
        <v>105</v>
      </c>
      <c r="E48" s="3"/>
      <c r="F48" s="3"/>
      <c r="G48" s="3"/>
      <c r="H48" s="3"/>
      <c r="I48" s="3"/>
      <c r="J48" s="3"/>
      <c r="K48" s="3"/>
      <c r="L48" s="3"/>
      <c r="M48" s="145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28">
        <f t="shared" si="10"/>
        <v>0</v>
      </c>
      <c r="AK48" s="28">
        <f t="shared" si="11"/>
        <v>0</v>
      </c>
      <c r="AL48" s="28">
        <f t="shared" si="12"/>
        <v>0</v>
      </c>
    </row>
    <row r="49" spans="1:38" ht="18.75">
      <c r="A49" s="132">
        <v>10</v>
      </c>
      <c r="B49" s="74" t="s">
        <v>696</v>
      </c>
      <c r="C49" s="75" t="s">
        <v>697</v>
      </c>
      <c r="D49" s="76" t="s">
        <v>63</v>
      </c>
      <c r="E49" s="3"/>
      <c r="F49" s="3"/>
      <c r="G49" s="3"/>
      <c r="H49" s="3"/>
      <c r="I49" s="3"/>
      <c r="J49" s="3"/>
      <c r="K49" s="3"/>
      <c r="L49" s="3"/>
      <c r="M49" s="145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28">
        <f t="shared" si="10"/>
        <v>0</v>
      </c>
      <c r="AK49" s="28">
        <f t="shared" si="11"/>
        <v>0</v>
      </c>
      <c r="AL49" s="28">
        <f t="shared" si="12"/>
        <v>0</v>
      </c>
    </row>
    <row r="50" spans="1:38" ht="18.75">
      <c r="A50" s="132">
        <v>11</v>
      </c>
      <c r="B50" s="74" t="s">
        <v>698</v>
      </c>
      <c r="C50" s="75" t="s">
        <v>113</v>
      </c>
      <c r="D50" s="76" t="s">
        <v>699</v>
      </c>
      <c r="E50" s="3"/>
      <c r="F50" s="3"/>
      <c r="G50" s="3"/>
      <c r="H50" s="3"/>
      <c r="I50" s="3"/>
      <c r="J50" s="3"/>
      <c r="K50" s="3"/>
      <c r="L50" s="3"/>
      <c r="M50" s="145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28">
        <f t="shared" si="10"/>
        <v>0</v>
      </c>
      <c r="AK50" s="28">
        <f t="shared" si="11"/>
        <v>0</v>
      </c>
      <c r="AL50" s="28">
        <f t="shared" si="12"/>
        <v>0</v>
      </c>
    </row>
    <row r="51" spans="1:38" ht="18.75">
      <c r="A51" s="132">
        <v>12</v>
      </c>
      <c r="B51" s="74" t="s">
        <v>912</v>
      </c>
      <c r="C51" s="75" t="s">
        <v>913</v>
      </c>
      <c r="D51" s="76" t="s">
        <v>114</v>
      </c>
      <c r="E51" s="3"/>
      <c r="F51" s="3"/>
      <c r="G51" s="3"/>
      <c r="H51" s="3"/>
      <c r="I51" s="3"/>
      <c r="J51" s="3"/>
      <c r="K51" s="3"/>
      <c r="L51" s="3"/>
      <c r="M51" s="145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28">
        <f t="shared" si="10"/>
        <v>0</v>
      </c>
      <c r="AK51" s="28">
        <f t="shared" si="11"/>
        <v>0</v>
      </c>
      <c r="AL51" s="28">
        <f t="shared" si="12"/>
        <v>0</v>
      </c>
    </row>
    <row r="52" spans="1:38" ht="18.75">
      <c r="A52" s="132">
        <v>13</v>
      </c>
      <c r="B52" s="74" t="s">
        <v>914</v>
      </c>
      <c r="C52" s="75" t="s">
        <v>915</v>
      </c>
      <c r="D52" s="76" t="s">
        <v>879</v>
      </c>
      <c r="E52" s="3"/>
      <c r="F52" s="3"/>
      <c r="G52" s="3"/>
      <c r="H52" s="3"/>
      <c r="I52" s="3"/>
      <c r="J52" s="3"/>
      <c r="K52" s="3"/>
      <c r="L52" s="3"/>
      <c r="M52" s="145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28">
        <f t="shared" si="10"/>
        <v>0</v>
      </c>
      <c r="AK52" s="28">
        <f t="shared" si="11"/>
        <v>0</v>
      </c>
      <c r="AL52" s="28">
        <f t="shared" si="12"/>
        <v>0</v>
      </c>
    </row>
    <row r="53" spans="1:38" ht="18.75">
      <c r="A53" s="132">
        <v>14</v>
      </c>
      <c r="B53" s="74" t="s">
        <v>916</v>
      </c>
      <c r="C53" s="75" t="s">
        <v>917</v>
      </c>
      <c r="D53" s="76" t="s">
        <v>387</v>
      </c>
      <c r="E53" s="3"/>
      <c r="F53" s="3"/>
      <c r="G53" s="3"/>
      <c r="H53" s="3"/>
      <c r="I53" s="3"/>
      <c r="J53" s="3"/>
      <c r="K53" s="3"/>
      <c r="L53" s="3"/>
      <c r="M53" s="145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28">
        <f t="shared" si="10"/>
        <v>0</v>
      </c>
      <c r="AK53" s="28">
        <f t="shared" si="11"/>
        <v>0</v>
      </c>
      <c r="AL53" s="28">
        <f t="shared" si="12"/>
        <v>0</v>
      </c>
    </row>
    <row r="54" spans="1:38" ht="18.75">
      <c r="A54" s="132">
        <v>15</v>
      </c>
      <c r="B54" s="74" t="s">
        <v>918</v>
      </c>
      <c r="C54" s="75" t="s">
        <v>68</v>
      </c>
      <c r="D54" s="76" t="s">
        <v>89</v>
      </c>
      <c r="E54" s="3"/>
      <c r="F54" s="3"/>
      <c r="G54" s="3"/>
      <c r="H54" s="3"/>
      <c r="I54" s="3"/>
      <c r="J54" s="3"/>
      <c r="K54" s="3"/>
      <c r="L54" s="3"/>
      <c r="M54" s="145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28">
        <f t="shared" si="10"/>
        <v>0</v>
      </c>
      <c r="AK54" s="28">
        <f t="shared" si="11"/>
        <v>0</v>
      </c>
      <c r="AL54" s="28">
        <f t="shared" si="12"/>
        <v>0</v>
      </c>
    </row>
    <row r="55" spans="1:38" ht="18.75">
      <c r="A55" s="132">
        <v>16</v>
      </c>
      <c r="B55" s="74" t="s">
        <v>711</v>
      </c>
      <c r="C55" s="75" t="s">
        <v>703</v>
      </c>
      <c r="D55" s="76" t="s">
        <v>304</v>
      </c>
      <c r="E55" s="3"/>
      <c r="F55" s="3"/>
      <c r="G55" s="3"/>
      <c r="H55" s="3"/>
      <c r="I55" s="3"/>
      <c r="J55" s="3"/>
      <c r="K55" s="3"/>
      <c r="L55" s="3"/>
      <c r="M55" s="145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28">
        <f t="shared" si="10"/>
        <v>0</v>
      </c>
      <c r="AK55" s="28">
        <f t="shared" si="11"/>
        <v>0</v>
      </c>
      <c r="AL55" s="28">
        <f t="shared" si="12"/>
        <v>0</v>
      </c>
    </row>
    <row r="56" spans="1:38" ht="18.75">
      <c r="A56" s="132">
        <v>17</v>
      </c>
      <c r="B56" s="74" t="s">
        <v>712</v>
      </c>
      <c r="C56" s="75" t="s">
        <v>713</v>
      </c>
      <c r="D56" s="76" t="s">
        <v>714</v>
      </c>
      <c r="E56" s="3"/>
      <c r="F56" s="3"/>
      <c r="G56" s="3"/>
      <c r="H56" s="3"/>
      <c r="I56" s="3"/>
      <c r="J56" s="3"/>
      <c r="K56" s="3"/>
      <c r="L56" s="3"/>
      <c r="M56" s="145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28">
        <f t="shared" si="10"/>
        <v>0</v>
      </c>
      <c r="AK56" s="28">
        <f t="shared" si="11"/>
        <v>0</v>
      </c>
      <c r="AL56" s="28">
        <f t="shared" si="12"/>
        <v>0</v>
      </c>
    </row>
    <row r="57" spans="1:38" ht="18.75">
      <c r="A57" s="132">
        <v>18</v>
      </c>
      <c r="B57" s="74" t="s">
        <v>717</v>
      </c>
      <c r="C57" s="75" t="s">
        <v>44</v>
      </c>
      <c r="D57" s="76" t="s">
        <v>55</v>
      </c>
      <c r="E57" s="3"/>
      <c r="F57" s="3"/>
      <c r="G57" s="3"/>
      <c r="H57" s="3"/>
      <c r="I57" s="3"/>
      <c r="J57" s="3"/>
      <c r="K57" s="3"/>
      <c r="L57" s="3"/>
      <c r="M57" s="145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28">
        <f t="shared" si="10"/>
        <v>0</v>
      </c>
      <c r="AK57" s="28">
        <f t="shared" si="11"/>
        <v>0</v>
      </c>
      <c r="AL57" s="28">
        <f t="shared" si="12"/>
        <v>0</v>
      </c>
    </row>
    <row r="58" spans="1:38" ht="18.75">
      <c r="A58" s="132">
        <v>19</v>
      </c>
      <c r="B58" s="74" t="s">
        <v>919</v>
      </c>
      <c r="C58" s="75" t="s">
        <v>99</v>
      </c>
      <c r="D58" s="76" t="s">
        <v>920</v>
      </c>
      <c r="E58" s="3"/>
      <c r="F58" s="3"/>
      <c r="G58" s="3"/>
      <c r="H58" s="3"/>
      <c r="I58" s="3"/>
      <c r="J58" s="3"/>
      <c r="K58" s="3"/>
      <c r="L58" s="3"/>
      <c r="M58" s="145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28">
        <f t="shared" si="10"/>
        <v>0</v>
      </c>
      <c r="AK58" s="28">
        <f t="shared" si="11"/>
        <v>0</v>
      </c>
      <c r="AL58" s="28">
        <f t="shared" si="12"/>
        <v>0</v>
      </c>
    </row>
    <row r="59" spans="1:38" ht="18.75">
      <c r="A59" s="132">
        <v>20</v>
      </c>
      <c r="B59" s="74" t="s">
        <v>921</v>
      </c>
      <c r="C59" s="75" t="s">
        <v>922</v>
      </c>
      <c r="D59" s="76" t="s">
        <v>56</v>
      </c>
      <c r="E59" s="3"/>
      <c r="F59" s="3"/>
      <c r="G59" s="3"/>
      <c r="H59" s="3"/>
      <c r="I59" s="3"/>
      <c r="J59" s="3"/>
      <c r="K59" s="3"/>
      <c r="L59" s="3"/>
      <c r="M59" s="145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28">
        <f t="shared" si="10"/>
        <v>0</v>
      </c>
      <c r="AK59" s="28">
        <f t="shared" si="11"/>
        <v>0</v>
      </c>
      <c r="AL59" s="28">
        <f t="shared" si="12"/>
        <v>0</v>
      </c>
    </row>
    <row r="60" spans="1:38" ht="18.75">
      <c r="A60" s="132">
        <v>21</v>
      </c>
      <c r="B60" s="74" t="s">
        <v>724</v>
      </c>
      <c r="C60" s="75" t="s">
        <v>725</v>
      </c>
      <c r="D60" s="76" t="s">
        <v>726</v>
      </c>
      <c r="E60" s="3"/>
      <c r="F60" s="3"/>
      <c r="G60" s="3"/>
      <c r="H60" s="3"/>
      <c r="I60" s="3"/>
      <c r="J60" s="3"/>
      <c r="K60" s="3"/>
      <c r="L60" s="3"/>
      <c r="M60" s="145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28">
        <f t="shared" si="10"/>
        <v>0</v>
      </c>
      <c r="AK60" s="28">
        <f t="shared" si="11"/>
        <v>0</v>
      </c>
      <c r="AL60" s="28">
        <f t="shared" si="12"/>
        <v>0</v>
      </c>
    </row>
    <row r="61" spans="1:38" ht="18.75">
      <c r="A61" s="132">
        <v>22</v>
      </c>
      <c r="B61" s="74" t="s">
        <v>923</v>
      </c>
      <c r="C61" s="75" t="s">
        <v>924</v>
      </c>
      <c r="D61" s="76" t="s">
        <v>120</v>
      </c>
      <c r="E61" s="3"/>
      <c r="F61" s="3"/>
      <c r="G61" s="3"/>
      <c r="H61" s="3"/>
      <c r="I61" s="3"/>
      <c r="J61" s="3"/>
      <c r="K61" s="3"/>
      <c r="L61" s="3"/>
      <c r="M61" s="145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28">
        <f t="shared" si="10"/>
        <v>0</v>
      </c>
      <c r="AK61" s="28">
        <f t="shared" si="11"/>
        <v>0</v>
      </c>
      <c r="AL61" s="28">
        <f t="shared" si="12"/>
        <v>0</v>
      </c>
    </row>
    <row r="62" spans="1:38" ht="18.75">
      <c r="A62" s="132">
        <v>23</v>
      </c>
      <c r="B62" s="74" t="s">
        <v>925</v>
      </c>
      <c r="C62" s="75" t="s">
        <v>926</v>
      </c>
      <c r="D62" s="76" t="s">
        <v>57</v>
      </c>
      <c r="E62" s="3"/>
      <c r="F62" s="3"/>
      <c r="G62" s="3"/>
      <c r="H62" s="3"/>
      <c r="I62" s="3"/>
      <c r="J62" s="3"/>
      <c r="K62" s="3"/>
      <c r="L62" s="3"/>
      <c r="M62" s="145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28">
        <f t="shared" si="10"/>
        <v>0</v>
      </c>
      <c r="AK62" s="28">
        <f t="shared" si="11"/>
        <v>0</v>
      </c>
      <c r="AL62" s="28">
        <f t="shared" si="12"/>
        <v>0</v>
      </c>
    </row>
    <row r="63" spans="1:38" ht="18.75">
      <c r="A63" s="132">
        <v>24</v>
      </c>
      <c r="B63" s="74" t="s">
        <v>727</v>
      </c>
      <c r="C63" s="75" t="s">
        <v>34</v>
      </c>
      <c r="D63" s="76" t="s">
        <v>57</v>
      </c>
      <c r="E63" s="3"/>
      <c r="F63" s="3"/>
      <c r="G63" s="3"/>
      <c r="H63" s="3"/>
      <c r="I63" s="3"/>
      <c r="J63" s="3"/>
      <c r="K63" s="3"/>
      <c r="L63" s="3"/>
      <c r="M63" s="145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28">
        <f t="shared" si="10"/>
        <v>0</v>
      </c>
      <c r="AK63" s="28">
        <f t="shared" si="11"/>
        <v>0</v>
      </c>
      <c r="AL63" s="28">
        <f t="shared" si="12"/>
        <v>0</v>
      </c>
    </row>
    <row r="64" spans="1:38" ht="18.75">
      <c r="A64" s="132">
        <v>25</v>
      </c>
      <c r="B64" s="74" t="s">
        <v>927</v>
      </c>
      <c r="C64" s="75" t="s">
        <v>928</v>
      </c>
      <c r="D64" s="76" t="s">
        <v>351</v>
      </c>
      <c r="E64" s="3"/>
      <c r="F64" s="3"/>
      <c r="G64" s="3"/>
      <c r="H64" s="3"/>
      <c r="I64" s="3"/>
      <c r="J64" s="3"/>
      <c r="K64" s="3"/>
      <c r="L64" s="3"/>
      <c r="M64" s="145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28">
        <f t="shared" si="10"/>
        <v>0</v>
      </c>
      <c r="AK64" s="28">
        <f t="shared" si="11"/>
        <v>0</v>
      </c>
      <c r="AL64" s="28">
        <f t="shared" si="12"/>
        <v>0</v>
      </c>
    </row>
    <row r="65" spans="1:38" ht="18.75">
      <c r="A65" s="132">
        <v>26</v>
      </c>
      <c r="B65" s="74" t="s">
        <v>929</v>
      </c>
      <c r="C65" s="75" t="s">
        <v>930</v>
      </c>
      <c r="D65" s="76" t="s">
        <v>70</v>
      </c>
      <c r="E65" s="3"/>
      <c r="F65" s="3"/>
      <c r="G65" s="3"/>
      <c r="H65" s="3"/>
      <c r="I65" s="3"/>
      <c r="J65" s="3"/>
      <c r="K65" s="3"/>
      <c r="L65" s="3"/>
      <c r="M65" s="145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28">
        <f t="shared" si="10"/>
        <v>0</v>
      </c>
      <c r="AK65" s="28">
        <f t="shared" si="11"/>
        <v>0</v>
      </c>
      <c r="AL65" s="28">
        <f t="shared" si="12"/>
        <v>0</v>
      </c>
    </row>
    <row r="66" spans="1:38" ht="18.75">
      <c r="A66" s="132">
        <v>27</v>
      </c>
      <c r="B66" s="74" t="s">
        <v>737</v>
      </c>
      <c r="C66" s="75" t="s">
        <v>359</v>
      </c>
      <c r="D66" s="76" t="s">
        <v>79</v>
      </c>
      <c r="E66" s="3"/>
      <c r="F66" s="3"/>
      <c r="G66" s="3"/>
      <c r="H66" s="3"/>
      <c r="I66" s="3"/>
      <c r="J66" s="3"/>
      <c r="K66" s="3"/>
      <c r="L66" s="3"/>
      <c r="M66" s="145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28">
        <f t="shared" si="10"/>
        <v>0</v>
      </c>
      <c r="AK66" s="28">
        <f t="shared" si="11"/>
        <v>0</v>
      </c>
      <c r="AL66" s="28">
        <f t="shared" si="12"/>
        <v>0</v>
      </c>
    </row>
    <row r="67" spans="1:38" ht="18.75">
      <c r="A67" s="132">
        <v>28</v>
      </c>
      <c r="B67" s="74" t="s">
        <v>738</v>
      </c>
      <c r="C67" s="75" t="s">
        <v>739</v>
      </c>
      <c r="D67" s="76" t="s">
        <v>79</v>
      </c>
      <c r="E67" s="3"/>
      <c r="F67" s="3"/>
      <c r="G67" s="3"/>
      <c r="H67" s="3"/>
      <c r="I67" s="3"/>
      <c r="J67" s="3"/>
      <c r="K67" s="3"/>
      <c r="L67" s="3"/>
      <c r="M67" s="145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28">
        <f t="shared" si="10"/>
        <v>0</v>
      </c>
      <c r="AK67" s="28">
        <f t="shared" si="11"/>
        <v>0</v>
      </c>
      <c r="AL67" s="28">
        <f t="shared" si="12"/>
        <v>0</v>
      </c>
    </row>
    <row r="68" spans="1:38" ht="18.75">
      <c r="A68" s="132">
        <v>29</v>
      </c>
      <c r="B68" s="74" t="s">
        <v>742</v>
      </c>
      <c r="C68" s="75" t="s">
        <v>743</v>
      </c>
      <c r="D68" s="76" t="s">
        <v>100</v>
      </c>
      <c r="E68" s="3"/>
      <c r="F68" s="3"/>
      <c r="G68" s="3"/>
      <c r="H68" s="3"/>
      <c r="I68" s="3"/>
      <c r="J68" s="3"/>
      <c r="K68" s="3"/>
      <c r="L68" s="3"/>
      <c r="M68" s="145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28">
        <f t="shared" si="10"/>
        <v>0</v>
      </c>
      <c r="AK68" s="28">
        <f t="shared" si="11"/>
        <v>0</v>
      </c>
      <c r="AL68" s="28">
        <f t="shared" si="12"/>
        <v>0</v>
      </c>
    </row>
    <row r="69" spans="1:38" ht="20.25">
      <c r="A69" s="248" t="s">
        <v>10</v>
      </c>
      <c r="B69" s="248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135">
        <f>SUM(AJ40:AJ68)</f>
        <v>0</v>
      </c>
      <c r="AK69" s="152">
        <f t="shared" ref="AK69:AL69" si="13">SUM(AK40:AK68)</f>
        <v>0</v>
      </c>
      <c r="AL69" s="152">
        <f t="shared" si="13"/>
        <v>0</v>
      </c>
    </row>
    <row r="70" spans="1:38" ht="19.5">
      <c r="A70" s="22"/>
      <c r="B70" s="22"/>
      <c r="C70" s="232"/>
      <c r="D70" s="232"/>
      <c r="E70" s="29"/>
      <c r="H70" s="31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</row>
    <row r="71" spans="1:38" ht="19.5">
      <c r="C71" s="133"/>
      <c r="D71" s="29"/>
      <c r="E71" s="29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</row>
    <row r="72" spans="1:38" ht="19.5">
      <c r="C72" s="133"/>
      <c r="D72" s="29"/>
      <c r="E72" s="29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</row>
    <row r="73" spans="1:38" ht="19.5">
      <c r="C73" s="232"/>
      <c r="D73" s="232"/>
      <c r="E73" s="29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</row>
    <row r="74" spans="1:38" ht="19.5">
      <c r="C74" s="232"/>
      <c r="D74" s="232"/>
      <c r="E74" s="232"/>
      <c r="F74" s="232"/>
      <c r="G74" s="2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</row>
    <row r="75" spans="1:38" ht="19.5">
      <c r="C75" s="232"/>
      <c r="D75" s="232"/>
      <c r="E75" s="2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</row>
    <row r="76" spans="1:38" ht="19.5">
      <c r="C76" s="232"/>
      <c r="D76" s="232"/>
      <c r="E76" s="29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</row>
  </sheetData>
  <mergeCells count="17">
    <mergeCell ref="A4:AL4"/>
    <mergeCell ref="C5:D5"/>
    <mergeCell ref="A1:P1"/>
    <mergeCell ref="Q1:AL1"/>
    <mergeCell ref="A2:P2"/>
    <mergeCell ref="Q2:AL2"/>
    <mergeCell ref="A3:AL3"/>
    <mergeCell ref="C76:D76"/>
    <mergeCell ref="AM21:AN21"/>
    <mergeCell ref="A36:AI36"/>
    <mergeCell ref="A38:AI38"/>
    <mergeCell ref="C39:D39"/>
    <mergeCell ref="A69:AI69"/>
    <mergeCell ref="C70:D70"/>
    <mergeCell ref="C73:D73"/>
    <mergeCell ref="C74:G74"/>
    <mergeCell ref="C75:E7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1"/>
  <sheetViews>
    <sheetView topLeftCell="C1" zoomScale="85" zoomScaleNormal="85" workbookViewId="0">
      <selection activeCell="AH22" sqref="AH22"/>
    </sheetView>
  </sheetViews>
  <sheetFormatPr defaultRowHeight="15.75"/>
  <cols>
    <col min="1" max="1" width="8.6640625" customWidth="1"/>
    <col min="2" max="2" width="19.1640625" customWidth="1"/>
    <col min="3" max="3" width="27" customWidth="1"/>
    <col min="4" max="4" width="11.33203125" customWidth="1"/>
    <col min="5" max="38" width="4" customWidth="1"/>
    <col min="39" max="39" width="10.83203125" customWidth="1"/>
    <col min="40" max="40" width="12.1640625" customWidth="1"/>
    <col min="41" max="41" width="10.83203125" customWidth="1"/>
  </cols>
  <sheetData>
    <row r="1" spans="1:41" s="44" customFormat="1" ht="23.1" customHeight="1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4" t="s">
        <v>1</v>
      </c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</row>
    <row r="2" spans="1:41" s="44" customFormat="1" ht="23.1" customHeight="1">
      <c r="A2" s="244" t="s">
        <v>946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 t="s">
        <v>2</v>
      </c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</row>
    <row r="3" spans="1:41" s="44" customFormat="1" ht="31.5" customHeight="1">
      <c r="A3" s="245" t="s">
        <v>957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</row>
    <row r="4" spans="1:41" s="44" customFormat="1" ht="31.5" customHeight="1">
      <c r="A4" s="240" t="s">
        <v>947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</row>
    <row r="5" spans="1:41" s="45" customFormat="1" ht="21" customHeight="1">
      <c r="A5" s="163" t="s">
        <v>3</v>
      </c>
      <c r="B5" s="164" t="s">
        <v>4</v>
      </c>
      <c r="C5" s="241" t="s">
        <v>5</v>
      </c>
      <c r="D5" s="242"/>
      <c r="E5" s="163">
        <v>1</v>
      </c>
      <c r="F5" s="163">
        <v>2</v>
      </c>
      <c r="G5" s="163">
        <v>3</v>
      </c>
      <c r="H5" s="163">
        <v>4</v>
      </c>
      <c r="I5" s="163">
        <v>5</v>
      </c>
      <c r="J5" s="163">
        <v>6</v>
      </c>
      <c r="K5" s="163">
        <v>7</v>
      </c>
      <c r="L5" s="163">
        <v>8</v>
      </c>
      <c r="M5" s="163">
        <v>9</v>
      </c>
      <c r="N5" s="163">
        <v>10</v>
      </c>
      <c r="O5" s="163">
        <v>11</v>
      </c>
      <c r="P5" s="163">
        <v>12</v>
      </c>
      <c r="Q5" s="163">
        <v>13</v>
      </c>
      <c r="R5" s="163">
        <v>14</v>
      </c>
      <c r="S5" s="163">
        <v>15</v>
      </c>
      <c r="T5" s="163">
        <v>16</v>
      </c>
      <c r="U5" s="163">
        <v>17</v>
      </c>
      <c r="V5" s="163">
        <v>18</v>
      </c>
      <c r="W5" s="163">
        <v>19</v>
      </c>
      <c r="X5" s="163">
        <v>20</v>
      </c>
      <c r="Y5" s="163">
        <v>21</v>
      </c>
      <c r="Z5" s="163">
        <v>22</v>
      </c>
      <c r="AA5" s="163">
        <v>23</v>
      </c>
      <c r="AB5" s="163">
        <v>24</v>
      </c>
      <c r="AC5" s="163">
        <v>25</v>
      </c>
      <c r="AD5" s="163">
        <v>26</v>
      </c>
      <c r="AE5" s="163">
        <v>27</v>
      </c>
      <c r="AF5" s="163">
        <v>28</v>
      </c>
      <c r="AG5" s="163">
        <v>29</v>
      </c>
      <c r="AH5" s="163">
        <v>30</v>
      </c>
      <c r="AI5" s="163">
        <v>31</v>
      </c>
      <c r="AJ5" s="165" t="s">
        <v>6</v>
      </c>
      <c r="AK5" s="165" t="s">
        <v>7</v>
      </c>
      <c r="AL5" s="165" t="s">
        <v>8</v>
      </c>
    </row>
    <row r="6" spans="1:41" s="1" customFormat="1" ht="21" customHeight="1">
      <c r="A6" s="66">
        <v>1</v>
      </c>
      <c r="B6" s="100" t="s">
        <v>155</v>
      </c>
      <c r="C6" s="101" t="s">
        <v>156</v>
      </c>
      <c r="D6" s="102" t="s">
        <v>48</v>
      </c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231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66">
        <f>COUNTIF(E6:AI6,"K")+2*COUNTIF(E6:AI6,"2K")+COUNTIF(E6:AI6,"TK")+COUNTIF(E6:AI6,"KT")</f>
        <v>0</v>
      </c>
      <c r="AK6" s="66">
        <f t="shared" ref="AK6:AK31" si="0">COUNTIF(E6:AI6,"P")+2*COUNTIF(F6:AJ6,"2P")</f>
        <v>0</v>
      </c>
      <c r="AL6" s="66">
        <f t="shared" ref="AL6:AL31" si="1">COUNTIF(E6:AI6,"T")+2*COUNTIF(E6:AI6,"2T")+COUNTIF(E6:AI6,"TK")+COUNTIF(E6:AI6,"KT")</f>
        <v>0</v>
      </c>
      <c r="AM6" s="19"/>
      <c r="AN6" s="20"/>
      <c r="AO6" s="21"/>
    </row>
    <row r="7" spans="1:41" s="121" customFormat="1" ht="21" customHeight="1">
      <c r="A7" s="116">
        <v>2</v>
      </c>
      <c r="B7" s="100" t="s">
        <v>158</v>
      </c>
      <c r="C7" s="101" t="s">
        <v>68</v>
      </c>
      <c r="D7" s="102" t="s">
        <v>159</v>
      </c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16">
        <f t="shared" ref="AJ7:AJ31" si="2">COUNTIF(E7:AI7,"K")+2*COUNTIF(E7:AI7,"2K")+COUNTIF(E7:AI7,"TK")+COUNTIF(E7:AI7,"KT")</f>
        <v>0</v>
      </c>
      <c r="AK7" s="116">
        <f t="shared" si="0"/>
        <v>0</v>
      </c>
      <c r="AL7" s="116">
        <f t="shared" si="1"/>
        <v>0</v>
      </c>
      <c r="AM7" s="120"/>
      <c r="AN7" s="120"/>
      <c r="AO7" s="120"/>
    </row>
    <row r="8" spans="1:41" s="123" customFormat="1" ht="21" customHeight="1">
      <c r="A8" s="162">
        <v>3</v>
      </c>
      <c r="B8" s="100" t="s">
        <v>160</v>
      </c>
      <c r="C8" s="101" t="s">
        <v>161</v>
      </c>
      <c r="D8" s="102" t="s">
        <v>81</v>
      </c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3">
        <f t="shared" si="2"/>
        <v>0</v>
      </c>
      <c r="AK8" s="3">
        <f t="shared" si="0"/>
        <v>0</v>
      </c>
      <c r="AL8" s="3">
        <f t="shared" si="1"/>
        <v>0</v>
      </c>
      <c r="AM8" s="122"/>
      <c r="AN8" s="122"/>
      <c r="AO8" s="122"/>
    </row>
    <row r="9" spans="1:41" s="121" customFormat="1" ht="21" customHeight="1">
      <c r="A9" s="162">
        <v>4</v>
      </c>
      <c r="B9" s="100" t="s">
        <v>162</v>
      </c>
      <c r="C9" s="101" t="s">
        <v>163</v>
      </c>
      <c r="D9" s="102" t="s">
        <v>61</v>
      </c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 t="s">
        <v>6</v>
      </c>
      <c r="AE9" s="173"/>
      <c r="AF9" s="173" t="s">
        <v>6</v>
      </c>
      <c r="AG9" s="173"/>
      <c r="AH9" s="173"/>
      <c r="AI9" s="173"/>
      <c r="AJ9" s="59">
        <f t="shared" si="2"/>
        <v>2</v>
      </c>
      <c r="AK9" s="59">
        <f t="shared" si="0"/>
        <v>0</v>
      </c>
      <c r="AL9" s="59">
        <f t="shared" si="1"/>
        <v>0</v>
      </c>
      <c r="AM9" s="120"/>
      <c r="AN9" s="120"/>
      <c r="AO9" s="120"/>
    </row>
    <row r="10" spans="1:41" s="121" customFormat="1" ht="21" customHeight="1">
      <c r="A10" s="162">
        <v>5</v>
      </c>
      <c r="B10" s="100" t="s">
        <v>164</v>
      </c>
      <c r="C10" s="101" t="s">
        <v>165</v>
      </c>
      <c r="D10" s="102" t="s">
        <v>24</v>
      </c>
      <c r="E10" s="173"/>
      <c r="F10" s="173"/>
      <c r="G10" s="173"/>
      <c r="H10" s="173"/>
      <c r="I10" s="173"/>
      <c r="J10" s="173"/>
      <c r="K10" s="173"/>
      <c r="L10" s="173"/>
      <c r="M10" s="173" t="s">
        <v>6</v>
      </c>
      <c r="N10" s="173"/>
      <c r="O10" s="173"/>
      <c r="P10" s="173" t="s">
        <v>6</v>
      </c>
      <c r="Q10" s="173"/>
      <c r="R10" s="173"/>
      <c r="S10" s="173"/>
      <c r="T10" s="173" t="s">
        <v>8</v>
      </c>
      <c r="U10" s="173"/>
      <c r="V10" s="173"/>
      <c r="W10" s="173" t="s">
        <v>6</v>
      </c>
      <c r="X10" s="173"/>
      <c r="Y10" s="173"/>
      <c r="Z10" s="173" t="s">
        <v>6</v>
      </c>
      <c r="AA10" s="173"/>
      <c r="AB10" s="173"/>
      <c r="AC10" s="173" t="s">
        <v>6</v>
      </c>
      <c r="AD10" s="173"/>
      <c r="AE10" s="173"/>
      <c r="AF10" s="173" t="s">
        <v>6</v>
      </c>
      <c r="AG10" s="173"/>
      <c r="AH10" s="173"/>
      <c r="AI10" s="173"/>
      <c r="AJ10" s="59">
        <f t="shared" si="2"/>
        <v>6</v>
      </c>
      <c r="AK10" s="59">
        <f t="shared" si="0"/>
        <v>0</v>
      </c>
      <c r="AL10" s="59">
        <f t="shared" si="1"/>
        <v>1</v>
      </c>
      <c r="AM10" s="120"/>
      <c r="AN10" s="120"/>
      <c r="AO10" s="120"/>
    </row>
    <row r="11" spans="1:41" s="121" customFormat="1" ht="21" customHeight="1">
      <c r="A11" s="162">
        <v>6</v>
      </c>
      <c r="B11" s="100" t="s">
        <v>166</v>
      </c>
      <c r="C11" s="101" t="s">
        <v>167</v>
      </c>
      <c r="D11" s="102" t="s">
        <v>24</v>
      </c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59">
        <f t="shared" si="2"/>
        <v>0</v>
      </c>
      <c r="AK11" s="59">
        <f t="shared" si="0"/>
        <v>0</v>
      </c>
      <c r="AL11" s="59">
        <f t="shared" si="1"/>
        <v>0</v>
      </c>
      <c r="AM11" s="120"/>
      <c r="AN11" s="120"/>
      <c r="AO11" s="120"/>
    </row>
    <row r="12" spans="1:41" s="121" customFormat="1" ht="21" customHeight="1">
      <c r="A12" s="162">
        <v>7</v>
      </c>
      <c r="B12" s="100" t="s">
        <v>168</v>
      </c>
      <c r="C12" s="101" t="s">
        <v>169</v>
      </c>
      <c r="D12" s="102" t="s">
        <v>52</v>
      </c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59">
        <f t="shared" si="2"/>
        <v>0</v>
      </c>
      <c r="AK12" s="59">
        <f t="shared" si="0"/>
        <v>0</v>
      </c>
      <c r="AL12" s="59">
        <f t="shared" si="1"/>
        <v>0</v>
      </c>
      <c r="AM12" s="120"/>
      <c r="AN12" s="120"/>
      <c r="AO12" s="120"/>
    </row>
    <row r="13" spans="1:41" s="121" customFormat="1" ht="21" customHeight="1">
      <c r="A13" s="162">
        <v>8</v>
      </c>
      <c r="B13" s="100" t="s">
        <v>170</v>
      </c>
      <c r="C13" s="101" t="s">
        <v>171</v>
      </c>
      <c r="D13" s="102" t="s">
        <v>103</v>
      </c>
      <c r="E13" s="173"/>
      <c r="F13" s="173"/>
      <c r="G13" s="173"/>
      <c r="H13" s="173" t="s">
        <v>8</v>
      </c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59">
        <f t="shared" si="2"/>
        <v>0</v>
      </c>
      <c r="AK13" s="59">
        <f t="shared" si="0"/>
        <v>0</v>
      </c>
      <c r="AL13" s="59">
        <f t="shared" si="1"/>
        <v>1</v>
      </c>
      <c r="AM13" s="120"/>
      <c r="AN13" s="120"/>
      <c r="AO13" s="120"/>
    </row>
    <row r="14" spans="1:41" s="121" customFormat="1" ht="21" customHeight="1">
      <c r="A14" s="162">
        <v>9</v>
      </c>
      <c r="B14" s="100" t="s">
        <v>172</v>
      </c>
      <c r="C14" s="101" t="s">
        <v>82</v>
      </c>
      <c r="D14" s="102" t="s">
        <v>173</v>
      </c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59">
        <f t="shared" si="2"/>
        <v>0</v>
      </c>
      <c r="AK14" s="59">
        <f t="shared" si="0"/>
        <v>0</v>
      </c>
      <c r="AL14" s="59">
        <f t="shared" si="1"/>
        <v>0</v>
      </c>
      <c r="AM14" s="120"/>
      <c r="AN14" s="120"/>
      <c r="AO14" s="120"/>
    </row>
    <row r="15" spans="1:41" s="121" customFormat="1" ht="21" customHeight="1">
      <c r="A15" s="162">
        <v>10</v>
      </c>
      <c r="B15" s="100" t="s">
        <v>176</v>
      </c>
      <c r="C15" s="101" t="s">
        <v>177</v>
      </c>
      <c r="D15" s="102" t="s">
        <v>63</v>
      </c>
      <c r="E15" s="173"/>
      <c r="F15" s="173"/>
      <c r="G15" s="173"/>
      <c r="H15" s="173" t="s">
        <v>6</v>
      </c>
      <c r="I15" s="173"/>
      <c r="J15" s="173"/>
      <c r="K15" s="173"/>
      <c r="L15" s="173"/>
      <c r="M15" s="173"/>
      <c r="N15" s="173"/>
      <c r="O15" s="173"/>
      <c r="P15" s="173" t="s">
        <v>6</v>
      </c>
      <c r="Q15" s="173"/>
      <c r="R15" s="173"/>
      <c r="S15" s="173"/>
      <c r="T15" s="173"/>
      <c r="U15" s="173"/>
      <c r="V15" s="173"/>
      <c r="W15" s="173"/>
      <c r="X15" s="173"/>
      <c r="Y15" s="173"/>
      <c r="Z15" s="173" t="s">
        <v>6</v>
      </c>
      <c r="AA15" s="173" t="s">
        <v>6</v>
      </c>
      <c r="AB15" s="173"/>
      <c r="AC15" s="173"/>
      <c r="AD15" s="173" t="s">
        <v>6</v>
      </c>
      <c r="AE15" s="173"/>
      <c r="AF15" s="173" t="s">
        <v>6</v>
      </c>
      <c r="AG15" s="173"/>
      <c r="AH15" s="173"/>
      <c r="AI15" s="173"/>
      <c r="AJ15" s="59">
        <f t="shared" si="2"/>
        <v>6</v>
      </c>
      <c r="AK15" s="59">
        <f t="shared" si="0"/>
        <v>0</v>
      </c>
      <c r="AL15" s="59">
        <f t="shared" si="1"/>
        <v>0</v>
      </c>
      <c r="AM15" s="120"/>
      <c r="AN15" s="120"/>
      <c r="AO15" s="120"/>
    </row>
    <row r="16" spans="1:41" s="121" customFormat="1" ht="21" customHeight="1">
      <c r="A16" s="162">
        <v>11</v>
      </c>
      <c r="B16" s="100" t="s">
        <v>174</v>
      </c>
      <c r="C16" s="101" t="s">
        <v>175</v>
      </c>
      <c r="D16" s="102" t="s">
        <v>63</v>
      </c>
      <c r="E16" s="173"/>
      <c r="F16" s="173"/>
      <c r="G16" s="173"/>
      <c r="H16" s="173"/>
      <c r="I16" s="173"/>
      <c r="J16" s="173"/>
      <c r="K16" s="173"/>
      <c r="L16" s="173"/>
      <c r="M16" s="173" t="s">
        <v>8</v>
      </c>
      <c r="N16" s="173" t="s">
        <v>7</v>
      </c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 t="s">
        <v>8</v>
      </c>
      <c r="AG16" s="173"/>
      <c r="AH16" s="173"/>
      <c r="AI16" s="173"/>
      <c r="AJ16" s="59">
        <f t="shared" si="2"/>
        <v>0</v>
      </c>
      <c r="AK16" s="59">
        <f t="shared" si="0"/>
        <v>1</v>
      </c>
      <c r="AL16" s="59">
        <f t="shared" si="1"/>
        <v>2</v>
      </c>
      <c r="AM16" s="120"/>
      <c r="AN16" s="120"/>
      <c r="AO16" s="120"/>
    </row>
    <row r="17" spans="1:41" s="121" customFormat="1" ht="21" customHeight="1">
      <c r="A17" s="162">
        <v>12</v>
      </c>
      <c r="B17" s="100" t="s">
        <v>180</v>
      </c>
      <c r="C17" s="101" t="s">
        <v>181</v>
      </c>
      <c r="D17" s="102" t="s">
        <v>96</v>
      </c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 t="s">
        <v>6</v>
      </c>
      <c r="X17" s="173"/>
      <c r="Y17" s="173"/>
      <c r="Z17" s="173"/>
      <c r="AA17" s="173"/>
      <c r="AB17" s="173"/>
      <c r="AC17" s="173"/>
      <c r="AD17" s="173"/>
      <c r="AE17" s="173"/>
      <c r="AF17" s="173" t="s">
        <v>6</v>
      </c>
      <c r="AG17" s="173"/>
      <c r="AH17" s="173"/>
      <c r="AI17" s="173"/>
      <c r="AJ17" s="59">
        <f t="shared" si="2"/>
        <v>2</v>
      </c>
      <c r="AK17" s="59">
        <f t="shared" si="0"/>
        <v>0</v>
      </c>
      <c r="AL17" s="59">
        <f t="shared" si="1"/>
        <v>0</v>
      </c>
      <c r="AM17" s="120"/>
      <c r="AN17" s="120"/>
      <c r="AO17" s="120"/>
    </row>
    <row r="18" spans="1:41" s="121" customFormat="1" ht="21" customHeight="1">
      <c r="A18" s="162">
        <v>13</v>
      </c>
      <c r="B18" s="100" t="s">
        <v>182</v>
      </c>
      <c r="C18" s="101" t="s">
        <v>183</v>
      </c>
      <c r="D18" s="102" t="s">
        <v>53</v>
      </c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59">
        <f t="shared" si="2"/>
        <v>0</v>
      </c>
      <c r="AK18" s="59">
        <f t="shared" si="0"/>
        <v>0</v>
      </c>
      <c r="AL18" s="59">
        <f t="shared" si="1"/>
        <v>0</v>
      </c>
      <c r="AM18" s="246"/>
      <c r="AN18" s="247"/>
      <c r="AO18" s="120"/>
    </row>
    <row r="19" spans="1:41" s="121" customFormat="1" ht="21" customHeight="1">
      <c r="A19" s="162">
        <v>14</v>
      </c>
      <c r="B19" s="100" t="s">
        <v>186</v>
      </c>
      <c r="C19" s="101" t="s">
        <v>187</v>
      </c>
      <c r="D19" s="102" t="s">
        <v>117</v>
      </c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59">
        <f t="shared" si="2"/>
        <v>0</v>
      </c>
      <c r="AK19" s="59">
        <f t="shared" si="0"/>
        <v>0</v>
      </c>
      <c r="AL19" s="59">
        <f t="shared" si="1"/>
        <v>0</v>
      </c>
      <c r="AM19" s="120"/>
      <c r="AN19" s="120"/>
      <c r="AO19" s="120"/>
    </row>
    <row r="20" spans="1:41" s="123" customFormat="1" ht="21" customHeight="1">
      <c r="A20" s="162">
        <v>15</v>
      </c>
      <c r="B20" s="100" t="s">
        <v>188</v>
      </c>
      <c r="C20" s="101" t="s">
        <v>189</v>
      </c>
      <c r="D20" s="102" t="s">
        <v>190</v>
      </c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 t="s">
        <v>7</v>
      </c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3">
        <f t="shared" si="2"/>
        <v>0</v>
      </c>
      <c r="AK20" s="3">
        <f t="shared" si="0"/>
        <v>1</v>
      </c>
      <c r="AL20" s="3">
        <f t="shared" si="1"/>
        <v>0</v>
      </c>
      <c r="AM20" s="122"/>
      <c r="AN20" s="122"/>
      <c r="AO20" s="122"/>
    </row>
    <row r="21" spans="1:41" s="121" customFormat="1" ht="21" customHeight="1">
      <c r="A21" s="162">
        <v>16</v>
      </c>
      <c r="B21" s="100" t="s">
        <v>191</v>
      </c>
      <c r="C21" s="101" t="s">
        <v>192</v>
      </c>
      <c r="D21" s="102" t="s">
        <v>193</v>
      </c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16">
        <f t="shared" si="2"/>
        <v>0</v>
      </c>
      <c r="AK21" s="116">
        <f t="shared" si="0"/>
        <v>0</v>
      </c>
      <c r="AL21" s="116">
        <f t="shared" si="1"/>
        <v>0</v>
      </c>
      <c r="AM21" s="120"/>
      <c r="AN21" s="120"/>
      <c r="AO21" s="120"/>
    </row>
    <row r="22" spans="1:41" s="121" customFormat="1" ht="21" customHeight="1">
      <c r="A22" s="162">
        <v>17</v>
      </c>
      <c r="B22" s="100" t="s">
        <v>194</v>
      </c>
      <c r="C22" s="101" t="s">
        <v>75</v>
      </c>
      <c r="D22" s="102" t="s">
        <v>66</v>
      </c>
      <c r="E22" s="173" t="s">
        <v>6</v>
      </c>
      <c r="F22" s="173"/>
      <c r="G22" s="173"/>
      <c r="H22" s="173" t="s">
        <v>6</v>
      </c>
      <c r="I22" s="173"/>
      <c r="J22" s="173"/>
      <c r="K22" s="173" t="s">
        <v>7</v>
      </c>
      <c r="L22" s="173" t="s">
        <v>7</v>
      </c>
      <c r="M22" s="173"/>
      <c r="N22" s="173"/>
      <c r="O22" s="173"/>
      <c r="P22" s="173" t="s">
        <v>6</v>
      </c>
      <c r="Q22" s="173"/>
      <c r="R22" s="173" t="s">
        <v>8</v>
      </c>
      <c r="S22" s="173" t="s">
        <v>8</v>
      </c>
      <c r="T22" s="173" t="s">
        <v>6</v>
      </c>
      <c r="U22" s="173" t="s">
        <v>6</v>
      </c>
      <c r="V22" s="173"/>
      <c r="W22" s="173" t="s">
        <v>6</v>
      </c>
      <c r="X22" s="173"/>
      <c r="Y22" s="173"/>
      <c r="Z22" s="173" t="s">
        <v>6</v>
      </c>
      <c r="AA22" s="173" t="s">
        <v>8</v>
      </c>
      <c r="AB22" s="173"/>
      <c r="AC22" s="173"/>
      <c r="AD22" s="173" t="s">
        <v>6</v>
      </c>
      <c r="AE22" s="173"/>
      <c r="AF22" s="173" t="s">
        <v>6</v>
      </c>
      <c r="AG22" s="173"/>
      <c r="AH22" s="173" t="s">
        <v>8</v>
      </c>
      <c r="AI22" s="173"/>
      <c r="AJ22" s="116">
        <f t="shared" si="2"/>
        <v>9</v>
      </c>
      <c r="AK22" s="116">
        <f t="shared" si="0"/>
        <v>2</v>
      </c>
      <c r="AL22" s="116">
        <f t="shared" si="1"/>
        <v>4</v>
      </c>
      <c r="AM22" s="120"/>
      <c r="AN22" s="120"/>
      <c r="AO22" s="120"/>
    </row>
    <row r="23" spans="1:41" s="1" customFormat="1" ht="21" customHeight="1">
      <c r="A23" s="162">
        <v>18</v>
      </c>
      <c r="B23" s="100" t="s">
        <v>195</v>
      </c>
      <c r="C23" s="101" t="s">
        <v>196</v>
      </c>
      <c r="D23" s="102" t="s">
        <v>67</v>
      </c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 t="s">
        <v>7</v>
      </c>
      <c r="P23" s="173"/>
      <c r="Q23" s="173"/>
      <c r="R23" s="173"/>
      <c r="S23" s="173"/>
      <c r="T23" s="173"/>
      <c r="U23" s="231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 t="s">
        <v>8</v>
      </c>
      <c r="AI23" s="173"/>
      <c r="AJ23" s="66">
        <f t="shared" si="2"/>
        <v>0</v>
      </c>
      <c r="AK23" s="66">
        <f t="shared" si="0"/>
        <v>1</v>
      </c>
      <c r="AL23" s="66">
        <f t="shared" si="1"/>
        <v>1</v>
      </c>
      <c r="AM23" s="21"/>
      <c r="AN23" s="21"/>
      <c r="AO23" s="21"/>
    </row>
    <row r="24" spans="1:41" s="1" customFormat="1" ht="21" customHeight="1">
      <c r="A24" s="162">
        <v>19</v>
      </c>
      <c r="B24" s="100" t="s">
        <v>197</v>
      </c>
      <c r="C24" s="101" t="s">
        <v>198</v>
      </c>
      <c r="D24" s="102" t="s">
        <v>54</v>
      </c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231"/>
      <c r="V24" s="173"/>
      <c r="W24" s="173"/>
      <c r="X24" s="173"/>
      <c r="Y24" s="173"/>
      <c r="Z24" s="173"/>
      <c r="AA24" s="173"/>
      <c r="AB24" s="173"/>
      <c r="AC24" s="173"/>
      <c r="AD24" s="173" t="s">
        <v>6</v>
      </c>
      <c r="AE24" s="173"/>
      <c r="AF24" s="173" t="s">
        <v>6</v>
      </c>
      <c r="AG24" s="173"/>
      <c r="AH24" s="173"/>
      <c r="AI24" s="173"/>
      <c r="AJ24" s="66">
        <f t="shared" si="2"/>
        <v>2</v>
      </c>
      <c r="AK24" s="66">
        <f t="shared" si="0"/>
        <v>0</v>
      </c>
      <c r="AL24" s="66">
        <f t="shared" si="1"/>
        <v>0</v>
      </c>
      <c r="AM24" s="21"/>
      <c r="AN24" s="21"/>
      <c r="AO24" s="21"/>
    </row>
    <row r="25" spans="1:41" s="1" customFormat="1" ht="21" customHeight="1">
      <c r="A25" s="162">
        <v>20</v>
      </c>
      <c r="B25" s="100" t="s">
        <v>199</v>
      </c>
      <c r="C25" s="101" t="s">
        <v>28</v>
      </c>
      <c r="D25" s="102" t="s">
        <v>109</v>
      </c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231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 t="s">
        <v>6</v>
      </c>
      <c r="AG25" s="173"/>
      <c r="AH25" s="173"/>
      <c r="AI25" s="173"/>
      <c r="AJ25" s="66">
        <f t="shared" si="2"/>
        <v>1</v>
      </c>
      <c r="AK25" s="66">
        <f t="shared" si="0"/>
        <v>0</v>
      </c>
      <c r="AL25" s="66">
        <f t="shared" si="1"/>
        <v>0</v>
      </c>
      <c r="AM25" s="21"/>
      <c r="AN25" s="21"/>
      <c r="AO25" s="21"/>
    </row>
    <row r="26" spans="1:41" s="1" customFormat="1" ht="21" customHeight="1">
      <c r="A26" s="162">
        <v>21</v>
      </c>
      <c r="B26" s="100" t="s">
        <v>200</v>
      </c>
      <c r="C26" s="101" t="s">
        <v>201</v>
      </c>
      <c r="D26" s="102" t="s">
        <v>123</v>
      </c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231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66">
        <f t="shared" si="2"/>
        <v>0</v>
      </c>
      <c r="AK26" s="66">
        <f t="shared" si="0"/>
        <v>0</v>
      </c>
      <c r="AL26" s="66">
        <f t="shared" si="1"/>
        <v>0</v>
      </c>
      <c r="AM26" s="21"/>
      <c r="AN26" s="21"/>
      <c r="AO26" s="21"/>
    </row>
    <row r="27" spans="1:41" s="1" customFormat="1" ht="21" customHeight="1">
      <c r="A27" s="162">
        <v>22</v>
      </c>
      <c r="B27" s="100" t="s">
        <v>202</v>
      </c>
      <c r="C27" s="101" t="s">
        <v>26</v>
      </c>
      <c r="D27" s="102" t="s">
        <v>203</v>
      </c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231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66">
        <f t="shared" si="2"/>
        <v>0</v>
      </c>
      <c r="AK27" s="66">
        <f t="shared" si="0"/>
        <v>0</v>
      </c>
      <c r="AL27" s="66">
        <f t="shared" si="1"/>
        <v>0</v>
      </c>
      <c r="AM27" s="21"/>
      <c r="AN27" s="21"/>
      <c r="AO27" s="21"/>
    </row>
    <row r="28" spans="1:41" s="1" customFormat="1" ht="21" customHeight="1">
      <c r="A28" s="162">
        <v>23</v>
      </c>
      <c r="B28" s="100" t="s">
        <v>204</v>
      </c>
      <c r="C28" s="101" t="s">
        <v>205</v>
      </c>
      <c r="D28" s="102" t="s">
        <v>57</v>
      </c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231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 t="s">
        <v>6</v>
      </c>
      <c r="AG28" s="173"/>
      <c r="AH28" s="173"/>
      <c r="AI28" s="173"/>
      <c r="AJ28" s="66">
        <f t="shared" si="2"/>
        <v>1</v>
      </c>
      <c r="AK28" s="66">
        <f t="shared" si="0"/>
        <v>0</v>
      </c>
      <c r="AL28" s="66">
        <f t="shared" si="1"/>
        <v>0</v>
      </c>
      <c r="AM28" s="21"/>
      <c r="AN28" s="21"/>
      <c r="AO28" s="21"/>
    </row>
    <row r="29" spans="1:41" s="1" customFormat="1" ht="21" customHeight="1">
      <c r="A29" s="162">
        <v>24</v>
      </c>
      <c r="B29" s="100" t="s">
        <v>206</v>
      </c>
      <c r="C29" s="101" t="s">
        <v>207</v>
      </c>
      <c r="D29" s="102" t="s">
        <v>208</v>
      </c>
      <c r="E29" s="173"/>
      <c r="F29" s="173"/>
      <c r="G29" s="173"/>
      <c r="H29" s="173" t="s">
        <v>6</v>
      </c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231"/>
      <c r="V29" s="173" t="s">
        <v>7</v>
      </c>
      <c r="W29" s="173" t="s">
        <v>6</v>
      </c>
      <c r="X29" s="173"/>
      <c r="Y29" s="173" t="s">
        <v>8</v>
      </c>
      <c r="Z29" s="173"/>
      <c r="AA29" s="173"/>
      <c r="AB29" s="173"/>
      <c r="AC29" s="173" t="s">
        <v>6</v>
      </c>
      <c r="AD29" s="173"/>
      <c r="AE29" s="173"/>
      <c r="AF29" s="173"/>
      <c r="AG29" s="173"/>
      <c r="AH29" s="173"/>
      <c r="AI29" s="173"/>
      <c r="AJ29" s="66">
        <f t="shared" si="2"/>
        <v>3</v>
      </c>
      <c r="AK29" s="66">
        <f t="shared" si="0"/>
        <v>1</v>
      </c>
      <c r="AL29" s="66">
        <f t="shared" si="1"/>
        <v>1</v>
      </c>
      <c r="AM29" s="21"/>
      <c r="AN29" s="21"/>
      <c r="AO29" s="21"/>
    </row>
    <row r="30" spans="1:41" s="1" customFormat="1" ht="21" customHeight="1">
      <c r="A30" s="162">
        <v>25</v>
      </c>
      <c r="B30" s="100" t="s">
        <v>209</v>
      </c>
      <c r="C30" s="101" t="s">
        <v>210</v>
      </c>
      <c r="D30" s="102" t="s">
        <v>79</v>
      </c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231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66">
        <f t="shared" si="2"/>
        <v>0</v>
      </c>
      <c r="AK30" s="66">
        <f t="shared" si="0"/>
        <v>0</v>
      </c>
      <c r="AL30" s="66">
        <f t="shared" si="1"/>
        <v>0</v>
      </c>
      <c r="AM30" s="21"/>
      <c r="AN30" s="21"/>
      <c r="AO30" s="21"/>
    </row>
    <row r="31" spans="1:41" s="1" customFormat="1" ht="21" customHeight="1">
      <c r="A31" s="162">
        <v>26</v>
      </c>
      <c r="B31" s="100" t="s">
        <v>211</v>
      </c>
      <c r="C31" s="101" t="s">
        <v>212</v>
      </c>
      <c r="D31" s="102" t="s">
        <v>111</v>
      </c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231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 t="s">
        <v>6</v>
      </c>
      <c r="AG31" s="173"/>
      <c r="AH31" s="173"/>
      <c r="AI31" s="173"/>
      <c r="AJ31" s="66">
        <f t="shared" si="2"/>
        <v>1</v>
      </c>
      <c r="AK31" s="66">
        <f t="shared" si="0"/>
        <v>0</v>
      </c>
      <c r="AL31" s="66">
        <f t="shared" si="1"/>
        <v>0</v>
      </c>
      <c r="AM31" s="21"/>
      <c r="AN31" s="21"/>
      <c r="AO31" s="21"/>
    </row>
    <row r="32" spans="1:41" s="121" customFormat="1" ht="21" customHeight="1">
      <c r="A32" s="162">
        <v>27</v>
      </c>
      <c r="B32" s="100" t="s">
        <v>178</v>
      </c>
      <c r="C32" s="101" t="s">
        <v>179</v>
      </c>
      <c r="D32" s="102" t="s">
        <v>133</v>
      </c>
      <c r="E32" s="173"/>
      <c r="F32" s="173"/>
      <c r="G32" s="173"/>
      <c r="H32" s="173"/>
      <c r="I32" s="173"/>
      <c r="J32" s="173"/>
      <c r="K32" s="173" t="s">
        <v>7</v>
      </c>
      <c r="L32" s="173" t="s">
        <v>7</v>
      </c>
      <c r="M32" s="173" t="s">
        <v>7</v>
      </c>
      <c r="N32" s="173" t="s">
        <v>7</v>
      </c>
      <c r="O32" s="173" t="s">
        <v>7</v>
      </c>
      <c r="P32" s="173" t="s">
        <v>7</v>
      </c>
      <c r="Q32" s="252" t="s">
        <v>965</v>
      </c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4"/>
      <c r="AJ32" s="59">
        <f>COUNTIF(E32:AI32,"K")+2*COUNTIF(E32:AI32,"2K")+COUNTIF(E32:AI32,"TK")+COUNTIF(E32:AI32,"KT")</f>
        <v>0</v>
      </c>
      <c r="AK32" s="59">
        <f>COUNTIF(E32:AI32,"P")+2*COUNTIF(F32:AJ32,"2P")</f>
        <v>6</v>
      </c>
      <c r="AL32" s="59">
        <f>COUNTIF(E32:AI32,"T")+2*COUNTIF(E32:AI32,"2T")+COUNTIF(E32:AI32,"TK")+COUNTIF(E32:AI32,"KT")</f>
        <v>0</v>
      </c>
      <c r="AM32" s="120"/>
      <c r="AN32" s="120"/>
      <c r="AO32" s="120"/>
    </row>
    <row r="33" spans="1:44" s="1" customFormat="1" ht="21" customHeight="1">
      <c r="A33" s="248" t="s">
        <v>10</v>
      </c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67">
        <f>SUM(AJ6:AJ31)</f>
        <v>33</v>
      </c>
      <c r="AK33" s="67">
        <f>SUM(AK6:AK31)</f>
        <v>6</v>
      </c>
      <c r="AL33" s="67">
        <f>SUM(AL6:AL31)</f>
        <v>10</v>
      </c>
      <c r="AM33" s="23"/>
      <c r="AN33" s="22"/>
      <c r="AO33" s="22"/>
      <c r="AP33" s="29"/>
      <c r="AQ33"/>
      <c r="AR33"/>
    </row>
    <row r="34" spans="1:44" s="1" customFormat="1" ht="21" customHeight="1">
      <c r="A34" s="10"/>
      <c r="B34" s="10"/>
      <c r="C34" s="11"/>
      <c r="D34" s="11"/>
      <c r="E34" s="12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0"/>
      <c r="AK34" s="10"/>
      <c r="AL34" s="10"/>
      <c r="AM34" s="23"/>
      <c r="AN34" s="21"/>
      <c r="AO34" s="21"/>
    </row>
    <row r="35" spans="1:44" s="1" customFormat="1" ht="21" customHeight="1">
      <c r="A35" s="249" t="s">
        <v>11</v>
      </c>
      <c r="B35" s="249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1"/>
      <c r="AJ35" s="24" t="s">
        <v>12</v>
      </c>
      <c r="AK35" s="24" t="s">
        <v>13</v>
      </c>
      <c r="AL35" s="24" t="s">
        <v>14</v>
      </c>
      <c r="AM35" s="25" t="s">
        <v>15</v>
      </c>
      <c r="AN35" s="25" t="s">
        <v>16</v>
      </c>
      <c r="AO35" s="25" t="s">
        <v>17</v>
      </c>
    </row>
    <row r="36" spans="1:44" s="1" customFormat="1" ht="21" customHeight="1">
      <c r="A36" s="66" t="s">
        <v>3</v>
      </c>
      <c r="B36" s="65"/>
      <c r="C36" s="233" t="s">
        <v>5</v>
      </c>
      <c r="D36" s="234"/>
      <c r="E36" s="3">
        <v>1</v>
      </c>
      <c r="F36" s="3">
        <v>2</v>
      </c>
      <c r="G36" s="3">
        <v>3</v>
      </c>
      <c r="H36" s="3">
        <v>4</v>
      </c>
      <c r="I36" s="3">
        <v>5</v>
      </c>
      <c r="J36" s="3">
        <v>6</v>
      </c>
      <c r="K36" s="3">
        <v>7</v>
      </c>
      <c r="L36" s="3">
        <v>8</v>
      </c>
      <c r="M36" s="145">
        <v>9</v>
      </c>
      <c r="N36" s="3">
        <v>10</v>
      </c>
      <c r="O36" s="3">
        <v>11</v>
      </c>
      <c r="P36" s="3">
        <v>12</v>
      </c>
      <c r="Q36" s="3">
        <v>13</v>
      </c>
      <c r="R36" s="3">
        <v>14</v>
      </c>
      <c r="S36" s="3">
        <v>15</v>
      </c>
      <c r="T36" s="3">
        <v>16</v>
      </c>
      <c r="U36" s="3">
        <v>17</v>
      </c>
      <c r="V36" s="3">
        <v>18</v>
      </c>
      <c r="W36" s="3">
        <v>19</v>
      </c>
      <c r="X36" s="3">
        <v>20</v>
      </c>
      <c r="Y36" s="3">
        <v>21</v>
      </c>
      <c r="Z36" s="3">
        <v>22</v>
      </c>
      <c r="AA36" s="3">
        <v>23</v>
      </c>
      <c r="AB36" s="3">
        <v>24</v>
      </c>
      <c r="AC36" s="3">
        <v>25</v>
      </c>
      <c r="AD36" s="3">
        <v>26</v>
      </c>
      <c r="AE36" s="3">
        <v>27</v>
      </c>
      <c r="AF36" s="3">
        <v>28</v>
      </c>
      <c r="AG36" s="3">
        <v>29</v>
      </c>
      <c r="AH36" s="3">
        <v>30</v>
      </c>
      <c r="AI36" s="3">
        <v>31</v>
      </c>
      <c r="AJ36" s="26" t="s">
        <v>18</v>
      </c>
      <c r="AK36" s="26" t="s">
        <v>19</v>
      </c>
      <c r="AL36" s="26" t="s">
        <v>20</v>
      </c>
      <c r="AM36" s="26" t="s">
        <v>21</v>
      </c>
      <c r="AN36" s="27" t="s">
        <v>22</v>
      </c>
      <c r="AO36" s="27" t="s">
        <v>23</v>
      </c>
    </row>
    <row r="37" spans="1:44" s="1" customFormat="1" ht="21" customHeight="1">
      <c r="A37" s="66">
        <v>1</v>
      </c>
      <c r="B37" s="100" t="s">
        <v>155</v>
      </c>
      <c r="C37" s="101" t="s">
        <v>156</v>
      </c>
      <c r="D37" s="102" t="s">
        <v>48</v>
      </c>
      <c r="E37" s="6"/>
      <c r="F37" s="7"/>
      <c r="G37" s="7"/>
      <c r="H37" s="7"/>
      <c r="I37" s="7"/>
      <c r="J37" s="7"/>
      <c r="K37" s="7"/>
      <c r="L37" s="7"/>
      <c r="M37" s="77"/>
      <c r="N37" s="7"/>
      <c r="O37" s="7"/>
      <c r="P37" s="7"/>
      <c r="Q37" s="7"/>
      <c r="R37" s="7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28">
        <f>COUNTIF(E37:AI37,"BT")</f>
        <v>0</v>
      </c>
      <c r="AK37" s="28">
        <f>COUNTIF(F37:AJ37,"D")</f>
        <v>0</v>
      </c>
      <c r="AL37" s="28">
        <f>COUNTIF(G37:AK37,"ĐP")</f>
        <v>0</v>
      </c>
      <c r="AM37" s="28">
        <f>COUNTIF(H37:AL37,"CT")</f>
        <v>0</v>
      </c>
      <c r="AN37" s="28">
        <f>COUNTIF(I37:AM37,"HT")</f>
        <v>0</v>
      </c>
      <c r="AO37" s="28">
        <f>COUNTIF(J37:AN37,"VK")</f>
        <v>0</v>
      </c>
      <c r="AP37" s="246"/>
      <c r="AQ37" s="247"/>
    </row>
    <row r="38" spans="1:44" s="1" customFormat="1" ht="21" customHeight="1">
      <c r="A38" s="66">
        <v>2</v>
      </c>
      <c r="B38" s="100" t="s">
        <v>158</v>
      </c>
      <c r="C38" s="101" t="s">
        <v>68</v>
      </c>
      <c r="D38" s="102" t="s">
        <v>159</v>
      </c>
      <c r="E38" s="1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28">
        <f t="shared" ref="AJ38:AJ63" si="3">COUNTIF(E38:AI38,"BT")</f>
        <v>0</v>
      </c>
      <c r="AK38" s="28">
        <f t="shared" ref="AK38:AK63" si="4">COUNTIF(F38:AJ38,"D")</f>
        <v>0</v>
      </c>
      <c r="AL38" s="28">
        <f t="shared" ref="AL38:AL63" si="5">COUNTIF(G38:AK38,"ĐP")</f>
        <v>0</v>
      </c>
      <c r="AM38" s="28">
        <f t="shared" ref="AM38:AM63" si="6">COUNTIF(H38:AL38,"CT")</f>
        <v>0</v>
      </c>
      <c r="AN38" s="28">
        <f t="shared" ref="AN38:AN63" si="7">COUNTIF(I38:AM38,"HT")</f>
        <v>0</v>
      </c>
      <c r="AO38" s="28">
        <f t="shared" ref="AO38:AO63" si="8">COUNTIF(J38:AN38,"VK")</f>
        <v>0</v>
      </c>
      <c r="AP38" s="21"/>
      <c r="AQ38" s="21"/>
    </row>
    <row r="39" spans="1:44" s="1" customFormat="1" ht="21" customHeight="1">
      <c r="A39" s="66">
        <v>3</v>
      </c>
      <c r="B39" s="100" t="s">
        <v>160</v>
      </c>
      <c r="C39" s="101" t="s">
        <v>161</v>
      </c>
      <c r="D39" s="102" t="s">
        <v>81</v>
      </c>
      <c r="E39" s="6"/>
      <c r="F39" s="7"/>
      <c r="G39" s="7"/>
      <c r="H39" s="7"/>
      <c r="I39" s="7"/>
      <c r="J39" s="7"/>
      <c r="K39" s="7"/>
      <c r="L39" s="7"/>
      <c r="M39" s="77"/>
      <c r="N39" s="7"/>
      <c r="O39" s="7"/>
      <c r="P39" s="7"/>
      <c r="Q39" s="7"/>
      <c r="R39" s="7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28">
        <f t="shared" si="3"/>
        <v>0</v>
      </c>
      <c r="AK39" s="28">
        <f t="shared" si="4"/>
        <v>0</v>
      </c>
      <c r="AL39" s="28">
        <f t="shared" si="5"/>
        <v>0</v>
      </c>
      <c r="AM39" s="28">
        <f t="shared" si="6"/>
        <v>0</v>
      </c>
      <c r="AN39" s="28">
        <f t="shared" si="7"/>
        <v>0</v>
      </c>
      <c r="AO39" s="28">
        <f t="shared" si="8"/>
        <v>0</v>
      </c>
      <c r="AP39" s="21"/>
      <c r="AQ39" s="21"/>
    </row>
    <row r="40" spans="1:44" s="1" customFormat="1" ht="21" customHeight="1">
      <c r="A40" s="66">
        <v>4</v>
      </c>
      <c r="B40" s="100" t="s">
        <v>162</v>
      </c>
      <c r="C40" s="101" t="s">
        <v>163</v>
      </c>
      <c r="D40" s="102" t="s">
        <v>61</v>
      </c>
      <c r="E40" s="6"/>
      <c r="F40" s="7"/>
      <c r="G40" s="7"/>
      <c r="H40" s="7"/>
      <c r="I40" s="7"/>
      <c r="J40" s="7"/>
      <c r="K40" s="7"/>
      <c r="L40" s="7"/>
      <c r="M40" s="77"/>
      <c r="N40" s="7"/>
      <c r="O40" s="7"/>
      <c r="P40" s="7"/>
      <c r="Q40" s="7"/>
      <c r="R40" s="7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28">
        <f t="shared" si="3"/>
        <v>0</v>
      </c>
      <c r="AK40" s="28">
        <f t="shared" si="4"/>
        <v>0</v>
      </c>
      <c r="AL40" s="28">
        <f t="shared" si="5"/>
        <v>0</v>
      </c>
      <c r="AM40" s="28">
        <f t="shared" si="6"/>
        <v>0</v>
      </c>
      <c r="AN40" s="28">
        <f t="shared" si="7"/>
        <v>0</v>
      </c>
      <c r="AO40" s="28">
        <f t="shared" si="8"/>
        <v>0</v>
      </c>
      <c r="AP40" s="21"/>
      <c r="AQ40" s="21"/>
    </row>
    <row r="41" spans="1:44" s="1" customFormat="1" ht="21" customHeight="1">
      <c r="A41" s="66">
        <v>5</v>
      </c>
      <c r="B41" s="100" t="s">
        <v>164</v>
      </c>
      <c r="C41" s="101" t="s">
        <v>165</v>
      </c>
      <c r="D41" s="102" t="s">
        <v>24</v>
      </c>
      <c r="E41" s="6"/>
      <c r="F41" s="7"/>
      <c r="G41" s="7"/>
      <c r="H41" s="7"/>
      <c r="I41" s="7"/>
      <c r="J41" s="7"/>
      <c r="K41" s="7"/>
      <c r="L41" s="7"/>
      <c r="M41" s="77"/>
      <c r="N41" s="7"/>
      <c r="O41" s="7"/>
      <c r="P41" s="7"/>
      <c r="Q41" s="7"/>
      <c r="R41" s="7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28">
        <f t="shared" si="3"/>
        <v>0</v>
      </c>
      <c r="AK41" s="28">
        <f t="shared" si="4"/>
        <v>0</v>
      </c>
      <c r="AL41" s="28">
        <f t="shared" si="5"/>
        <v>0</v>
      </c>
      <c r="AM41" s="28">
        <f t="shared" si="6"/>
        <v>0</v>
      </c>
      <c r="AN41" s="28">
        <f t="shared" si="7"/>
        <v>0</v>
      </c>
      <c r="AO41" s="28">
        <f t="shared" si="8"/>
        <v>0</v>
      </c>
      <c r="AP41" s="21"/>
      <c r="AQ41" s="21"/>
    </row>
    <row r="42" spans="1:44" s="1" customFormat="1" ht="21" customHeight="1">
      <c r="A42" s="66">
        <v>6</v>
      </c>
      <c r="B42" s="100" t="s">
        <v>166</v>
      </c>
      <c r="C42" s="101" t="s">
        <v>167</v>
      </c>
      <c r="D42" s="102" t="s">
        <v>24</v>
      </c>
      <c r="E42" s="6"/>
      <c r="F42" s="7"/>
      <c r="G42" s="7"/>
      <c r="H42" s="7"/>
      <c r="I42" s="7"/>
      <c r="J42" s="7"/>
      <c r="K42" s="7"/>
      <c r="L42" s="7"/>
      <c r="M42" s="77"/>
      <c r="N42" s="7"/>
      <c r="O42" s="7"/>
      <c r="P42" s="7"/>
      <c r="Q42" s="7"/>
      <c r="R42" s="7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28">
        <f t="shared" si="3"/>
        <v>0</v>
      </c>
      <c r="AK42" s="28">
        <f t="shared" si="4"/>
        <v>0</v>
      </c>
      <c r="AL42" s="28">
        <f t="shared" si="5"/>
        <v>0</v>
      </c>
      <c r="AM42" s="28">
        <f t="shared" si="6"/>
        <v>0</v>
      </c>
      <c r="AN42" s="28">
        <f t="shared" si="7"/>
        <v>0</v>
      </c>
      <c r="AO42" s="28">
        <f t="shared" si="8"/>
        <v>0</v>
      </c>
      <c r="AP42" s="21"/>
      <c r="AQ42" s="21"/>
    </row>
    <row r="43" spans="1:44" s="1" customFormat="1" ht="21" customHeight="1">
      <c r="A43" s="66">
        <v>7</v>
      </c>
      <c r="B43" s="100" t="s">
        <v>168</v>
      </c>
      <c r="C43" s="101" t="s">
        <v>169</v>
      </c>
      <c r="D43" s="102" t="s">
        <v>52</v>
      </c>
      <c r="E43" s="6"/>
      <c r="F43" s="7"/>
      <c r="G43" s="7"/>
      <c r="H43" s="7"/>
      <c r="I43" s="7"/>
      <c r="J43" s="7"/>
      <c r="K43" s="7"/>
      <c r="L43" s="7"/>
      <c r="M43" s="77"/>
      <c r="N43" s="7"/>
      <c r="O43" s="7"/>
      <c r="P43" s="7"/>
      <c r="Q43" s="7"/>
      <c r="R43" s="7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28">
        <f t="shared" si="3"/>
        <v>0</v>
      </c>
      <c r="AK43" s="28">
        <f t="shared" si="4"/>
        <v>0</v>
      </c>
      <c r="AL43" s="28">
        <f t="shared" si="5"/>
        <v>0</v>
      </c>
      <c r="AM43" s="28">
        <f t="shared" si="6"/>
        <v>0</v>
      </c>
      <c r="AN43" s="28">
        <f t="shared" si="7"/>
        <v>0</v>
      </c>
      <c r="AO43" s="28">
        <f t="shared" si="8"/>
        <v>0</v>
      </c>
      <c r="AP43" s="21"/>
      <c r="AQ43" s="21"/>
    </row>
    <row r="44" spans="1:44" s="1" customFormat="1" ht="21" customHeight="1">
      <c r="A44" s="66">
        <v>8</v>
      </c>
      <c r="B44" s="100" t="s">
        <v>170</v>
      </c>
      <c r="C44" s="101" t="s">
        <v>171</v>
      </c>
      <c r="D44" s="102" t="s">
        <v>103</v>
      </c>
      <c r="E44" s="6"/>
      <c r="F44" s="7"/>
      <c r="G44" s="7"/>
      <c r="H44" s="7"/>
      <c r="I44" s="7"/>
      <c r="J44" s="7"/>
      <c r="K44" s="7"/>
      <c r="L44" s="7"/>
      <c r="M44" s="77"/>
      <c r="N44" s="7"/>
      <c r="O44" s="7"/>
      <c r="P44" s="7"/>
      <c r="Q44" s="7"/>
      <c r="R44" s="7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28">
        <f t="shared" si="3"/>
        <v>0</v>
      </c>
      <c r="AK44" s="28">
        <f t="shared" si="4"/>
        <v>0</v>
      </c>
      <c r="AL44" s="28">
        <f t="shared" si="5"/>
        <v>0</v>
      </c>
      <c r="AM44" s="28">
        <f t="shared" si="6"/>
        <v>0</v>
      </c>
      <c r="AN44" s="28">
        <f t="shared" si="7"/>
        <v>0</v>
      </c>
      <c r="AO44" s="28">
        <f t="shared" si="8"/>
        <v>0</v>
      </c>
      <c r="AP44" s="21"/>
      <c r="AQ44" s="21"/>
    </row>
    <row r="45" spans="1:44" s="1" customFormat="1" ht="21" customHeight="1">
      <c r="A45" s="66">
        <v>9</v>
      </c>
      <c r="B45" s="100" t="s">
        <v>172</v>
      </c>
      <c r="C45" s="101" t="s">
        <v>82</v>
      </c>
      <c r="D45" s="102" t="s">
        <v>173</v>
      </c>
      <c r="E45" s="6"/>
      <c r="F45" s="7"/>
      <c r="G45" s="7"/>
      <c r="H45" s="7"/>
      <c r="I45" s="7"/>
      <c r="J45" s="7"/>
      <c r="K45" s="7"/>
      <c r="L45" s="7"/>
      <c r="M45" s="77"/>
      <c r="N45" s="7"/>
      <c r="O45" s="7"/>
      <c r="P45" s="7"/>
      <c r="Q45" s="7"/>
      <c r="R45" s="7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28">
        <f t="shared" si="3"/>
        <v>0</v>
      </c>
      <c r="AK45" s="28">
        <f t="shared" si="4"/>
        <v>0</v>
      </c>
      <c r="AL45" s="28">
        <f t="shared" si="5"/>
        <v>0</v>
      </c>
      <c r="AM45" s="28">
        <f t="shared" si="6"/>
        <v>0</v>
      </c>
      <c r="AN45" s="28">
        <f t="shared" si="7"/>
        <v>0</v>
      </c>
      <c r="AO45" s="28">
        <f t="shared" si="8"/>
        <v>0</v>
      </c>
      <c r="AP45" s="21"/>
      <c r="AQ45" s="21"/>
    </row>
    <row r="46" spans="1:44" s="1" customFormat="1" ht="21" customHeight="1">
      <c r="A46" s="66">
        <v>10</v>
      </c>
      <c r="B46" s="100" t="s">
        <v>176</v>
      </c>
      <c r="C46" s="101" t="s">
        <v>177</v>
      </c>
      <c r="D46" s="102" t="s">
        <v>63</v>
      </c>
      <c r="E46" s="6"/>
      <c r="F46" s="7"/>
      <c r="G46" s="7"/>
      <c r="H46" s="7"/>
      <c r="I46" s="7"/>
      <c r="J46" s="7"/>
      <c r="K46" s="7"/>
      <c r="L46" s="7"/>
      <c r="M46" s="77"/>
      <c r="N46" s="7"/>
      <c r="O46" s="7"/>
      <c r="P46" s="7"/>
      <c r="Q46" s="7"/>
      <c r="R46" s="7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28">
        <f t="shared" si="3"/>
        <v>0</v>
      </c>
      <c r="AK46" s="28">
        <f t="shared" si="4"/>
        <v>0</v>
      </c>
      <c r="AL46" s="28">
        <f t="shared" si="5"/>
        <v>0</v>
      </c>
      <c r="AM46" s="28">
        <f t="shared" si="6"/>
        <v>0</v>
      </c>
      <c r="AN46" s="28">
        <f t="shared" si="7"/>
        <v>0</v>
      </c>
      <c r="AO46" s="28">
        <f t="shared" si="8"/>
        <v>0</v>
      </c>
      <c r="AP46" s="21"/>
      <c r="AQ46" s="21"/>
    </row>
    <row r="47" spans="1:44" s="1" customFormat="1" ht="21" customHeight="1">
      <c r="A47" s="66">
        <v>11</v>
      </c>
      <c r="B47" s="100" t="s">
        <v>174</v>
      </c>
      <c r="C47" s="101" t="s">
        <v>175</v>
      </c>
      <c r="D47" s="102" t="s">
        <v>63</v>
      </c>
      <c r="E47" s="6"/>
      <c r="F47" s="7"/>
      <c r="G47" s="7"/>
      <c r="H47" s="7"/>
      <c r="I47" s="7"/>
      <c r="J47" s="7"/>
      <c r="K47" s="7"/>
      <c r="L47" s="7"/>
      <c r="M47" s="77"/>
      <c r="N47" s="7"/>
      <c r="O47" s="7"/>
      <c r="P47" s="7"/>
      <c r="Q47" s="7"/>
      <c r="R47" s="7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28">
        <f t="shared" si="3"/>
        <v>0</v>
      </c>
      <c r="AK47" s="28">
        <f t="shared" si="4"/>
        <v>0</v>
      </c>
      <c r="AL47" s="28">
        <f t="shared" si="5"/>
        <v>0</v>
      </c>
      <c r="AM47" s="28">
        <f t="shared" si="6"/>
        <v>0</v>
      </c>
      <c r="AN47" s="28">
        <f t="shared" si="7"/>
        <v>0</v>
      </c>
      <c r="AO47" s="28">
        <f t="shared" si="8"/>
        <v>0</v>
      </c>
      <c r="AP47" s="21"/>
      <c r="AQ47" s="21"/>
    </row>
    <row r="48" spans="1:44" s="1" customFormat="1" ht="21" customHeight="1">
      <c r="A48" s="66">
        <v>12</v>
      </c>
      <c r="B48" s="100" t="s">
        <v>178</v>
      </c>
      <c r="C48" s="101" t="s">
        <v>179</v>
      </c>
      <c r="D48" s="102" t="s">
        <v>133</v>
      </c>
      <c r="E48" s="6"/>
      <c r="F48" s="7"/>
      <c r="G48" s="7"/>
      <c r="H48" s="7"/>
      <c r="I48" s="7"/>
      <c r="J48" s="7"/>
      <c r="K48" s="7"/>
      <c r="L48" s="7"/>
      <c r="M48" s="77"/>
      <c r="N48" s="7"/>
      <c r="O48" s="7"/>
      <c r="P48" s="7"/>
      <c r="Q48" s="7"/>
      <c r="R48" s="7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28">
        <f t="shared" si="3"/>
        <v>0</v>
      </c>
      <c r="AK48" s="28">
        <f t="shared" si="4"/>
        <v>0</v>
      </c>
      <c r="AL48" s="28">
        <f t="shared" si="5"/>
        <v>0</v>
      </c>
      <c r="AM48" s="28">
        <f t="shared" si="6"/>
        <v>0</v>
      </c>
      <c r="AN48" s="28">
        <f t="shared" si="7"/>
        <v>0</v>
      </c>
      <c r="AO48" s="28">
        <f t="shared" si="8"/>
        <v>0</v>
      </c>
      <c r="AP48" s="21"/>
      <c r="AQ48" s="21"/>
    </row>
    <row r="49" spans="1:43" s="1" customFormat="1" ht="21" customHeight="1">
      <c r="A49" s="66">
        <v>13</v>
      </c>
      <c r="B49" s="100" t="s">
        <v>180</v>
      </c>
      <c r="C49" s="101" t="s">
        <v>181</v>
      </c>
      <c r="D49" s="102" t="s">
        <v>96</v>
      </c>
      <c r="E49" s="30"/>
      <c r="F49" s="30"/>
      <c r="G49" s="30"/>
      <c r="H49" s="30"/>
      <c r="I49" s="30"/>
      <c r="J49" s="30"/>
      <c r="K49" s="30"/>
      <c r="L49" s="30"/>
      <c r="M49" s="156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28">
        <f t="shared" si="3"/>
        <v>0</v>
      </c>
      <c r="AK49" s="28">
        <f t="shared" si="4"/>
        <v>0</v>
      </c>
      <c r="AL49" s="28">
        <f t="shared" si="5"/>
        <v>0</v>
      </c>
      <c r="AM49" s="28">
        <f t="shared" si="6"/>
        <v>0</v>
      </c>
      <c r="AN49" s="28">
        <f t="shared" si="7"/>
        <v>0</v>
      </c>
      <c r="AO49" s="28">
        <f t="shared" si="8"/>
        <v>0</v>
      </c>
      <c r="AP49" s="21"/>
      <c r="AQ49" s="21"/>
    </row>
    <row r="50" spans="1:43" s="1" customFormat="1" ht="21" customHeight="1">
      <c r="A50" s="66">
        <v>14</v>
      </c>
      <c r="B50" s="100" t="s">
        <v>182</v>
      </c>
      <c r="C50" s="101" t="s">
        <v>183</v>
      </c>
      <c r="D50" s="102" t="s">
        <v>53</v>
      </c>
      <c r="E50" s="6"/>
      <c r="F50" s="7"/>
      <c r="G50" s="7"/>
      <c r="H50" s="7"/>
      <c r="I50" s="7"/>
      <c r="J50" s="7"/>
      <c r="K50" s="7"/>
      <c r="L50" s="7"/>
      <c r="M50" s="77"/>
      <c r="N50" s="7"/>
      <c r="O50" s="7"/>
      <c r="P50" s="7"/>
      <c r="Q50" s="7"/>
      <c r="R50" s="7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28">
        <f t="shared" si="3"/>
        <v>0</v>
      </c>
      <c r="AK50" s="28">
        <f t="shared" si="4"/>
        <v>0</v>
      </c>
      <c r="AL50" s="28">
        <f t="shared" si="5"/>
        <v>0</v>
      </c>
      <c r="AM50" s="28">
        <f t="shared" si="6"/>
        <v>0</v>
      </c>
      <c r="AN50" s="28">
        <f t="shared" si="7"/>
        <v>0</v>
      </c>
      <c r="AO50" s="28">
        <f t="shared" si="8"/>
        <v>0</v>
      </c>
      <c r="AP50" s="246"/>
      <c r="AQ50" s="247"/>
    </row>
    <row r="51" spans="1:43" s="1" customFormat="1" ht="21" customHeight="1">
      <c r="A51" s="66">
        <v>15</v>
      </c>
      <c r="B51" s="100" t="s">
        <v>186</v>
      </c>
      <c r="C51" s="101" t="s">
        <v>187</v>
      </c>
      <c r="D51" s="102" t="s">
        <v>117</v>
      </c>
      <c r="E51" s="6"/>
      <c r="F51" s="7"/>
      <c r="G51" s="7"/>
      <c r="H51" s="7"/>
      <c r="I51" s="7"/>
      <c r="J51" s="7"/>
      <c r="K51" s="7"/>
      <c r="L51" s="7"/>
      <c r="M51" s="77"/>
      <c r="N51" s="7"/>
      <c r="O51" s="7"/>
      <c r="P51" s="7"/>
      <c r="Q51" s="7"/>
      <c r="R51" s="7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28">
        <f t="shared" si="3"/>
        <v>0</v>
      </c>
      <c r="AK51" s="28">
        <f t="shared" si="4"/>
        <v>0</v>
      </c>
      <c r="AL51" s="28">
        <f t="shared" si="5"/>
        <v>0</v>
      </c>
      <c r="AM51" s="28">
        <f t="shared" si="6"/>
        <v>0</v>
      </c>
      <c r="AN51" s="28">
        <f t="shared" si="7"/>
        <v>0</v>
      </c>
      <c r="AO51" s="28">
        <f t="shared" si="8"/>
        <v>0</v>
      </c>
    </row>
    <row r="52" spans="1:43" s="1" customFormat="1" ht="21" customHeight="1">
      <c r="A52" s="66">
        <v>16</v>
      </c>
      <c r="B52" s="100" t="s">
        <v>188</v>
      </c>
      <c r="C52" s="101" t="s">
        <v>189</v>
      </c>
      <c r="D52" s="102" t="s">
        <v>190</v>
      </c>
      <c r="E52" s="6"/>
      <c r="F52" s="7"/>
      <c r="G52" s="7"/>
      <c r="H52" s="7"/>
      <c r="I52" s="7"/>
      <c r="J52" s="7"/>
      <c r="K52" s="7"/>
      <c r="L52" s="7"/>
      <c r="M52" s="77"/>
      <c r="N52" s="7"/>
      <c r="O52" s="7"/>
      <c r="P52" s="7"/>
      <c r="Q52" s="7"/>
      <c r="R52" s="7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28">
        <f t="shared" si="3"/>
        <v>0</v>
      </c>
      <c r="AK52" s="28">
        <f t="shared" si="4"/>
        <v>0</v>
      </c>
      <c r="AL52" s="28">
        <f t="shared" si="5"/>
        <v>0</v>
      </c>
      <c r="AM52" s="28">
        <f t="shared" si="6"/>
        <v>0</v>
      </c>
      <c r="AN52" s="28">
        <f t="shared" si="7"/>
        <v>0</v>
      </c>
      <c r="AO52" s="28">
        <f t="shared" si="8"/>
        <v>0</v>
      </c>
    </row>
    <row r="53" spans="1:43" s="1" customFormat="1" ht="21" customHeight="1">
      <c r="A53" s="66">
        <v>17</v>
      </c>
      <c r="B53" s="100" t="s">
        <v>191</v>
      </c>
      <c r="C53" s="101" t="s">
        <v>192</v>
      </c>
      <c r="D53" s="102" t="s">
        <v>193</v>
      </c>
      <c r="E53" s="6"/>
      <c r="F53" s="7"/>
      <c r="G53" s="7"/>
      <c r="H53" s="7"/>
      <c r="I53" s="7"/>
      <c r="J53" s="7"/>
      <c r="K53" s="7"/>
      <c r="L53" s="7"/>
      <c r="M53" s="77"/>
      <c r="N53" s="7"/>
      <c r="O53" s="7"/>
      <c r="P53" s="7"/>
      <c r="Q53" s="7"/>
      <c r="R53" s="7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28">
        <f t="shared" si="3"/>
        <v>0</v>
      </c>
      <c r="AK53" s="28">
        <f t="shared" si="4"/>
        <v>0</v>
      </c>
      <c r="AL53" s="28">
        <f t="shared" si="5"/>
        <v>0</v>
      </c>
      <c r="AM53" s="28">
        <f t="shared" si="6"/>
        <v>0</v>
      </c>
      <c r="AN53" s="28">
        <f t="shared" si="7"/>
        <v>0</v>
      </c>
      <c r="AO53" s="28">
        <f t="shared" si="8"/>
        <v>0</v>
      </c>
    </row>
    <row r="54" spans="1:43" s="1" customFormat="1" ht="21" customHeight="1">
      <c r="A54" s="66">
        <v>18</v>
      </c>
      <c r="B54" s="100" t="s">
        <v>194</v>
      </c>
      <c r="C54" s="101" t="s">
        <v>75</v>
      </c>
      <c r="D54" s="102" t="s">
        <v>66</v>
      </c>
      <c r="E54" s="6"/>
      <c r="F54" s="7"/>
      <c r="G54" s="7"/>
      <c r="H54" s="7"/>
      <c r="I54" s="7"/>
      <c r="J54" s="7"/>
      <c r="K54" s="7"/>
      <c r="L54" s="7"/>
      <c r="M54" s="77"/>
      <c r="N54" s="7"/>
      <c r="O54" s="7"/>
      <c r="P54" s="7"/>
      <c r="Q54" s="7"/>
      <c r="R54" s="7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28">
        <f t="shared" si="3"/>
        <v>0</v>
      </c>
      <c r="AK54" s="28">
        <f t="shared" si="4"/>
        <v>0</v>
      </c>
      <c r="AL54" s="28">
        <f t="shared" si="5"/>
        <v>0</v>
      </c>
      <c r="AM54" s="28">
        <f t="shared" si="6"/>
        <v>0</v>
      </c>
      <c r="AN54" s="28">
        <f t="shared" si="7"/>
        <v>0</v>
      </c>
      <c r="AO54" s="28">
        <f t="shared" si="8"/>
        <v>0</v>
      </c>
    </row>
    <row r="55" spans="1:43" s="1" customFormat="1" ht="21" customHeight="1">
      <c r="A55" s="66">
        <v>19</v>
      </c>
      <c r="B55" s="100" t="s">
        <v>195</v>
      </c>
      <c r="C55" s="101" t="s">
        <v>196</v>
      </c>
      <c r="D55" s="102" t="s">
        <v>67</v>
      </c>
      <c r="E55" s="6"/>
      <c r="F55" s="7"/>
      <c r="G55" s="7"/>
      <c r="H55" s="7"/>
      <c r="I55" s="7"/>
      <c r="J55" s="7"/>
      <c r="K55" s="7"/>
      <c r="L55" s="7"/>
      <c r="M55" s="77"/>
      <c r="N55" s="7"/>
      <c r="O55" s="7"/>
      <c r="P55" s="7"/>
      <c r="Q55" s="7"/>
      <c r="R55" s="7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28">
        <f t="shared" si="3"/>
        <v>0</v>
      </c>
      <c r="AK55" s="28">
        <f t="shared" si="4"/>
        <v>0</v>
      </c>
      <c r="AL55" s="28">
        <f t="shared" si="5"/>
        <v>0</v>
      </c>
      <c r="AM55" s="28">
        <f t="shared" si="6"/>
        <v>0</v>
      </c>
      <c r="AN55" s="28">
        <f t="shared" si="7"/>
        <v>0</v>
      </c>
      <c r="AO55" s="28">
        <f t="shared" si="8"/>
        <v>0</v>
      </c>
    </row>
    <row r="56" spans="1:43" s="1" customFormat="1" ht="21" customHeight="1">
      <c r="A56" s="66">
        <v>20</v>
      </c>
      <c r="B56" s="100" t="s">
        <v>197</v>
      </c>
      <c r="C56" s="101" t="s">
        <v>198</v>
      </c>
      <c r="D56" s="102" t="s">
        <v>54</v>
      </c>
      <c r="E56" s="6"/>
      <c r="F56" s="7"/>
      <c r="G56" s="7"/>
      <c r="H56" s="7"/>
      <c r="I56" s="7"/>
      <c r="J56" s="7"/>
      <c r="K56" s="7"/>
      <c r="L56" s="7"/>
      <c r="M56" s="77"/>
      <c r="N56" s="7"/>
      <c r="O56" s="7"/>
      <c r="P56" s="7"/>
      <c r="Q56" s="7"/>
      <c r="R56" s="7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28">
        <f t="shared" si="3"/>
        <v>0</v>
      </c>
      <c r="AK56" s="28">
        <f t="shared" si="4"/>
        <v>0</v>
      </c>
      <c r="AL56" s="28">
        <f t="shared" si="5"/>
        <v>0</v>
      </c>
      <c r="AM56" s="28">
        <f t="shared" si="6"/>
        <v>0</v>
      </c>
      <c r="AN56" s="28">
        <f t="shared" si="7"/>
        <v>0</v>
      </c>
      <c r="AO56" s="28">
        <f t="shared" si="8"/>
        <v>0</v>
      </c>
    </row>
    <row r="57" spans="1:43" s="1" customFormat="1" ht="21" customHeight="1">
      <c r="A57" s="66">
        <v>21</v>
      </c>
      <c r="B57" s="100" t="s">
        <v>199</v>
      </c>
      <c r="C57" s="101" t="s">
        <v>28</v>
      </c>
      <c r="D57" s="102" t="s">
        <v>109</v>
      </c>
      <c r="E57" s="6"/>
      <c r="F57" s="7"/>
      <c r="G57" s="7"/>
      <c r="H57" s="7"/>
      <c r="I57" s="7"/>
      <c r="J57" s="7"/>
      <c r="K57" s="7"/>
      <c r="L57" s="7"/>
      <c r="M57" s="77"/>
      <c r="N57" s="7"/>
      <c r="O57" s="7"/>
      <c r="P57" s="7"/>
      <c r="Q57" s="7"/>
      <c r="R57" s="7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28">
        <f t="shared" si="3"/>
        <v>0</v>
      </c>
      <c r="AK57" s="28">
        <f t="shared" si="4"/>
        <v>0</v>
      </c>
      <c r="AL57" s="28">
        <f t="shared" si="5"/>
        <v>0</v>
      </c>
      <c r="AM57" s="28">
        <f t="shared" si="6"/>
        <v>0</v>
      </c>
      <c r="AN57" s="28">
        <f t="shared" si="7"/>
        <v>0</v>
      </c>
      <c r="AO57" s="28">
        <f t="shared" si="8"/>
        <v>0</v>
      </c>
    </row>
    <row r="58" spans="1:43" s="1" customFormat="1" ht="21" customHeight="1">
      <c r="A58" s="66">
        <v>22</v>
      </c>
      <c r="B58" s="100" t="s">
        <v>200</v>
      </c>
      <c r="C58" s="101" t="s">
        <v>201</v>
      </c>
      <c r="D58" s="102" t="s">
        <v>123</v>
      </c>
      <c r="E58" s="6"/>
      <c r="F58" s="7"/>
      <c r="G58" s="7"/>
      <c r="H58" s="7"/>
      <c r="I58" s="7"/>
      <c r="J58" s="7"/>
      <c r="K58" s="7"/>
      <c r="L58" s="7"/>
      <c r="M58" s="77"/>
      <c r="N58" s="7"/>
      <c r="O58" s="7"/>
      <c r="P58" s="7"/>
      <c r="Q58" s="7"/>
      <c r="R58" s="7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28">
        <f t="shared" si="3"/>
        <v>0</v>
      </c>
      <c r="AK58" s="28">
        <f t="shared" si="4"/>
        <v>0</v>
      </c>
      <c r="AL58" s="28">
        <f t="shared" si="5"/>
        <v>0</v>
      </c>
      <c r="AM58" s="28">
        <f t="shared" si="6"/>
        <v>0</v>
      </c>
      <c r="AN58" s="28">
        <f t="shared" si="7"/>
        <v>0</v>
      </c>
      <c r="AO58" s="28">
        <f t="shared" si="8"/>
        <v>0</v>
      </c>
    </row>
    <row r="59" spans="1:43" s="1" customFormat="1" ht="21" customHeight="1">
      <c r="A59" s="66">
        <v>23</v>
      </c>
      <c r="B59" s="100" t="s">
        <v>202</v>
      </c>
      <c r="C59" s="101" t="s">
        <v>26</v>
      </c>
      <c r="D59" s="102" t="s">
        <v>203</v>
      </c>
      <c r="E59" s="6"/>
      <c r="F59" s="7"/>
      <c r="G59" s="7"/>
      <c r="H59" s="7"/>
      <c r="I59" s="7"/>
      <c r="J59" s="7"/>
      <c r="K59" s="7"/>
      <c r="L59" s="7"/>
      <c r="M59" s="77"/>
      <c r="N59" s="7"/>
      <c r="O59" s="7"/>
      <c r="P59" s="7"/>
      <c r="Q59" s="7"/>
      <c r="R59" s="7"/>
      <c r="S59" s="16"/>
      <c r="T59" s="16"/>
      <c r="U59" s="16"/>
      <c r="V59" s="16"/>
      <c r="W59" s="16"/>
      <c r="X59" s="16"/>
      <c r="Y59" s="16"/>
      <c r="Z59" s="7"/>
      <c r="AA59" s="16"/>
      <c r="AB59" s="16"/>
      <c r="AC59" s="16"/>
      <c r="AD59" s="16"/>
      <c r="AE59" s="16"/>
      <c r="AF59" s="16"/>
      <c r="AG59" s="16"/>
      <c r="AH59" s="16"/>
      <c r="AI59" s="16"/>
      <c r="AJ59" s="28">
        <f t="shared" si="3"/>
        <v>0</v>
      </c>
      <c r="AK59" s="28">
        <f t="shared" si="4"/>
        <v>0</v>
      </c>
      <c r="AL59" s="28">
        <f t="shared" si="5"/>
        <v>0</v>
      </c>
      <c r="AM59" s="28">
        <f t="shared" si="6"/>
        <v>0</v>
      </c>
      <c r="AN59" s="28">
        <f t="shared" si="7"/>
        <v>0</v>
      </c>
      <c r="AO59" s="28">
        <f t="shared" si="8"/>
        <v>0</v>
      </c>
    </row>
    <row r="60" spans="1:43" s="1" customFormat="1" ht="21" customHeight="1">
      <c r="A60" s="66">
        <v>24</v>
      </c>
      <c r="B60" s="100" t="s">
        <v>204</v>
      </c>
      <c r="C60" s="101" t="s">
        <v>205</v>
      </c>
      <c r="D60" s="102" t="s">
        <v>57</v>
      </c>
      <c r="E60" s="6"/>
      <c r="F60" s="7"/>
      <c r="G60" s="7"/>
      <c r="H60" s="7"/>
      <c r="I60" s="7"/>
      <c r="J60" s="7"/>
      <c r="K60" s="7"/>
      <c r="L60" s="7"/>
      <c r="M60" s="77"/>
      <c r="N60" s="7"/>
      <c r="O60" s="7"/>
      <c r="P60" s="7"/>
      <c r="Q60" s="7"/>
      <c r="R60" s="7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28">
        <f t="shared" si="3"/>
        <v>0</v>
      </c>
      <c r="AK60" s="28">
        <f t="shared" si="4"/>
        <v>0</v>
      </c>
      <c r="AL60" s="28">
        <f t="shared" si="5"/>
        <v>0</v>
      </c>
      <c r="AM60" s="28">
        <f t="shared" si="6"/>
        <v>0</v>
      </c>
      <c r="AN60" s="28">
        <f t="shared" si="7"/>
        <v>0</v>
      </c>
      <c r="AO60" s="28">
        <f t="shared" si="8"/>
        <v>0</v>
      </c>
    </row>
    <row r="61" spans="1:43" s="1" customFormat="1" ht="21" customHeight="1">
      <c r="A61" s="66">
        <v>25</v>
      </c>
      <c r="B61" s="100" t="s">
        <v>206</v>
      </c>
      <c r="C61" s="101" t="s">
        <v>207</v>
      </c>
      <c r="D61" s="102" t="s">
        <v>208</v>
      </c>
      <c r="E61" s="6"/>
      <c r="F61" s="7"/>
      <c r="G61" s="7"/>
      <c r="H61" s="7"/>
      <c r="I61" s="7"/>
      <c r="J61" s="7"/>
      <c r="K61" s="7"/>
      <c r="L61" s="7"/>
      <c r="M61" s="77"/>
      <c r="N61" s="7"/>
      <c r="O61" s="7"/>
      <c r="P61" s="7"/>
      <c r="Q61" s="7"/>
      <c r="R61" s="7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28">
        <f t="shared" si="3"/>
        <v>0</v>
      </c>
      <c r="AK61" s="28">
        <f t="shared" si="4"/>
        <v>0</v>
      </c>
      <c r="AL61" s="28">
        <f t="shared" si="5"/>
        <v>0</v>
      </c>
      <c r="AM61" s="28">
        <f t="shared" si="6"/>
        <v>0</v>
      </c>
      <c r="AN61" s="28">
        <f t="shared" si="7"/>
        <v>0</v>
      </c>
      <c r="AO61" s="28">
        <f t="shared" si="8"/>
        <v>0</v>
      </c>
    </row>
    <row r="62" spans="1:43" s="1" customFormat="1" ht="21" customHeight="1">
      <c r="A62" s="66">
        <v>26</v>
      </c>
      <c r="B62" s="100" t="s">
        <v>209</v>
      </c>
      <c r="C62" s="101" t="s">
        <v>210</v>
      </c>
      <c r="D62" s="102" t="s">
        <v>79</v>
      </c>
      <c r="E62" s="6"/>
      <c r="F62" s="7"/>
      <c r="G62" s="7"/>
      <c r="H62" s="7"/>
      <c r="I62" s="7"/>
      <c r="J62" s="7"/>
      <c r="K62" s="7"/>
      <c r="L62" s="7"/>
      <c r="M62" s="77"/>
      <c r="N62" s="7"/>
      <c r="O62" s="7"/>
      <c r="P62" s="7"/>
      <c r="Q62" s="7"/>
      <c r="R62" s="7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28">
        <f t="shared" si="3"/>
        <v>0</v>
      </c>
      <c r="AK62" s="28">
        <f t="shared" si="4"/>
        <v>0</v>
      </c>
      <c r="AL62" s="28">
        <f t="shared" si="5"/>
        <v>0</v>
      </c>
      <c r="AM62" s="28">
        <f t="shared" si="6"/>
        <v>0</v>
      </c>
      <c r="AN62" s="28">
        <f t="shared" si="7"/>
        <v>0</v>
      </c>
      <c r="AO62" s="28">
        <f t="shared" si="8"/>
        <v>0</v>
      </c>
    </row>
    <row r="63" spans="1:43" s="1" customFormat="1" ht="21" customHeight="1">
      <c r="A63" s="66">
        <v>27</v>
      </c>
      <c r="B63" s="100" t="s">
        <v>211</v>
      </c>
      <c r="C63" s="101" t="s">
        <v>212</v>
      </c>
      <c r="D63" s="102" t="s">
        <v>111</v>
      </c>
      <c r="E63" s="6"/>
      <c r="F63" s="7"/>
      <c r="G63" s="7"/>
      <c r="H63" s="7"/>
      <c r="I63" s="7"/>
      <c r="J63" s="7"/>
      <c r="K63" s="7"/>
      <c r="L63" s="7"/>
      <c r="M63" s="77"/>
      <c r="N63" s="7"/>
      <c r="O63" s="7"/>
      <c r="P63" s="7"/>
      <c r="Q63" s="7"/>
      <c r="R63" s="7"/>
      <c r="S63" s="16"/>
      <c r="T63" s="16"/>
      <c r="U63" s="16"/>
      <c r="V63" s="16"/>
      <c r="W63" s="16"/>
      <c r="X63" s="16"/>
      <c r="Y63" s="16"/>
      <c r="Z63" s="7"/>
      <c r="AA63" s="16"/>
      <c r="AB63" s="16"/>
      <c r="AC63" s="16"/>
      <c r="AD63" s="16"/>
      <c r="AE63" s="16"/>
      <c r="AF63" s="16"/>
      <c r="AG63" s="16"/>
      <c r="AH63" s="16"/>
      <c r="AI63" s="16"/>
      <c r="AJ63" s="28">
        <f t="shared" si="3"/>
        <v>0</v>
      </c>
      <c r="AK63" s="28">
        <f t="shared" si="4"/>
        <v>0</v>
      </c>
      <c r="AL63" s="28">
        <f t="shared" si="5"/>
        <v>0</v>
      </c>
      <c r="AM63" s="28">
        <f t="shared" si="6"/>
        <v>0</v>
      </c>
      <c r="AN63" s="28">
        <f t="shared" si="7"/>
        <v>0</v>
      </c>
      <c r="AO63" s="28">
        <f t="shared" si="8"/>
        <v>0</v>
      </c>
    </row>
    <row r="64" spans="1:43" ht="21" customHeight="1">
      <c r="A64" s="255" t="s">
        <v>10</v>
      </c>
      <c r="B64" s="256"/>
      <c r="C64" s="256"/>
      <c r="D64" s="256"/>
      <c r="E64" s="256"/>
      <c r="F64" s="256"/>
      <c r="G64" s="256"/>
      <c r="H64" s="256"/>
      <c r="I64" s="256"/>
      <c r="J64" s="256"/>
      <c r="K64" s="256"/>
      <c r="L64" s="256"/>
      <c r="M64" s="256"/>
      <c r="N64" s="256"/>
      <c r="O64" s="256"/>
      <c r="P64" s="256"/>
      <c r="Q64" s="256"/>
      <c r="R64" s="256"/>
      <c r="S64" s="256"/>
      <c r="T64" s="256"/>
      <c r="U64" s="256"/>
      <c r="V64" s="256"/>
      <c r="W64" s="256"/>
      <c r="X64" s="256"/>
      <c r="Y64" s="256"/>
      <c r="Z64" s="256"/>
      <c r="AA64" s="256"/>
      <c r="AB64" s="256"/>
      <c r="AC64" s="256"/>
      <c r="AD64" s="256"/>
      <c r="AE64" s="256"/>
      <c r="AF64" s="256"/>
      <c r="AG64" s="256"/>
      <c r="AH64" s="256"/>
      <c r="AI64" s="257"/>
      <c r="AJ64" s="67">
        <f t="shared" ref="AJ64:AO64" si="9">SUM(AJ37:AJ63)</f>
        <v>0</v>
      </c>
      <c r="AK64" s="67">
        <f t="shared" si="9"/>
        <v>0</v>
      </c>
      <c r="AL64" s="67">
        <f t="shared" si="9"/>
        <v>0</v>
      </c>
      <c r="AM64" s="67">
        <f t="shared" si="9"/>
        <v>0</v>
      </c>
      <c r="AN64" s="67">
        <f t="shared" si="9"/>
        <v>0</v>
      </c>
      <c r="AO64" s="67">
        <f t="shared" si="9"/>
        <v>0</v>
      </c>
    </row>
    <row r="65" spans="1:38" ht="15.75" customHeight="1">
      <c r="A65" s="22"/>
      <c r="B65" s="22"/>
      <c r="C65" s="232"/>
      <c r="D65" s="232"/>
      <c r="E65" s="29"/>
      <c r="H65" s="31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</row>
    <row r="66" spans="1:38" ht="15.75" customHeight="1">
      <c r="C66" s="64"/>
      <c r="D66" s="29"/>
      <c r="E66" s="29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</row>
    <row r="67" spans="1:38" ht="15.75" customHeight="1">
      <c r="C67" s="64"/>
      <c r="D67" s="29"/>
      <c r="E67" s="29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</row>
    <row r="68" spans="1:38" ht="15.75" customHeight="1">
      <c r="C68" s="232"/>
      <c r="D68" s="232"/>
      <c r="E68" s="29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</row>
    <row r="69" spans="1:38" ht="15.75" customHeight="1">
      <c r="C69" s="232"/>
      <c r="D69" s="232"/>
      <c r="E69" s="232"/>
      <c r="F69" s="232"/>
      <c r="G69" s="2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</row>
    <row r="70" spans="1:38" ht="15.75" customHeight="1">
      <c r="C70" s="232"/>
      <c r="D70" s="232"/>
      <c r="E70" s="2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</row>
    <row r="71" spans="1:38" ht="15.75" customHeight="1">
      <c r="C71" s="232"/>
      <c r="D71" s="232"/>
      <c r="E71" s="29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</row>
  </sheetData>
  <mergeCells count="20">
    <mergeCell ref="A4:AL4"/>
    <mergeCell ref="C5:D5"/>
    <mergeCell ref="A1:P1"/>
    <mergeCell ref="Q1:AL1"/>
    <mergeCell ref="A2:P2"/>
    <mergeCell ref="Q2:AL2"/>
    <mergeCell ref="A3:AL3"/>
    <mergeCell ref="AP37:AQ37"/>
    <mergeCell ref="AP50:AQ50"/>
    <mergeCell ref="A64:AI64"/>
    <mergeCell ref="C65:D65"/>
    <mergeCell ref="C68:D68"/>
    <mergeCell ref="AM18:AN18"/>
    <mergeCell ref="A33:AI33"/>
    <mergeCell ref="A35:AI35"/>
    <mergeCell ref="C70:E70"/>
    <mergeCell ref="C71:D71"/>
    <mergeCell ref="C69:G69"/>
    <mergeCell ref="C36:D36"/>
    <mergeCell ref="Q32:AI3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THUD 20.2</vt:lpstr>
      <vt:lpstr>THUD20.3</vt:lpstr>
      <vt:lpstr>TQW20</vt:lpstr>
      <vt:lpstr>CĐT20</vt:lpstr>
      <vt:lpstr>PCMT20</vt:lpstr>
      <vt:lpstr>TKĐH 20.1</vt:lpstr>
      <vt:lpstr>TKĐH 20.2</vt:lpstr>
      <vt:lpstr>TKĐH20.3</vt:lpstr>
      <vt:lpstr>THUD19.1</vt:lpstr>
      <vt:lpstr>THUD19.2</vt:lpstr>
      <vt:lpstr>THUD19.3</vt:lpstr>
      <vt:lpstr>TQW19.1</vt:lpstr>
      <vt:lpstr>TQW19.2</vt:lpstr>
      <vt:lpstr>PCMT19</vt:lpstr>
      <vt:lpstr>CĐT19</vt:lpstr>
      <vt:lpstr>ĐTCN 19</vt:lpstr>
      <vt:lpstr>Sheet13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LSTC</cp:lastModifiedBy>
  <cp:lastPrinted>2020-12-26T04:15:37Z</cp:lastPrinted>
  <dcterms:created xsi:type="dcterms:W3CDTF">2001-09-21T17:17:00Z</dcterms:created>
  <dcterms:modified xsi:type="dcterms:W3CDTF">2020-12-31T07:15:02Z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