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5480" windowHeight="7950" tabRatio="949" activeTab="2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  <sheet name="Sheet3" sheetId="238" r:id="rId17"/>
  </sheets>
  <definedNames>
    <definedName name="_xlnm._FilterDatabase" localSheetId="13" hidden="1">BHST19!$A$6:$AL$61</definedName>
    <definedName name="_xlnm._FilterDatabase" localSheetId="4" hidden="1">BHST20.1!$A$6:$AL$85</definedName>
    <definedName name="_xlnm._FilterDatabase" localSheetId="5" hidden="1">BHST20.2!$A$6:$AL$89</definedName>
    <definedName name="_xlnm._FilterDatabase" localSheetId="6" hidden="1">KTDN19.1!$A$6:$AL$68</definedName>
    <definedName name="_xlnm._FilterDatabase" localSheetId="7" hidden="1">KTDN19.2!$A$6:$AL$55</definedName>
    <definedName name="_xlnm._FilterDatabase" localSheetId="0" hidden="1">KTDN20.1!$A$6:$AL$70</definedName>
    <definedName name="_xlnm._FilterDatabase" localSheetId="1" hidden="1">KTDN20.2!$A$6:$AL$52</definedName>
    <definedName name="_xlnm._FilterDatabase" localSheetId="9" hidden="1">LGT19.1!$A$6:$AL$68</definedName>
    <definedName name="_xlnm._FilterDatabase" localSheetId="10" hidden="1">LGT19.2!$A$6:$AL$68</definedName>
    <definedName name="_xlnm._FilterDatabase" localSheetId="3" hidden="1">'LGT20'!$A$6:$AL$86</definedName>
    <definedName name="_xlnm._FilterDatabase" localSheetId="8" hidden="1">TCNH19!$A$6:$AL$45</definedName>
    <definedName name="_xlnm._FilterDatabase" localSheetId="2" hidden="1">TCNH20!$A$6:$AL$69</definedName>
    <definedName name="_xlnm._FilterDatabase" localSheetId="11" hidden="1">XNK19.1!$A$6:$AL$50</definedName>
    <definedName name="_xlnm._FilterDatabase" localSheetId="12" hidden="1">XNK19.2!$A$6:$AL$50</definedName>
    <definedName name="_xlnm.Print_Titles" localSheetId="13">BHST19!#REF!</definedName>
    <definedName name="_xlnm.Print_Titles" localSheetId="4">BHST20.1!#REF!</definedName>
    <definedName name="_xlnm.Print_Titles" localSheetId="5">BHST20.2!#REF!</definedName>
    <definedName name="_xlnm.Print_Titles" localSheetId="6">KTDN19.1!#REF!</definedName>
    <definedName name="_xlnm.Print_Titles" localSheetId="7">KTDN19.2!#REF!</definedName>
    <definedName name="_xlnm.Print_Titles" localSheetId="0">KTDN20.1!#REF!</definedName>
    <definedName name="_xlnm.Print_Titles" localSheetId="1">KTDN20.2!#REF!</definedName>
    <definedName name="_xlnm.Print_Titles" localSheetId="9">LGT19.1!#REF!</definedName>
    <definedName name="_xlnm.Print_Titles" localSheetId="10">LGT19.2!#REF!</definedName>
    <definedName name="_xlnm.Print_Titles" localSheetId="3">'LGT20'!#REF!</definedName>
    <definedName name="_xlnm.Print_Titles" localSheetId="8">TCNH19!#REF!</definedName>
    <definedName name="_xlnm.Print_Titles" localSheetId="2">TCNH20!#REF!</definedName>
    <definedName name="_xlnm.Print_Titles" localSheetId="11">XNK19.1!#REF!</definedName>
    <definedName name="_xlnm.Print_Titles" localSheetId="12">XNK19.2!#REF!</definedName>
    <definedName name="Z_DC1AF667_86ED_4035_8279_B6038EE7C7B4_.wvu.PrintTitles" localSheetId="13" hidden="1">BHST19!#REF!</definedName>
    <definedName name="Z_DC1AF667_86ED_4035_8279_B6038EE7C7B4_.wvu.PrintTitles" localSheetId="4" hidden="1">BHST20.1!#REF!</definedName>
    <definedName name="Z_DC1AF667_86ED_4035_8279_B6038EE7C7B4_.wvu.PrintTitles" localSheetId="5" hidden="1">BHST20.2!#REF!</definedName>
    <definedName name="Z_DC1AF667_86ED_4035_8279_B6038EE7C7B4_.wvu.PrintTitles" localSheetId="6" hidden="1">KTDN19.1!#REF!</definedName>
    <definedName name="Z_DC1AF667_86ED_4035_8279_B6038EE7C7B4_.wvu.PrintTitles" localSheetId="7" hidden="1">KTDN19.2!#REF!</definedName>
    <definedName name="Z_DC1AF667_86ED_4035_8279_B6038EE7C7B4_.wvu.PrintTitles" localSheetId="0" hidden="1">KTDN20.1!#REF!</definedName>
    <definedName name="Z_DC1AF667_86ED_4035_8279_B6038EE7C7B4_.wvu.PrintTitles" localSheetId="1" hidden="1">KTDN20.2!#REF!</definedName>
    <definedName name="Z_DC1AF667_86ED_4035_8279_B6038EE7C7B4_.wvu.PrintTitles" localSheetId="9" hidden="1">LGT19.1!#REF!</definedName>
    <definedName name="Z_DC1AF667_86ED_4035_8279_B6038EE7C7B4_.wvu.PrintTitles" localSheetId="10" hidden="1">LGT19.2!#REF!</definedName>
    <definedName name="Z_DC1AF667_86ED_4035_8279_B6038EE7C7B4_.wvu.PrintTitles" localSheetId="3" hidden="1">'LGT20'!#REF!</definedName>
    <definedName name="Z_DC1AF667_86ED_4035_8279_B6038EE7C7B4_.wvu.PrintTitles" localSheetId="8" hidden="1">TCNH19!#REF!</definedName>
    <definedName name="Z_DC1AF667_86ED_4035_8279_B6038EE7C7B4_.wvu.PrintTitles" localSheetId="2" hidden="1">TCNH20!#REF!</definedName>
    <definedName name="Z_DC1AF667_86ED_4035_8279_B6038EE7C7B4_.wvu.PrintTitles" localSheetId="11" hidden="1">XNK19.1!#REF!</definedName>
    <definedName name="Z_DC1AF667_86ED_4035_8279_B6038EE7C7B4_.wvu.PrintTitles" localSheetId="12" hidden="1">XNK19.2!#REF!</definedName>
  </definedNames>
  <calcPr calcId="144525"/>
</workbook>
</file>

<file path=xl/calcChain.xml><?xml version="1.0" encoding="utf-8"?>
<calcChain xmlns="http://schemas.openxmlformats.org/spreadsheetml/2006/main">
  <c r="AJ22" i="230" l="1"/>
  <c r="AK22" i="230" s="1"/>
  <c r="AL22" i="230"/>
  <c r="AJ74" i="215" l="1"/>
  <c r="AK74" i="215" s="1"/>
  <c r="AJ75" i="215"/>
  <c r="AK75" i="215"/>
  <c r="AL75" i="215" s="1"/>
  <c r="AJ76" i="215"/>
  <c r="AK76" i="215" s="1"/>
  <c r="AJ77" i="215"/>
  <c r="AK77" i="215" s="1"/>
  <c r="AL77" i="215" s="1"/>
  <c r="AJ78" i="215"/>
  <c r="AK78" i="215" s="1"/>
  <c r="AJ79" i="215"/>
  <c r="AK79" i="215" s="1"/>
  <c r="AL79" i="215" s="1"/>
  <c r="AJ79" i="214"/>
  <c r="AK79" i="214" s="1"/>
  <c r="AJ80" i="214"/>
  <c r="AK80" i="214" s="1"/>
  <c r="AL80" i="214" s="1"/>
  <c r="AJ81" i="214"/>
  <c r="AK81" i="214" s="1"/>
  <c r="AJ82" i="214"/>
  <c r="AK82" i="214" s="1"/>
  <c r="AL82" i="214" s="1"/>
  <c r="AJ65" i="206"/>
  <c r="AK65" i="206" s="1"/>
  <c r="AJ66" i="206"/>
  <c r="AK66" i="206" s="1"/>
  <c r="AL66" i="206" s="1"/>
  <c r="AJ67" i="206"/>
  <c r="AK67" i="206" s="1"/>
  <c r="AM66" i="206" l="1"/>
  <c r="AN66" i="206" s="1"/>
  <c r="AO66" i="206" s="1"/>
  <c r="AL78" i="215"/>
  <c r="AL76" i="215"/>
  <c r="AL74" i="215"/>
  <c r="AM79" i="215"/>
  <c r="AM77" i="215"/>
  <c r="AN77" i="215" s="1"/>
  <c r="AM75" i="215"/>
  <c r="AL81" i="214"/>
  <c r="AL79" i="214"/>
  <c r="AM82" i="214"/>
  <c r="AM80" i="214"/>
  <c r="AN80" i="214" s="1"/>
  <c r="AL67" i="206"/>
  <c r="AM67" i="206" s="1"/>
  <c r="AL65" i="206"/>
  <c r="AM65" i="206" s="1"/>
  <c r="AJ76" i="216"/>
  <c r="AK76" i="216" s="1"/>
  <c r="AJ77" i="216"/>
  <c r="AJ78" i="216"/>
  <c r="AJ79" i="216"/>
  <c r="AK79" i="216" s="1"/>
  <c r="AJ80" i="216"/>
  <c r="AJ81" i="216"/>
  <c r="AJ82" i="216"/>
  <c r="AL76" i="216" l="1"/>
  <c r="AM76" i="216" s="1"/>
  <c r="AN79" i="215"/>
  <c r="AO79" i="215" s="1"/>
  <c r="AN75" i="215"/>
  <c r="AO75" i="215" s="1"/>
  <c r="AK82" i="216"/>
  <c r="AL82" i="216" s="1"/>
  <c r="AM82" i="216" s="1"/>
  <c r="AK80" i="216"/>
  <c r="AK78" i="216"/>
  <c r="AL78" i="216" s="1"/>
  <c r="AM76" i="215"/>
  <c r="AM74" i="215"/>
  <c r="AN74" i="215" s="1"/>
  <c r="AO74" i="215" s="1"/>
  <c r="AO77" i="215"/>
  <c r="AM78" i="215"/>
  <c r="AM79" i="214"/>
  <c r="AN79" i="214" s="1"/>
  <c r="AO80" i="214"/>
  <c r="AM81" i="214"/>
  <c r="AN82" i="214"/>
  <c r="AO82" i="214" s="1"/>
  <c r="AN65" i="206"/>
  <c r="AO65" i="206" s="1"/>
  <c r="AN67" i="206"/>
  <c r="AO67" i="206" s="1"/>
  <c r="AL79" i="216"/>
  <c r="AK81" i="216"/>
  <c r="AL81" i="216" s="1"/>
  <c r="AM81" i="216" s="1"/>
  <c r="AK77" i="216"/>
  <c r="AL77" i="216" s="1"/>
  <c r="AM77" i="216" s="1"/>
  <c r="AN76" i="216" l="1"/>
  <c r="AO76" i="216" s="1"/>
  <c r="AN82" i="216"/>
  <c r="AO82" i="216" s="1"/>
  <c r="AM79" i="216"/>
  <c r="AN79" i="216" s="1"/>
  <c r="AL80" i="216"/>
  <c r="AM78" i="216"/>
  <c r="AN78" i="216" s="1"/>
  <c r="AO78" i="216" s="1"/>
  <c r="AN78" i="215"/>
  <c r="AO78" i="215" s="1"/>
  <c r="AN76" i="215"/>
  <c r="AO76" i="215" s="1"/>
  <c r="AN81" i="214"/>
  <c r="AO81" i="214" s="1"/>
  <c r="AO79" i="214"/>
  <c r="AN77" i="216"/>
  <c r="AO77" i="216" s="1"/>
  <c r="AN81" i="216"/>
  <c r="AO81" i="216" s="1"/>
  <c r="AJ6" i="228"/>
  <c r="AJ7" i="228"/>
  <c r="AJ8" i="228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30" i="228"/>
  <c r="AJ29" i="228"/>
  <c r="AO79" i="216" l="1"/>
  <c r="AM80" i="216"/>
  <c r="AN80" i="216" s="1"/>
  <c r="AO80" i="216" s="1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J38" i="235"/>
  <c r="AJ37" i="235"/>
  <c r="AJ36" i="235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L9" i="235"/>
  <c r="AJ9" i="235"/>
  <c r="AK9" i="235" s="1"/>
  <c r="AL8" i="235"/>
  <c r="AJ8" i="235"/>
  <c r="AK8" i="235" s="1"/>
  <c r="AL7" i="235"/>
  <c r="AJ7" i="235"/>
  <c r="AK7" i="235" s="1"/>
  <c r="AL6" i="235"/>
  <c r="AJ6" i="235"/>
  <c r="AJ50" i="234"/>
  <c r="AJ49" i="234"/>
  <c r="AJ48" i="234"/>
  <c r="AJ47" i="234"/>
  <c r="AJ46" i="234"/>
  <c r="AJ45" i="234"/>
  <c r="AJ44" i="234"/>
  <c r="AJ43" i="234"/>
  <c r="AJ42" i="234"/>
  <c r="AJ41" i="234"/>
  <c r="AJ40" i="234"/>
  <c r="AJ39" i="234"/>
  <c r="AJ38" i="234"/>
  <c r="AJ37" i="234"/>
  <c r="AJ36" i="234"/>
  <c r="AJ35" i="234"/>
  <c r="AK35" i="234" s="1"/>
  <c r="AJ34" i="234"/>
  <c r="AJ33" i="234"/>
  <c r="AJ32" i="234"/>
  <c r="AJ31" i="234"/>
  <c r="AJ30" i="234"/>
  <c r="AJ29" i="234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L8" i="234"/>
  <c r="AJ8" i="234"/>
  <c r="AK8" i="234" s="1"/>
  <c r="AL7" i="234"/>
  <c r="AJ7" i="234"/>
  <c r="AK7" i="234" s="1"/>
  <c r="AL6" i="234"/>
  <c r="AJ6" i="234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J33" i="233"/>
  <c r="AJ32" i="233"/>
  <c r="AJ31" i="233"/>
  <c r="AJ30" i="233"/>
  <c r="AJ29" i="233"/>
  <c r="AL24" i="233"/>
  <c r="AJ24" i="233"/>
  <c r="AK24" i="233" s="1"/>
  <c r="AL23" i="233"/>
  <c r="AJ23" i="233"/>
  <c r="AK23" i="233" s="1"/>
  <c r="AL22" i="233"/>
  <c r="AJ22" i="233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L8" i="233"/>
  <c r="AJ8" i="233"/>
  <c r="AK8" i="233" s="1"/>
  <c r="AL7" i="233"/>
  <c r="AJ7" i="233"/>
  <c r="AK7" i="233" s="1"/>
  <c r="AL6" i="233"/>
  <c r="AJ6" i="233"/>
  <c r="AJ68" i="232"/>
  <c r="AJ67" i="232"/>
  <c r="AJ66" i="232"/>
  <c r="AJ65" i="232"/>
  <c r="AJ64" i="232"/>
  <c r="AJ63" i="232"/>
  <c r="AJ62" i="232"/>
  <c r="AJ61" i="232"/>
  <c r="AJ60" i="232"/>
  <c r="AJ59" i="232"/>
  <c r="AJ58" i="232"/>
  <c r="AJ57" i="232"/>
  <c r="AJ56" i="232"/>
  <c r="AJ55" i="232"/>
  <c r="AJ54" i="232"/>
  <c r="AJ53" i="232"/>
  <c r="AJ52" i="232"/>
  <c r="AJ51" i="232"/>
  <c r="AJ50" i="232"/>
  <c r="AJ49" i="232"/>
  <c r="AJ48" i="232"/>
  <c r="AJ47" i="232"/>
  <c r="AJ46" i="232"/>
  <c r="AJ45" i="232"/>
  <c r="AJ44" i="232"/>
  <c r="AJ43" i="232"/>
  <c r="AJ42" i="232"/>
  <c r="AJ41" i="232"/>
  <c r="AK41" i="232" s="1"/>
  <c r="AJ40" i="232"/>
  <c r="AK40" i="232" s="1"/>
  <c r="AJ39" i="232"/>
  <c r="AK39" i="232" s="1"/>
  <c r="AJ38" i="232"/>
  <c r="AK38" i="232" s="1"/>
  <c r="AJ37" i="232"/>
  <c r="AK37" i="232" s="1"/>
  <c r="AJ36" i="232"/>
  <c r="AK36" i="232" s="1"/>
  <c r="AJ35" i="232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30" i="232"/>
  <c r="AJ30" i="232"/>
  <c r="AK30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29" i="232"/>
  <c r="AJ29" i="232"/>
  <c r="AK29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L8" i="232"/>
  <c r="AJ8" i="232"/>
  <c r="AK8" i="232" s="1"/>
  <c r="AL7" i="232"/>
  <c r="AJ7" i="232"/>
  <c r="AK7" i="232" s="1"/>
  <c r="AL6" i="232"/>
  <c r="AJ6" i="232"/>
  <c r="AJ68" i="231"/>
  <c r="AJ67" i="231"/>
  <c r="AJ66" i="231"/>
  <c r="AJ65" i="231"/>
  <c r="AJ64" i="231"/>
  <c r="AJ63" i="231"/>
  <c r="AJ62" i="231"/>
  <c r="AJ61" i="231"/>
  <c r="AJ60" i="231"/>
  <c r="AJ59" i="231"/>
  <c r="AJ58" i="231"/>
  <c r="AJ57" i="231"/>
  <c r="AJ56" i="231"/>
  <c r="AJ55" i="231"/>
  <c r="AJ54" i="231"/>
  <c r="AJ53" i="231"/>
  <c r="AJ52" i="231"/>
  <c r="AJ51" i="231"/>
  <c r="AJ50" i="231"/>
  <c r="AJ49" i="231"/>
  <c r="AJ48" i="231"/>
  <c r="AJ47" i="231"/>
  <c r="AJ46" i="231"/>
  <c r="AJ45" i="231"/>
  <c r="AJ44" i="231"/>
  <c r="AJ43" i="231"/>
  <c r="AJ42" i="231"/>
  <c r="AJ41" i="231"/>
  <c r="AJ40" i="231"/>
  <c r="AJ39" i="231"/>
  <c r="AJ38" i="231"/>
  <c r="AJ37" i="231"/>
  <c r="AJ36" i="231"/>
  <c r="AJ35" i="23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30" i="231"/>
  <c r="AJ30" i="231"/>
  <c r="AK30" i="231" s="1"/>
  <c r="AL11" i="231"/>
  <c r="AJ11" i="231"/>
  <c r="AK11" i="231" s="1"/>
  <c r="AL10" i="231"/>
  <c r="AJ10" i="231"/>
  <c r="AK10" i="231" s="1"/>
  <c r="AL9" i="231"/>
  <c r="AJ9" i="231"/>
  <c r="AK9" i="231" s="1"/>
  <c r="AL8" i="231"/>
  <c r="AJ8" i="231"/>
  <c r="AK8" i="231" s="1"/>
  <c r="AL7" i="231"/>
  <c r="AJ7" i="231"/>
  <c r="AK7" i="231" s="1"/>
  <c r="AL6" i="231"/>
  <c r="AJ6" i="23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K32" i="230" s="1"/>
  <c r="AJ31" i="230"/>
  <c r="AK31" i="230" s="1"/>
  <c r="AJ30" i="230"/>
  <c r="AK30" i="230" s="1"/>
  <c r="AJ29" i="230"/>
  <c r="AK29" i="230" s="1"/>
  <c r="AJ28" i="230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23" i="230"/>
  <c r="AJ23" i="230"/>
  <c r="AK23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K9" i="230" s="1"/>
  <c r="AL8" i="230"/>
  <c r="AJ8" i="230"/>
  <c r="AK8" i="230" s="1"/>
  <c r="AL7" i="230"/>
  <c r="AJ7" i="230"/>
  <c r="AK7" i="230" s="1"/>
  <c r="AL6" i="230"/>
  <c r="AJ6" i="230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36" i="229"/>
  <c r="AJ35" i="229"/>
  <c r="AJ34" i="229"/>
  <c r="AJ33" i="229"/>
  <c r="AJ32" i="229"/>
  <c r="AJ56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K9" i="229" s="1"/>
  <c r="AL8" i="229"/>
  <c r="AJ8" i="229"/>
  <c r="AK8" i="229" s="1"/>
  <c r="AL7" i="229"/>
  <c r="AJ7" i="229"/>
  <c r="AK7" i="229" s="1"/>
  <c r="AL6" i="229"/>
  <c r="AJ6" i="229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J37" i="228"/>
  <c r="AJ36" i="228"/>
  <c r="AJ35" i="228"/>
  <c r="AL29" i="228"/>
  <c r="AK29" i="228"/>
  <c r="AL30" i="228"/>
  <c r="AK30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K9" i="228"/>
  <c r="AL8" i="228"/>
  <c r="AK8" i="228"/>
  <c r="AL7" i="228"/>
  <c r="AK7" i="228"/>
  <c r="AL6" i="228"/>
  <c r="AJ46" i="230" l="1"/>
  <c r="AK10" i="235"/>
  <c r="AJ32" i="235"/>
  <c r="AJ69" i="232"/>
  <c r="AJ51" i="233"/>
  <c r="AL25" i="233"/>
  <c r="AK22" i="233"/>
  <c r="AJ25" i="233"/>
  <c r="AL25" i="234"/>
  <c r="AJ69" i="231"/>
  <c r="AL31" i="228"/>
  <c r="AK35" i="232"/>
  <c r="AL35" i="232" s="1"/>
  <c r="AK28" i="230"/>
  <c r="AK46" i="230" s="1"/>
  <c r="AJ51" i="234"/>
  <c r="AJ62" i="235"/>
  <c r="AJ69" i="228"/>
  <c r="AJ25" i="234"/>
  <c r="AL31" i="231"/>
  <c r="AL24" i="230"/>
  <c r="AJ31" i="232"/>
  <c r="AL32" i="235"/>
  <c r="AJ28" i="229"/>
  <c r="AL28" i="229"/>
  <c r="AL31" i="232"/>
  <c r="AJ31" i="228"/>
  <c r="AJ31" i="231"/>
  <c r="AJ24" i="230"/>
  <c r="AK6" i="235"/>
  <c r="AK36" i="235"/>
  <c r="AK37" i="235"/>
  <c r="AK38" i="235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L35" i="234"/>
  <c r="AK6" i="234"/>
  <c r="AK25" i="234" s="1"/>
  <c r="AK29" i="234"/>
  <c r="AL29" i="234" s="1"/>
  <c r="AK30" i="234"/>
  <c r="AK31" i="234"/>
  <c r="AK32" i="234"/>
  <c r="AK33" i="234"/>
  <c r="AK34" i="234"/>
  <c r="AM35" i="234"/>
  <c r="AK36" i="234"/>
  <c r="AK37" i="234"/>
  <c r="AK38" i="234"/>
  <c r="AL38" i="234" s="1"/>
  <c r="AK39" i="234"/>
  <c r="AL39" i="234" s="1"/>
  <c r="AK40" i="234"/>
  <c r="AK41" i="234"/>
  <c r="AK42" i="234"/>
  <c r="AL42" i="234" s="1"/>
  <c r="AK43" i="234"/>
  <c r="AL43" i="234" s="1"/>
  <c r="AK44" i="234"/>
  <c r="AK45" i="234"/>
  <c r="AK46" i="234"/>
  <c r="AL46" i="234" s="1"/>
  <c r="AK47" i="234"/>
  <c r="AL47" i="234" s="1"/>
  <c r="AK48" i="234"/>
  <c r="AK49" i="234"/>
  <c r="AK50" i="234"/>
  <c r="AL50" i="234" s="1"/>
  <c r="AK6" i="233"/>
  <c r="AK29" i="233"/>
  <c r="AK30" i="233"/>
  <c r="AK31" i="233"/>
  <c r="AL31" i="233" s="1"/>
  <c r="AK32" i="233"/>
  <c r="AK33" i="233"/>
  <c r="AK34" i="233"/>
  <c r="AK35" i="233"/>
  <c r="AL35" i="233" s="1"/>
  <c r="AM35" i="233" s="1"/>
  <c r="AL29" i="233"/>
  <c r="AM29" i="233" s="1"/>
  <c r="AN29" i="233" s="1"/>
  <c r="AL33" i="233"/>
  <c r="AM33" i="233" s="1"/>
  <c r="AK36" i="233"/>
  <c r="AK37" i="233"/>
  <c r="AK38" i="233"/>
  <c r="AK39" i="233"/>
  <c r="AK40" i="233"/>
  <c r="AK41" i="233"/>
  <c r="AK42" i="233"/>
  <c r="AK43" i="233"/>
  <c r="AK44" i="233"/>
  <c r="AK45" i="233"/>
  <c r="AK46" i="233"/>
  <c r="AK47" i="233"/>
  <c r="AK48" i="233"/>
  <c r="AK49" i="233"/>
  <c r="AK50" i="233"/>
  <c r="AK6" i="232"/>
  <c r="AK31" i="232" s="1"/>
  <c r="AL36" i="232"/>
  <c r="AL37" i="232"/>
  <c r="AM37" i="232" s="1"/>
  <c r="AL38" i="232"/>
  <c r="AL39" i="232"/>
  <c r="AM39" i="232" s="1"/>
  <c r="AL40" i="232"/>
  <c r="AL41" i="232"/>
  <c r="AK42" i="232"/>
  <c r="AK43" i="232"/>
  <c r="AK44" i="232"/>
  <c r="AK45" i="232"/>
  <c r="AK46" i="232"/>
  <c r="AK47" i="232"/>
  <c r="AK48" i="232"/>
  <c r="AK49" i="232"/>
  <c r="AK50" i="232"/>
  <c r="AK51" i="232"/>
  <c r="AK52" i="232"/>
  <c r="AK53" i="232"/>
  <c r="AK54" i="232"/>
  <c r="AK55" i="232"/>
  <c r="AK56" i="232"/>
  <c r="AK57" i="232"/>
  <c r="AK58" i="232"/>
  <c r="AK59" i="232"/>
  <c r="AK60" i="232"/>
  <c r="AK61" i="232"/>
  <c r="AK62" i="232"/>
  <c r="AK63" i="232"/>
  <c r="AK64" i="232"/>
  <c r="AK65" i="232"/>
  <c r="AK66" i="232"/>
  <c r="AK67" i="232"/>
  <c r="AK68" i="232"/>
  <c r="AK6" i="231"/>
  <c r="AK31" i="231" s="1"/>
  <c r="AK35" i="231"/>
  <c r="AL35" i="231" s="1"/>
  <c r="AK36" i="231"/>
  <c r="AL36" i="231" s="1"/>
  <c r="AK37" i="231"/>
  <c r="AK38" i="231"/>
  <c r="AL38" i="231" s="1"/>
  <c r="AK39" i="231"/>
  <c r="AL39" i="231" s="1"/>
  <c r="AM39" i="231" s="1"/>
  <c r="AK40" i="231"/>
  <c r="AL40" i="231" s="1"/>
  <c r="AK41" i="231"/>
  <c r="AL37" i="231"/>
  <c r="AM37" i="231" s="1"/>
  <c r="AL41" i="231"/>
  <c r="AK42" i="231"/>
  <c r="AK43" i="231"/>
  <c r="AK44" i="231"/>
  <c r="AK45" i="231"/>
  <c r="AK46" i="231"/>
  <c r="AK47" i="231"/>
  <c r="AK48" i="231"/>
  <c r="AK49" i="231"/>
  <c r="AK50" i="231"/>
  <c r="AK51" i="231"/>
  <c r="AK52" i="231"/>
  <c r="AK53" i="231"/>
  <c r="AK54" i="231"/>
  <c r="AK55" i="231"/>
  <c r="AK56" i="231"/>
  <c r="AK57" i="231"/>
  <c r="AK58" i="231"/>
  <c r="AK59" i="231"/>
  <c r="AK60" i="231"/>
  <c r="AK61" i="231"/>
  <c r="AK62" i="231"/>
  <c r="AK63" i="231"/>
  <c r="AK64" i="231"/>
  <c r="AK65" i="231"/>
  <c r="AK66" i="231"/>
  <c r="AK67" i="231"/>
  <c r="AK68" i="231"/>
  <c r="AK6" i="230"/>
  <c r="AK24" i="230" s="1"/>
  <c r="AL29" i="230"/>
  <c r="AM29" i="230" s="1"/>
  <c r="AL30" i="230"/>
  <c r="AM30" i="230" s="1"/>
  <c r="AL31" i="230"/>
  <c r="AM31" i="230" s="1"/>
  <c r="AL32" i="230"/>
  <c r="AL33" i="230"/>
  <c r="AL34" i="230"/>
  <c r="AM34" i="230" s="1"/>
  <c r="AL35" i="230"/>
  <c r="AM35" i="230" s="1"/>
  <c r="AL36" i="230"/>
  <c r="AL37" i="230"/>
  <c r="AL38" i="230"/>
  <c r="AM38" i="230" s="1"/>
  <c r="AL39" i="230"/>
  <c r="AM39" i="230" s="1"/>
  <c r="AL40" i="230"/>
  <c r="AM40" i="230" s="1"/>
  <c r="AL41" i="230"/>
  <c r="AM41" i="230" s="1"/>
  <c r="AL42" i="230"/>
  <c r="AM42" i="230" s="1"/>
  <c r="AL43" i="230"/>
  <c r="AM43" i="230" s="1"/>
  <c r="AL44" i="230"/>
  <c r="AL45" i="230"/>
  <c r="AM45" i="230" s="1"/>
  <c r="AM32" i="230"/>
  <c r="AM33" i="230"/>
  <c r="AM36" i="230"/>
  <c r="AM37" i="230"/>
  <c r="AM44" i="230"/>
  <c r="AK6" i="229"/>
  <c r="AK28" i="229" s="1"/>
  <c r="AK32" i="229"/>
  <c r="AL32" i="229" s="1"/>
  <c r="AK33" i="229"/>
  <c r="AK34" i="229"/>
  <c r="AL34" i="229" s="1"/>
  <c r="AM34" i="229" s="1"/>
  <c r="AK35" i="229"/>
  <c r="AK36" i="229"/>
  <c r="AL36" i="229" s="1"/>
  <c r="AM36" i="229" s="1"/>
  <c r="AK37" i="229"/>
  <c r="AK38" i="229"/>
  <c r="AL33" i="229"/>
  <c r="AL35" i="229"/>
  <c r="AL37" i="229"/>
  <c r="AL38" i="229"/>
  <c r="AK39" i="229"/>
  <c r="AK40" i="229"/>
  <c r="AK41" i="229"/>
  <c r="AK42" i="229"/>
  <c r="AK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6" i="228"/>
  <c r="AK31" i="228" s="1"/>
  <c r="AL35" i="228"/>
  <c r="AK36" i="228"/>
  <c r="AK37" i="228"/>
  <c r="AK38" i="228"/>
  <c r="AK39" i="228"/>
  <c r="AK40" i="228"/>
  <c r="AK41" i="228"/>
  <c r="AL41" i="228" s="1"/>
  <c r="AK42" i="228"/>
  <c r="AL42" i="228" s="1"/>
  <c r="AK43" i="228"/>
  <c r="AK44" i="228"/>
  <c r="AK45" i="228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J13" i="213"/>
  <c r="AK13" i="213" s="1"/>
  <c r="AL13" i="213"/>
  <c r="AJ14" i="213"/>
  <c r="AK14" i="213" s="1"/>
  <c r="AL14" i="213"/>
  <c r="AJ15" i="213"/>
  <c r="AK15" i="213" s="1"/>
  <c r="AL15" i="213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4"/>
  <c r="AK32" i="214" s="1"/>
  <c r="AL32" i="214"/>
  <c r="AJ30" i="214"/>
  <c r="AK30" i="214" s="1"/>
  <c r="AL30" i="214"/>
  <c r="AJ16" i="214"/>
  <c r="AK16" i="214" s="1"/>
  <c r="AL16" i="214"/>
  <c r="AJ89" i="216"/>
  <c r="AJ88" i="216"/>
  <c r="AJ87" i="216"/>
  <c r="AJ86" i="216"/>
  <c r="AJ85" i="216"/>
  <c r="AJ84" i="216"/>
  <c r="AJ83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61" i="216"/>
  <c r="AJ60" i="216"/>
  <c r="AJ59" i="216"/>
  <c r="AJ58" i="216"/>
  <c r="AJ57" i="216"/>
  <c r="AJ56" i="216"/>
  <c r="AJ55" i="216"/>
  <c r="AJ54" i="216"/>
  <c r="AJ53" i="216"/>
  <c r="AJ52" i="216"/>
  <c r="AJ51" i="216"/>
  <c r="AJ50" i="216"/>
  <c r="AJ49" i="216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L8" i="216"/>
  <c r="AJ8" i="216"/>
  <c r="AK8" i="216" s="1"/>
  <c r="AL7" i="216"/>
  <c r="AJ7" i="216"/>
  <c r="AK7" i="216" s="1"/>
  <c r="AL6" i="216"/>
  <c r="AJ6" i="216"/>
  <c r="AK6" i="216" s="1"/>
  <c r="AJ85" i="215"/>
  <c r="AJ84" i="215"/>
  <c r="AJ83" i="215"/>
  <c r="AJ82" i="215"/>
  <c r="AJ81" i="215"/>
  <c r="AJ80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56" i="215"/>
  <c r="AJ55" i="215"/>
  <c r="AJ54" i="215"/>
  <c r="AJ53" i="215"/>
  <c r="AJ52" i="215"/>
  <c r="AJ51" i="215"/>
  <c r="AJ50" i="215"/>
  <c r="AJ49" i="215"/>
  <c r="AJ48" i="215"/>
  <c r="AJ47" i="215"/>
  <c r="AJ46" i="215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L8" i="215"/>
  <c r="AJ8" i="215"/>
  <c r="AK8" i="215" s="1"/>
  <c r="AL7" i="215"/>
  <c r="AJ7" i="215"/>
  <c r="AK7" i="215" s="1"/>
  <c r="AL6" i="215"/>
  <c r="AJ6" i="215"/>
  <c r="AK6" i="215" s="1"/>
  <c r="AJ86" i="214"/>
  <c r="AK86" i="214" s="1"/>
  <c r="AJ85" i="214"/>
  <c r="AK85" i="214" s="1"/>
  <c r="AL85" i="214" s="1"/>
  <c r="AJ84" i="214"/>
  <c r="AK84" i="214" s="1"/>
  <c r="AJ83" i="214"/>
  <c r="AK83" i="214" s="1"/>
  <c r="AL83" i="214" s="1"/>
  <c r="AJ78" i="214"/>
  <c r="AK78" i="214" s="1"/>
  <c r="AJ77" i="214"/>
  <c r="AK77" i="214" s="1"/>
  <c r="AL77" i="214" s="1"/>
  <c r="AJ76" i="214"/>
  <c r="AK76" i="214" s="1"/>
  <c r="AJ75" i="214"/>
  <c r="AK75" i="214" s="1"/>
  <c r="AL75" i="214" s="1"/>
  <c r="AJ74" i="214"/>
  <c r="AK74" i="214" s="1"/>
  <c r="AJ73" i="214"/>
  <c r="AK73" i="214" s="1"/>
  <c r="AL73" i="214" s="1"/>
  <c r="AJ72" i="214"/>
  <c r="AK72" i="214" s="1"/>
  <c r="AJ71" i="214"/>
  <c r="AK71" i="214" s="1"/>
  <c r="AL71" i="214" s="1"/>
  <c r="AJ70" i="214"/>
  <c r="AK70" i="214" s="1"/>
  <c r="AJ69" i="214"/>
  <c r="AK69" i="214" s="1"/>
  <c r="AL69" i="214" s="1"/>
  <c r="AJ68" i="214"/>
  <c r="AK68" i="214" s="1"/>
  <c r="AJ67" i="214"/>
  <c r="AK67" i="214" s="1"/>
  <c r="AL67" i="214" s="1"/>
  <c r="AJ66" i="214"/>
  <c r="AK66" i="214" s="1"/>
  <c r="AJ65" i="214"/>
  <c r="AK65" i="214" s="1"/>
  <c r="AL65" i="214" s="1"/>
  <c r="AJ64" i="214"/>
  <c r="AK64" i="214" s="1"/>
  <c r="AJ63" i="214"/>
  <c r="AK63" i="214" s="1"/>
  <c r="AL63" i="214" s="1"/>
  <c r="AJ62" i="214"/>
  <c r="AK62" i="214" s="1"/>
  <c r="AJ61" i="214"/>
  <c r="AK61" i="214" s="1"/>
  <c r="AL61" i="214" s="1"/>
  <c r="AJ60" i="214"/>
  <c r="AK60" i="214" s="1"/>
  <c r="AJ59" i="214"/>
  <c r="AK59" i="214" s="1"/>
  <c r="AL59" i="214" s="1"/>
  <c r="AJ58" i="214"/>
  <c r="AK58" i="214" s="1"/>
  <c r="AJ57" i="214"/>
  <c r="AK57" i="214" s="1"/>
  <c r="AL57" i="214" s="1"/>
  <c r="AJ56" i="214"/>
  <c r="AK56" i="214" s="1"/>
  <c r="AJ55" i="214"/>
  <c r="AK55" i="214" s="1"/>
  <c r="AL55" i="214" s="1"/>
  <c r="AJ54" i="214"/>
  <c r="AK54" i="214" s="1"/>
  <c r="AL54" i="214" s="1"/>
  <c r="AJ53" i="214"/>
  <c r="AK53" i="214" s="1"/>
  <c r="AL53" i="214" s="1"/>
  <c r="AJ52" i="214"/>
  <c r="AK52" i="214" s="1"/>
  <c r="AL52" i="214" s="1"/>
  <c r="AJ51" i="214"/>
  <c r="AK51" i="214" s="1"/>
  <c r="AL51" i="214" s="1"/>
  <c r="AJ50" i="214"/>
  <c r="AK50" i="214" s="1"/>
  <c r="AJ49" i="214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6" i="214"/>
  <c r="AJ36" i="214"/>
  <c r="AK36" i="214" s="1"/>
  <c r="AL35" i="214"/>
  <c r="AJ35" i="214"/>
  <c r="AK35" i="214" s="1"/>
  <c r="AL34" i="214"/>
  <c r="AJ34" i="214"/>
  <c r="AK34" i="214" s="1"/>
  <c r="AL33" i="214"/>
  <c r="AJ33" i="214"/>
  <c r="AK33" i="214" s="1"/>
  <c r="AL31" i="214"/>
  <c r="AJ31" i="214"/>
  <c r="AK31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20" i="214"/>
  <c r="AJ20" i="214"/>
  <c r="AK20" i="214" s="1"/>
  <c r="AL19" i="214"/>
  <c r="AJ19" i="214"/>
  <c r="AK19" i="214" s="1"/>
  <c r="AL18" i="214"/>
  <c r="AJ18" i="214"/>
  <c r="AK18" i="214" s="1"/>
  <c r="AL17" i="214"/>
  <c r="AJ17" i="214"/>
  <c r="AK17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44" i="214"/>
  <c r="AJ44" i="214"/>
  <c r="AK44" i="214" s="1"/>
  <c r="AL10" i="214"/>
  <c r="AJ10" i="214"/>
  <c r="AK10" i="214" s="1"/>
  <c r="AL9" i="214"/>
  <c r="AJ9" i="214"/>
  <c r="AK9" i="214" s="1"/>
  <c r="AL8" i="214"/>
  <c r="AJ8" i="214"/>
  <c r="AK8" i="214" s="1"/>
  <c r="AL7" i="214"/>
  <c r="AJ7" i="214"/>
  <c r="AK7" i="214" s="1"/>
  <c r="AL6" i="214"/>
  <c r="AJ6" i="214"/>
  <c r="AK6" i="214" s="1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57" i="213"/>
  <c r="AJ56" i="213"/>
  <c r="AJ55" i="213"/>
  <c r="AK55" i="213" s="1"/>
  <c r="AJ54" i="213"/>
  <c r="AJ53" i="213"/>
  <c r="AJ52" i="213"/>
  <c r="AJ51" i="213"/>
  <c r="AK51" i="213" s="1"/>
  <c r="AJ50" i="213"/>
  <c r="AJ49" i="213"/>
  <c r="AJ48" i="213"/>
  <c r="AJ47" i="213"/>
  <c r="AK47" i="213" s="1"/>
  <c r="AJ46" i="213"/>
  <c r="AJ45" i="213"/>
  <c r="AJ44" i="213"/>
  <c r="AJ43" i="213"/>
  <c r="AK43" i="213" s="1"/>
  <c r="AJ42" i="213"/>
  <c r="AJ41" i="213"/>
  <c r="AJ40" i="213"/>
  <c r="AJ39" i="213"/>
  <c r="AK39" i="213" s="1"/>
  <c r="AJ38" i="213"/>
  <c r="AJ37" i="213"/>
  <c r="AJ36" i="213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L8" i="213"/>
  <c r="AJ8" i="213"/>
  <c r="AK8" i="213" s="1"/>
  <c r="AL7" i="213"/>
  <c r="AJ7" i="213"/>
  <c r="AK7" i="213" s="1"/>
  <c r="AL6" i="213"/>
  <c r="AJ6" i="213"/>
  <c r="AK6" i="213" s="1"/>
  <c r="AJ52" i="207"/>
  <c r="AJ51" i="207"/>
  <c r="AJ50" i="207"/>
  <c r="AJ49" i="207"/>
  <c r="AJ48" i="207"/>
  <c r="AJ47" i="207"/>
  <c r="AJ46" i="207"/>
  <c r="AJ45" i="207"/>
  <c r="AJ44" i="207"/>
  <c r="AJ43" i="207"/>
  <c r="AJ42" i="207"/>
  <c r="AJ41" i="207"/>
  <c r="AJ40" i="207"/>
  <c r="AJ39" i="207"/>
  <c r="AJ38" i="207"/>
  <c r="AJ37" i="207"/>
  <c r="AJ36" i="207"/>
  <c r="AJ35" i="207"/>
  <c r="AJ34" i="207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8" i="207"/>
  <c r="AJ8" i="207"/>
  <c r="AK8" i="207" s="1"/>
  <c r="AL7" i="207"/>
  <c r="AJ7" i="207"/>
  <c r="AK7" i="207" s="1"/>
  <c r="AL6" i="207"/>
  <c r="AJ6" i="207"/>
  <c r="AK6" i="207" s="1"/>
  <c r="AJ70" i="206"/>
  <c r="AK70" i="206" s="1"/>
  <c r="AJ69" i="206"/>
  <c r="AJ68" i="206"/>
  <c r="AJ64" i="206"/>
  <c r="AJ63" i="206"/>
  <c r="AK63" i="206" s="1"/>
  <c r="AJ62" i="206"/>
  <c r="AJ61" i="206"/>
  <c r="AJ60" i="206"/>
  <c r="AJ59" i="206"/>
  <c r="AK59" i="206" s="1"/>
  <c r="AJ58" i="206"/>
  <c r="AJ57" i="206"/>
  <c r="AJ56" i="206"/>
  <c r="AJ55" i="206"/>
  <c r="AK55" i="206" s="1"/>
  <c r="AJ54" i="206"/>
  <c r="AJ53" i="206"/>
  <c r="AJ52" i="206"/>
  <c r="AJ51" i="206"/>
  <c r="AK51" i="206" s="1"/>
  <c r="AL51" i="206" s="1"/>
  <c r="AJ50" i="206"/>
  <c r="AJ49" i="206"/>
  <c r="AJ48" i="206"/>
  <c r="AJ47" i="206"/>
  <c r="AK47" i="206" s="1"/>
  <c r="AJ46" i="206"/>
  <c r="AJ45" i="206"/>
  <c r="AJ44" i="206"/>
  <c r="AJ43" i="206"/>
  <c r="AK43" i="206" s="1"/>
  <c r="AL43" i="206" s="1"/>
  <c r="AJ42" i="206"/>
  <c r="AJ41" i="206"/>
  <c r="AJ40" i="206"/>
  <c r="AJ39" i="206"/>
  <c r="AK39" i="206" s="1"/>
  <c r="AJ38" i="206"/>
  <c r="AJ37" i="206"/>
  <c r="AJ36" i="206"/>
  <c r="AJ35" i="206"/>
  <c r="AK35" i="206" s="1"/>
  <c r="AJ34" i="206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L8" i="206"/>
  <c r="AJ8" i="206"/>
  <c r="AK8" i="206" s="1"/>
  <c r="AL7" i="206"/>
  <c r="AJ7" i="206"/>
  <c r="AK7" i="206" s="1"/>
  <c r="AL6" i="206"/>
  <c r="AJ6" i="206"/>
  <c r="AK6" i="206" s="1"/>
  <c r="AK49" i="214"/>
  <c r="AL49" i="214" s="1"/>
  <c r="AM49" i="214" s="1"/>
  <c r="AK36" i="213"/>
  <c r="AL36" i="213" s="1"/>
  <c r="AK37" i="213"/>
  <c r="AL37" i="213" s="1"/>
  <c r="AK38" i="213"/>
  <c r="AL38" i="213" s="1"/>
  <c r="AM38" i="213" s="1"/>
  <c r="AN38" i="213" s="1"/>
  <c r="AO38" i="213" s="1"/>
  <c r="AK40" i="213"/>
  <c r="AL40" i="213" s="1"/>
  <c r="AM40" i="213" s="1"/>
  <c r="AN40" i="213" s="1"/>
  <c r="AO40" i="213" s="1"/>
  <c r="AK41" i="213"/>
  <c r="AL41" i="213" s="1"/>
  <c r="AK42" i="213"/>
  <c r="AK44" i="213"/>
  <c r="AL44" i="213" s="1"/>
  <c r="AK45" i="213"/>
  <c r="AL45" i="213" s="1"/>
  <c r="AK46" i="213"/>
  <c r="AL46" i="213" s="1"/>
  <c r="AM46" i="213" s="1"/>
  <c r="AN46" i="213" s="1"/>
  <c r="AO46" i="213" s="1"/>
  <c r="AK48" i="213"/>
  <c r="AL48" i="213" s="1"/>
  <c r="AK49" i="213"/>
  <c r="AL49" i="213" s="1"/>
  <c r="AK50" i="213"/>
  <c r="AK52" i="213"/>
  <c r="AL52" i="213" s="1"/>
  <c r="AK53" i="213"/>
  <c r="AL53" i="213" s="1"/>
  <c r="AK54" i="213"/>
  <c r="AK56" i="213"/>
  <c r="AL56" i="213" s="1"/>
  <c r="AK57" i="213"/>
  <c r="AL57" i="213" s="1"/>
  <c r="AK58" i="213"/>
  <c r="AK59" i="213"/>
  <c r="AL59" i="213" s="1"/>
  <c r="AM59" i="213" s="1"/>
  <c r="AK60" i="213"/>
  <c r="AL60" i="213" s="1"/>
  <c r="AK61" i="213"/>
  <c r="AL61" i="213" s="1"/>
  <c r="AK62" i="213"/>
  <c r="AK63" i="213"/>
  <c r="AL63" i="213" s="1"/>
  <c r="AM63" i="213" s="1"/>
  <c r="AK64" i="213"/>
  <c r="AL64" i="213" s="1"/>
  <c r="AK65" i="213"/>
  <c r="AL65" i="213" s="1"/>
  <c r="AK66" i="213"/>
  <c r="AK67" i="213"/>
  <c r="AL67" i="213" s="1"/>
  <c r="AM67" i="213" s="1"/>
  <c r="AK68" i="213"/>
  <c r="AL68" i="213" s="1"/>
  <c r="AM68" i="213" s="1"/>
  <c r="AN68" i="213" s="1"/>
  <c r="AK69" i="213"/>
  <c r="AL69" i="213" s="1"/>
  <c r="AL42" i="213"/>
  <c r="AM42" i="213" s="1"/>
  <c r="AN42" i="213" s="1"/>
  <c r="AO42" i="213" s="1"/>
  <c r="AL50" i="213"/>
  <c r="AM50" i="213" s="1"/>
  <c r="AN50" i="213" s="1"/>
  <c r="AL54" i="213"/>
  <c r="AM54" i="213" s="1"/>
  <c r="AN54" i="213" s="1"/>
  <c r="AO54" i="213" s="1"/>
  <c r="AL58" i="213"/>
  <c r="AL62" i="213"/>
  <c r="AM62" i="213" s="1"/>
  <c r="AN62" i="213" s="1"/>
  <c r="AO62" i="213" s="1"/>
  <c r="AL66" i="213"/>
  <c r="AM66" i="213" s="1"/>
  <c r="AN66" i="213" s="1"/>
  <c r="AO66" i="213" s="1"/>
  <c r="AK46" i="215"/>
  <c r="AK47" i="215"/>
  <c r="AK48" i="215"/>
  <c r="AL48" i="215" s="1"/>
  <c r="AM48" i="215" s="1"/>
  <c r="AN48" i="215" s="1"/>
  <c r="AK49" i="215"/>
  <c r="AL49" i="215" s="1"/>
  <c r="AM49" i="215" s="1"/>
  <c r="AK50" i="215"/>
  <c r="AK51" i="215"/>
  <c r="AK52" i="215"/>
  <c r="AL52" i="215" s="1"/>
  <c r="AM52" i="215" s="1"/>
  <c r="AN52" i="215" s="1"/>
  <c r="AO52" i="215" s="1"/>
  <c r="AK53" i="215"/>
  <c r="AL53" i="215" s="1"/>
  <c r="AK54" i="215"/>
  <c r="AK55" i="215"/>
  <c r="AL55" i="215" s="1"/>
  <c r="AK56" i="215"/>
  <c r="AL56" i="215" s="1"/>
  <c r="AM56" i="215" s="1"/>
  <c r="AN56" i="215" s="1"/>
  <c r="AK57" i="215"/>
  <c r="AK58" i="215"/>
  <c r="AK59" i="215"/>
  <c r="AL59" i="215" s="1"/>
  <c r="AK60" i="215"/>
  <c r="AK61" i="215"/>
  <c r="AK62" i="215"/>
  <c r="AL62" i="215" s="1"/>
  <c r="AK63" i="215"/>
  <c r="AL63" i="215" s="1"/>
  <c r="AK64" i="215"/>
  <c r="AK65" i="215"/>
  <c r="AK66" i="215"/>
  <c r="AL66" i="215" s="1"/>
  <c r="AM66" i="215" s="1"/>
  <c r="AK67" i="215"/>
  <c r="AL67" i="215" s="1"/>
  <c r="AM67" i="215" s="1"/>
  <c r="AK68" i="215"/>
  <c r="AK69" i="215"/>
  <c r="AL69" i="215" s="1"/>
  <c r="AK70" i="215"/>
  <c r="AL70" i="215" s="1"/>
  <c r="AK71" i="215"/>
  <c r="AL71" i="215" s="1"/>
  <c r="AK72" i="215"/>
  <c r="AK73" i="215"/>
  <c r="AL73" i="215" s="1"/>
  <c r="AM73" i="215" s="1"/>
  <c r="AN73" i="215" s="1"/>
  <c r="AK80" i="215"/>
  <c r="AL80" i="215" s="1"/>
  <c r="AM80" i="215" s="1"/>
  <c r="AK81" i="215"/>
  <c r="AL81" i="215" s="1"/>
  <c r="AK82" i="215"/>
  <c r="AL82" i="215" s="1"/>
  <c r="AK83" i="215"/>
  <c r="AK84" i="215"/>
  <c r="AL84" i="215" s="1"/>
  <c r="AK85" i="215"/>
  <c r="AL85" i="215" s="1"/>
  <c r="AM85" i="215" s="1"/>
  <c r="AN85" i="215" s="1"/>
  <c r="AO85" i="215" s="1"/>
  <c r="AK49" i="216"/>
  <c r="AL49" i="216" s="1"/>
  <c r="AM49" i="216" s="1"/>
  <c r="AK50" i="216"/>
  <c r="AK51" i="216"/>
  <c r="AL51" i="216" s="1"/>
  <c r="AK52" i="216"/>
  <c r="AK53" i="216"/>
  <c r="AL53" i="216" s="1"/>
  <c r="AK54" i="216"/>
  <c r="AK55" i="216"/>
  <c r="AL55" i="216" s="1"/>
  <c r="AK56" i="216"/>
  <c r="AK57" i="216"/>
  <c r="AL57" i="216" s="1"/>
  <c r="AK58" i="216"/>
  <c r="AK59" i="216"/>
  <c r="AL59" i="216" s="1"/>
  <c r="AM59" i="216" s="1"/>
  <c r="AK60" i="216"/>
  <c r="AK61" i="216"/>
  <c r="AL61" i="216" s="1"/>
  <c r="AK62" i="216"/>
  <c r="AK63" i="216"/>
  <c r="AL63" i="216" s="1"/>
  <c r="AK64" i="216"/>
  <c r="AK65" i="216"/>
  <c r="AL65" i="216" s="1"/>
  <c r="AK66" i="216"/>
  <c r="AK67" i="216"/>
  <c r="AL67" i="216" s="1"/>
  <c r="AM67" i="216" s="1"/>
  <c r="AK68" i="216"/>
  <c r="AK69" i="216"/>
  <c r="AL69" i="216" s="1"/>
  <c r="AM69" i="216" s="1"/>
  <c r="AN69" i="216" s="1"/>
  <c r="AO69" i="216" s="1"/>
  <c r="AK70" i="216"/>
  <c r="AK71" i="216"/>
  <c r="AL71" i="216" s="1"/>
  <c r="AK72" i="216"/>
  <c r="AK73" i="216"/>
  <c r="AL73" i="216" s="1"/>
  <c r="AK74" i="216"/>
  <c r="AK75" i="216"/>
  <c r="AK83" i="216"/>
  <c r="AL83" i="216" s="1"/>
  <c r="AM83" i="216" s="1"/>
  <c r="AN83" i="216" s="1"/>
  <c r="AK84" i="216"/>
  <c r="AL84" i="216" s="1"/>
  <c r="AK85" i="216"/>
  <c r="AK86" i="216"/>
  <c r="AK87" i="216"/>
  <c r="AL87" i="216" s="1"/>
  <c r="AK88" i="216"/>
  <c r="AL88" i="216" s="1"/>
  <c r="AK89" i="216"/>
  <c r="AL89" i="216" s="1"/>
  <c r="AL58" i="214"/>
  <c r="AL62" i="214"/>
  <c r="AL64" i="214"/>
  <c r="AL66" i="214"/>
  <c r="AL70" i="214"/>
  <c r="AL72" i="214"/>
  <c r="AL74" i="214"/>
  <c r="AL86" i="214"/>
  <c r="AL46" i="215"/>
  <c r="AL50" i="215"/>
  <c r="AM50" i="215" s="1"/>
  <c r="AL54" i="215"/>
  <c r="AL57" i="215"/>
  <c r="AM57" i="215" s="1"/>
  <c r="AN57" i="215" s="1"/>
  <c r="AL60" i="215"/>
  <c r="AL64" i="215"/>
  <c r="AM64" i="215" s="1"/>
  <c r="AN64" i="215" s="1"/>
  <c r="AL72" i="215"/>
  <c r="AM72" i="215" s="1"/>
  <c r="AN72" i="215" s="1"/>
  <c r="AL50" i="216"/>
  <c r="AL52" i="216"/>
  <c r="AL54" i="216"/>
  <c r="AL56" i="216"/>
  <c r="AL58" i="216"/>
  <c r="AM58" i="216" s="1"/>
  <c r="AL60" i="216"/>
  <c r="AL62" i="216"/>
  <c r="AL64" i="216"/>
  <c r="AL66" i="216"/>
  <c r="AL68" i="216"/>
  <c r="AL70" i="216"/>
  <c r="AL72" i="216"/>
  <c r="AL74" i="216"/>
  <c r="AK34" i="207"/>
  <c r="AK35" i="207"/>
  <c r="AK36" i="207"/>
  <c r="AL36" i="207" s="1"/>
  <c r="AK37" i="207"/>
  <c r="AL37" i="207" s="1"/>
  <c r="AM37" i="207" s="1"/>
  <c r="AK38" i="207"/>
  <c r="AL38" i="207" s="1"/>
  <c r="AM38" i="207" s="1"/>
  <c r="AK39" i="207"/>
  <c r="AK40" i="207"/>
  <c r="AL40" i="207" s="1"/>
  <c r="AK41" i="207"/>
  <c r="AL41" i="207" s="1"/>
  <c r="AK42" i="207"/>
  <c r="AL42" i="207" s="1"/>
  <c r="AM42" i="207" s="1"/>
  <c r="AK43" i="207"/>
  <c r="AM43" i="207" s="1"/>
  <c r="AN43" i="207" s="1"/>
  <c r="AO43" i="207" s="1"/>
  <c r="AK44" i="207"/>
  <c r="AK45" i="207"/>
  <c r="AK46" i="207"/>
  <c r="AL46" i="207" s="1"/>
  <c r="AM46" i="207" s="1"/>
  <c r="AK47" i="207"/>
  <c r="AL47" i="207" s="1"/>
  <c r="AK48" i="207"/>
  <c r="AL48" i="207" s="1"/>
  <c r="AK49" i="207"/>
  <c r="AL49" i="207" s="1"/>
  <c r="AK50" i="207"/>
  <c r="AL50" i="207" s="1"/>
  <c r="AM50" i="207" s="1"/>
  <c r="AK51" i="207"/>
  <c r="AK52" i="207"/>
  <c r="AL52" i="207" s="1"/>
  <c r="AL39" i="207"/>
  <c r="AL43" i="207"/>
  <c r="AL51" i="207"/>
  <c r="AM51" i="207" s="1"/>
  <c r="AN51" i="207" s="1"/>
  <c r="AO51" i="207" s="1"/>
  <c r="AK42" i="206"/>
  <c r="AL42" i="206" s="1"/>
  <c r="AM42" i="206" s="1"/>
  <c r="AN42" i="206" s="1"/>
  <c r="AK34" i="206"/>
  <c r="AK36" i="206"/>
  <c r="AL36" i="206" s="1"/>
  <c r="AK37" i="206"/>
  <c r="AL37" i="206" s="1"/>
  <c r="AK38" i="206"/>
  <c r="AL38" i="206" s="1"/>
  <c r="AK40" i="206"/>
  <c r="AL40" i="206" s="1"/>
  <c r="AK41" i="206"/>
  <c r="AL41" i="206" s="1"/>
  <c r="AM41" i="206" s="1"/>
  <c r="AN41" i="206" s="1"/>
  <c r="AO41" i="206" s="1"/>
  <c r="AK44" i="206"/>
  <c r="AL44" i="206" s="1"/>
  <c r="AK45" i="206"/>
  <c r="AK46" i="206"/>
  <c r="AL46" i="206" s="1"/>
  <c r="AK48" i="206"/>
  <c r="AL48" i="206" s="1"/>
  <c r="AK49" i="206"/>
  <c r="AL49" i="206" s="1"/>
  <c r="AM49" i="206" s="1"/>
  <c r="AK50" i="206"/>
  <c r="AL50" i="206" s="1"/>
  <c r="AM50" i="206" s="1"/>
  <c r="AN50" i="206" s="1"/>
  <c r="AO50" i="206" s="1"/>
  <c r="AK52" i="206"/>
  <c r="AL52" i="206" s="1"/>
  <c r="AK53" i="206"/>
  <c r="AL53" i="206" s="1"/>
  <c r="AK54" i="206"/>
  <c r="AK56" i="206"/>
  <c r="AL56" i="206" s="1"/>
  <c r="AK57" i="206"/>
  <c r="AL57" i="206" s="1"/>
  <c r="AM57" i="206" s="1"/>
  <c r="AK58" i="206"/>
  <c r="AL58" i="206" s="1"/>
  <c r="AM58" i="206" s="1"/>
  <c r="AK60" i="206"/>
  <c r="AL60" i="206" s="1"/>
  <c r="AM60" i="206" s="1"/>
  <c r="AK61" i="206"/>
  <c r="AL61" i="206" s="1"/>
  <c r="AM61" i="206" s="1"/>
  <c r="AK62" i="206"/>
  <c r="AL62" i="206" s="1"/>
  <c r="AM62" i="206" s="1"/>
  <c r="AK64" i="206"/>
  <c r="AL64" i="206" s="1"/>
  <c r="AM64" i="206" s="1"/>
  <c r="AN64" i="206" s="1"/>
  <c r="AO64" i="206" s="1"/>
  <c r="AK68" i="206"/>
  <c r="AL68" i="206" s="1"/>
  <c r="AM68" i="206" s="1"/>
  <c r="AK69" i="206"/>
  <c r="AL69" i="206" s="1"/>
  <c r="AM69" i="206" s="1"/>
  <c r="AM60" i="215"/>
  <c r="AN60" i="215" s="1"/>
  <c r="AO60" i="215" s="1"/>
  <c r="AM75" i="214"/>
  <c r="AN75" i="214" s="1"/>
  <c r="AO75" i="214" s="1"/>
  <c r="AM73" i="214"/>
  <c r="AN73" i="214" s="1"/>
  <c r="AM71" i="214"/>
  <c r="AN71" i="214" s="1"/>
  <c r="AO71" i="214" s="1"/>
  <c r="AM69" i="214"/>
  <c r="AN69" i="214" s="1"/>
  <c r="AO69" i="214" s="1"/>
  <c r="AM67" i="214"/>
  <c r="AN67" i="214" s="1"/>
  <c r="AO67" i="214" s="1"/>
  <c r="AM65" i="214"/>
  <c r="AM63" i="214"/>
  <c r="AN63" i="214" s="1"/>
  <c r="AO63" i="214" s="1"/>
  <c r="AM61" i="214"/>
  <c r="AN61" i="214" s="1"/>
  <c r="AO61" i="214" s="1"/>
  <c r="AM59" i="214"/>
  <c r="AN59" i="214" s="1"/>
  <c r="AO59" i="214" s="1"/>
  <c r="AM57" i="214"/>
  <c r="AN57" i="214" s="1"/>
  <c r="AM55" i="214"/>
  <c r="AN55" i="214" s="1"/>
  <c r="AO55" i="214" s="1"/>
  <c r="AM54" i="214"/>
  <c r="AN54" i="214" s="1"/>
  <c r="AO54" i="214" s="1"/>
  <c r="AM53" i="214"/>
  <c r="AN53" i="214" s="1"/>
  <c r="AO53" i="214" s="1"/>
  <c r="AM52" i="214"/>
  <c r="AN52" i="214" s="1"/>
  <c r="AO52" i="214" s="1"/>
  <c r="AM51" i="214"/>
  <c r="AN51" i="214" s="1"/>
  <c r="AM58" i="213"/>
  <c r="AN58" i="213" s="1"/>
  <c r="AO58" i="213" s="1"/>
  <c r="AN67" i="213"/>
  <c r="AN59" i="213"/>
  <c r="AO59" i="213" s="1"/>
  <c r="AM85" i="214"/>
  <c r="AN85" i="214" s="1"/>
  <c r="AM83" i="214"/>
  <c r="AN83" i="214" s="1"/>
  <c r="AO83" i="214" s="1"/>
  <c r="AM77" i="214"/>
  <c r="AN77" i="214" s="1"/>
  <c r="AO77" i="214" s="1"/>
  <c r="AM65" i="213"/>
  <c r="AN65" i="213" s="1"/>
  <c r="AO65" i="213" s="1"/>
  <c r="AM53" i="213"/>
  <c r="AN53" i="213" s="1"/>
  <c r="AO53" i="213" s="1"/>
  <c r="AM49" i="213"/>
  <c r="AN49" i="213" s="1"/>
  <c r="AM45" i="213"/>
  <c r="AN45" i="213" s="1"/>
  <c r="AO45" i="213" s="1"/>
  <c r="AM37" i="213"/>
  <c r="AM39" i="207"/>
  <c r="AN39" i="207" s="1"/>
  <c r="AL54" i="206"/>
  <c r="AM54" i="206" s="1"/>
  <c r="AL45" i="206"/>
  <c r="AL34" i="206"/>
  <c r="AM34" i="206" s="1"/>
  <c r="AN34" i="206" s="1"/>
  <c r="AO34" i="206" s="1"/>
  <c r="AK32" i="235" l="1"/>
  <c r="AL28" i="230"/>
  <c r="AM28" i="230" s="1"/>
  <c r="AN28" i="230" s="1"/>
  <c r="AM51" i="216"/>
  <c r="AN51" i="216" s="1"/>
  <c r="AO51" i="216" s="1"/>
  <c r="AM57" i="216"/>
  <c r="AN57" i="216" s="1"/>
  <c r="AO57" i="216" s="1"/>
  <c r="AN67" i="216"/>
  <c r="AO67" i="216" s="1"/>
  <c r="AM70" i="216"/>
  <c r="AM54" i="216"/>
  <c r="AL84" i="214"/>
  <c r="AM84" i="214" s="1"/>
  <c r="AL68" i="214"/>
  <c r="AL76" i="214"/>
  <c r="AM76" i="214" s="1"/>
  <c r="AL60" i="214"/>
  <c r="AM60" i="214" s="1"/>
  <c r="AN60" i="214" s="1"/>
  <c r="AM68" i="215"/>
  <c r="AN68" i="215" s="1"/>
  <c r="AO68" i="215" s="1"/>
  <c r="AL68" i="215"/>
  <c r="AN80" i="215"/>
  <c r="AL58" i="215"/>
  <c r="AM82" i="215"/>
  <c r="AN82" i="215" s="1"/>
  <c r="AO82" i="215" s="1"/>
  <c r="AN63" i="213"/>
  <c r="AO63" i="213" s="1"/>
  <c r="AM45" i="206"/>
  <c r="AN45" i="206" s="1"/>
  <c r="AO45" i="206" s="1"/>
  <c r="AM50" i="216"/>
  <c r="AN50" i="216" s="1"/>
  <c r="AO50" i="216" s="1"/>
  <c r="AM72" i="216"/>
  <c r="AN72" i="216" s="1"/>
  <c r="AM64" i="216"/>
  <c r="AN64" i="216" s="1"/>
  <c r="AM56" i="216"/>
  <c r="AN56" i="216" s="1"/>
  <c r="AN70" i="216"/>
  <c r="AN54" i="216"/>
  <c r="AO54" i="216" s="1"/>
  <c r="AM66" i="216"/>
  <c r="AM68" i="216"/>
  <c r="AM60" i="216"/>
  <c r="AM52" i="216"/>
  <c r="AN66" i="216"/>
  <c r="AL85" i="216"/>
  <c r="AM85" i="216" s="1"/>
  <c r="AN85" i="216" s="1"/>
  <c r="AO70" i="216"/>
  <c r="AN58" i="216"/>
  <c r="AO58" i="216" s="1"/>
  <c r="AM62" i="216"/>
  <c r="AN62" i="216" s="1"/>
  <c r="AN50" i="215"/>
  <c r="AL65" i="215"/>
  <c r="AM65" i="215" s="1"/>
  <c r="AN65" i="215" s="1"/>
  <c r="AO65" i="215" s="1"/>
  <c r="AN66" i="215"/>
  <c r="AO73" i="214"/>
  <c r="AO57" i="214"/>
  <c r="AN65" i="214"/>
  <c r="AO65" i="214" s="1"/>
  <c r="AO85" i="214"/>
  <c r="AM61" i="213"/>
  <c r="AN61" i="213" s="1"/>
  <c r="AM41" i="213"/>
  <c r="AN41" i="213" s="1"/>
  <c r="AO41" i="213" s="1"/>
  <c r="AM57" i="213"/>
  <c r="AN57" i="213" s="1"/>
  <c r="AO57" i="213" s="1"/>
  <c r="AL39" i="213"/>
  <c r="AM39" i="213" s="1"/>
  <c r="AN39" i="213" s="1"/>
  <c r="AO39" i="213" s="1"/>
  <c r="AK70" i="213"/>
  <c r="AL43" i="213"/>
  <c r="AM43" i="213" s="1"/>
  <c r="AN43" i="213" s="1"/>
  <c r="AO43" i="213" s="1"/>
  <c r="AL47" i="213"/>
  <c r="AM47" i="213" s="1"/>
  <c r="AL51" i="213"/>
  <c r="AM51" i="213" s="1"/>
  <c r="AL55" i="213"/>
  <c r="AM55" i="213" s="1"/>
  <c r="AM48" i="213"/>
  <c r="AN48" i="213" s="1"/>
  <c r="AO48" i="213" s="1"/>
  <c r="AM56" i="213"/>
  <c r="AM64" i="213"/>
  <c r="AM44" i="213"/>
  <c r="AN44" i="213" s="1"/>
  <c r="AO44" i="213" s="1"/>
  <c r="AM52" i="213"/>
  <c r="AM60" i="213"/>
  <c r="AM36" i="213"/>
  <c r="AN36" i="213" s="1"/>
  <c r="AO36" i="213" s="1"/>
  <c r="AN42" i="207"/>
  <c r="AO42" i="207" s="1"/>
  <c r="AJ86" i="215"/>
  <c r="AN49" i="215"/>
  <c r="AO49" i="215" s="1"/>
  <c r="AK86" i="215"/>
  <c r="AM53" i="215"/>
  <c r="AN53" i="215" s="1"/>
  <c r="AO53" i="215" s="1"/>
  <c r="AM69" i="215"/>
  <c r="AN69" i="215" s="1"/>
  <c r="AO69" i="215" s="1"/>
  <c r="AL83" i="215"/>
  <c r="AM83" i="215" s="1"/>
  <c r="AN83" i="215" s="1"/>
  <c r="AO83" i="215" s="1"/>
  <c r="AL61" i="215"/>
  <c r="AM61" i="215" s="1"/>
  <c r="AN61" i="215" s="1"/>
  <c r="AO61" i="215" s="1"/>
  <c r="AM84" i="215"/>
  <c r="AO80" i="215"/>
  <c r="AO66" i="215"/>
  <c r="AM62" i="215"/>
  <c r="AO50" i="215"/>
  <c r="AM46" i="215"/>
  <c r="AO46" i="215" s="1"/>
  <c r="AL47" i="215"/>
  <c r="AM47" i="215" s="1"/>
  <c r="AL51" i="215"/>
  <c r="AM51" i="215" s="1"/>
  <c r="AN51" i="215" s="1"/>
  <c r="AO51" i="215" s="1"/>
  <c r="AN68" i="216"/>
  <c r="AO68" i="216" s="1"/>
  <c r="AN52" i="216"/>
  <c r="AM89" i="216"/>
  <c r="AN89" i="216" s="1"/>
  <c r="AO89" i="216" s="1"/>
  <c r="AN59" i="216"/>
  <c r="AO59" i="216" s="1"/>
  <c r="AL75" i="216"/>
  <c r="AM75" i="216" s="1"/>
  <c r="AL86" i="216"/>
  <c r="AM86" i="216" s="1"/>
  <c r="AN60" i="216"/>
  <c r="AO60" i="216" s="1"/>
  <c r="AM87" i="216"/>
  <c r="AM88" i="216"/>
  <c r="AN88" i="216" s="1"/>
  <c r="AO88" i="216" s="1"/>
  <c r="AM73" i="216"/>
  <c r="AN73" i="216" s="1"/>
  <c r="AM65" i="216"/>
  <c r="AM61" i="216"/>
  <c r="AK90" i="216"/>
  <c r="AN49" i="216"/>
  <c r="AO49" i="216" s="1"/>
  <c r="AN49" i="214"/>
  <c r="AN64" i="213"/>
  <c r="AO64" i="213" s="1"/>
  <c r="AN60" i="213"/>
  <c r="AO60" i="213" s="1"/>
  <c r="AN52" i="213"/>
  <c r="AO52" i="213" s="1"/>
  <c r="AN56" i="213"/>
  <c r="AO56" i="213" s="1"/>
  <c r="AO68" i="213"/>
  <c r="AM69" i="213"/>
  <c r="AN69" i="213" s="1"/>
  <c r="AO69" i="213" s="1"/>
  <c r="AO67" i="213"/>
  <c r="AJ70" i="213"/>
  <c r="AN46" i="207"/>
  <c r="AO46" i="207" s="1"/>
  <c r="AM41" i="207"/>
  <c r="AN50" i="207"/>
  <c r="AO50" i="207" s="1"/>
  <c r="AM52" i="206"/>
  <c r="AN52" i="206" s="1"/>
  <c r="AO52" i="206" s="1"/>
  <c r="AM36" i="206"/>
  <c r="AN36" i="206" s="1"/>
  <c r="AO36" i="206" s="1"/>
  <c r="AM38" i="206"/>
  <c r="AN38" i="206" s="1"/>
  <c r="AO38" i="206" s="1"/>
  <c r="AN60" i="206"/>
  <c r="AO60" i="206" s="1"/>
  <c r="AN54" i="206"/>
  <c r="AO54" i="206" s="1"/>
  <c r="AM46" i="206"/>
  <c r="AN46" i="206" s="1"/>
  <c r="AO46" i="206" s="1"/>
  <c r="AM40" i="206"/>
  <c r="AN40" i="206" s="1"/>
  <c r="AO40" i="206" s="1"/>
  <c r="AO42" i="206"/>
  <c r="AK71" i="206"/>
  <c r="AL39" i="206"/>
  <c r="AM39" i="206" s="1"/>
  <c r="AL47" i="206"/>
  <c r="AM47" i="206" s="1"/>
  <c r="AL59" i="206"/>
  <c r="AM59" i="206" s="1"/>
  <c r="AN59" i="206" s="1"/>
  <c r="AK25" i="233"/>
  <c r="AM38" i="229"/>
  <c r="AN41" i="207"/>
  <c r="AO41" i="207" s="1"/>
  <c r="AM47" i="207"/>
  <c r="AN47" i="207" s="1"/>
  <c r="AK53" i="207"/>
  <c r="AM48" i="207"/>
  <c r="AM40" i="207"/>
  <c r="AL35" i="207"/>
  <c r="AM35" i="207" s="1"/>
  <c r="AN35" i="207" s="1"/>
  <c r="AO35" i="207" s="1"/>
  <c r="AM49" i="207"/>
  <c r="AN49" i="207" s="1"/>
  <c r="AO49" i="207" s="1"/>
  <c r="AL45" i="207"/>
  <c r="AM45" i="207" s="1"/>
  <c r="AM52" i="207"/>
  <c r="AN52" i="207" s="1"/>
  <c r="AO52" i="207" s="1"/>
  <c r="AO39" i="207"/>
  <c r="AL44" i="207"/>
  <c r="AM56" i="206"/>
  <c r="AL70" i="206"/>
  <c r="AM70" i="206" s="1"/>
  <c r="AL55" i="206"/>
  <c r="AL35" i="206"/>
  <c r="AM35" i="206" s="1"/>
  <c r="AM44" i="206"/>
  <c r="AN44" i="206" s="1"/>
  <c r="AM53" i="206"/>
  <c r="AN53" i="206" s="1"/>
  <c r="AO53" i="206" s="1"/>
  <c r="AL63" i="206"/>
  <c r="AM63" i="206" s="1"/>
  <c r="AM37" i="206"/>
  <c r="AN37" i="206" s="1"/>
  <c r="AO37" i="206" s="1"/>
  <c r="AJ71" i="206"/>
  <c r="AN37" i="213"/>
  <c r="AO37" i="213" s="1"/>
  <c r="AO61" i="213"/>
  <c r="AO50" i="213"/>
  <c r="AN37" i="207"/>
  <c r="AO37" i="207" s="1"/>
  <c r="AL34" i="207"/>
  <c r="AM34" i="207" s="1"/>
  <c r="AN38" i="207"/>
  <c r="AO38" i="207" s="1"/>
  <c r="AM36" i="207"/>
  <c r="AN36" i="207" s="1"/>
  <c r="AO36" i="207" s="1"/>
  <c r="AJ53" i="207"/>
  <c r="AN49" i="206"/>
  <c r="AO49" i="206" s="1"/>
  <c r="AM48" i="206"/>
  <c r="AM51" i="206"/>
  <c r="AN51" i="206" s="1"/>
  <c r="AO51" i="206" s="1"/>
  <c r="AM43" i="206"/>
  <c r="AL90" i="216"/>
  <c r="AM53" i="216"/>
  <c r="AM84" i="216"/>
  <c r="AN84" i="216" s="1"/>
  <c r="AO84" i="216" s="1"/>
  <c r="AN65" i="216"/>
  <c r="AO65" i="216" s="1"/>
  <c r="AM71" i="216"/>
  <c r="AN71" i="216" s="1"/>
  <c r="AO71" i="216" s="1"/>
  <c r="AM55" i="216"/>
  <c r="AO72" i="216"/>
  <c r="AO64" i="216"/>
  <c r="AO56" i="216"/>
  <c r="AO73" i="216"/>
  <c r="AN86" i="216"/>
  <c r="AO86" i="216" s="1"/>
  <c r="AM74" i="216"/>
  <c r="AN53" i="216"/>
  <c r="AO53" i="216" s="1"/>
  <c r="AL45" i="216"/>
  <c r="AJ90" i="216"/>
  <c r="AM63" i="216"/>
  <c r="AN63" i="216" s="1"/>
  <c r="AO63" i="216" s="1"/>
  <c r="AO83" i="216"/>
  <c r="AN61" i="216"/>
  <c r="AO61" i="216" s="1"/>
  <c r="AN75" i="216"/>
  <c r="AO75" i="216" s="1"/>
  <c r="AN46" i="215"/>
  <c r="AO73" i="215"/>
  <c r="AO57" i="215"/>
  <c r="AN62" i="215"/>
  <c r="AO62" i="215" s="1"/>
  <c r="AN67" i="215"/>
  <c r="AO67" i="215" s="1"/>
  <c r="AM59" i="215"/>
  <c r="AM54" i="215"/>
  <c r="AN54" i="215" s="1"/>
  <c r="AM70" i="215"/>
  <c r="AM55" i="215"/>
  <c r="AN84" i="215"/>
  <c r="AO84" i="215" s="1"/>
  <c r="AM71" i="215"/>
  <c r="AN71" i="215" s="1"/>
  <c r="AO71" i="215" s="1"/>
  <c r="AO72" i="215"/>
  <c r="AO64" i="215"/>
  <c r="AO56" i="215"/>
  <c r="AO48" i="215"/>
  <c r="AM63" i="215"/>
  <c r="AN63" i="215" s="1"/>
  <c r="AO63" i="215" s="1"/>
  <c r="AM81" i="215"/>
  <c r="AN81" i="215" s="1"/>
  <c r="AO81" i="215" s="1"/>
  <c r="AL78" i="214"/>
  <c r="AN62" i="206"/>
  <c r="AO62" i="206" s="1"/>
  <c r="AN57" i="206"/>
  <c r="AO57" i="206" s="1"/>
  <c r="AN61" i="206"/>
  <c r="AO61" i="206" s="1"/>
  <c r="AN68" i="206"/>
  <c r="AO68" i="206" s="1"/>
  <c r="AO49" i="213"/>
  <c r="AN39" i="206"/>
  <c r="AO39" i="206" s="1"/>
  <c r="AN58" i="206"/>
  <c r="AO58" i="206" s="1"/>
  <c r="AN69" i="206"/>
  <c r="AO69" i="206" s="1"/>
  <c r="AN35" i="206"/>
  <c r="AN45" i="230"/>
  <c r="AO45" i="230" s="1"/>
  <c r="AN43" i="230"/>
  <c r="AO43" i="230" s="1"/>
  <c r="AN41" i="230"/>
  <c r="AO41" i="230" s="1"/>
  <c r="AN39" i="230"/>
  <c r="AO39" i="230" s="1"/>
  <c r="AN37" i="230"/>
  <c r="AN35" i="230"/>
  <c r="AO35" i="230" s="1"/>
  <c r="AN33" i="230"/>
  <c r="AO33" i="230" s="1"/>
  <c r="AN31" i="230"/>
  <c r="AO31" i="230" s="1"/>
  <c r="AN29" i="230"/>
  <c r="AO29" i="230" s="1"/>
  <c r="AN44" i="230"/>
  <c r="AN42" i="230"/>
  <c r="AO42" i="230" s="1"/>
  <c r="AN40" i="230"/>
  <c r="AO40" i="230" s="1"/>
  <c r="AN36" i="230"/>
  <c r="AO36" i="230" s="1"/>
  <c r="AN34" i="230"/>
  <c r="AO34" i="230" s="1"/>
  <c r="AN32" i="230"/>
  <c r="AO32" i="230" s="1"/>
  <c r="AN30" i="230"/>
  <c r="AO30" i="230" s="1"/>
  <c r="AM41" i="231"/>
  <c r="AK69" i="232"/>
  <c r="AN38" i="230"/>
  <c r="AO38" i="230" s="1"/>
  <c r="AJ87" i="214"/>
  <c r="AO51" i="214"/>
  <c r="AK87" i="214"/>
  <c r="AL50" i="214"/>
  <c r="AL56" i="214"/>
  <c r="AM56" i="214" s="1"/>
  <c r="AM58" i="214"/>
  <c r="AN58" i="214" s="1"/>
  <c r="AO58" i="214" s="1"/>
  <c r="AM62" i="214"/>
  <c r="AN62" i="214" s="1"/>
  <c r="AM64" i="214"/>
  <c r="AN64" i="214" s="1"/>
  <c r="AM66" i="214"/>
  <c r="AN66" i="214" s="1"/>
  <c r="AM68" i="214"/>
  <c r="AN68" i="214" s="1"/>
  <c r="AM70" i="214"/>
  <c r="AN70" i="214" s="1"/>
  <c r="AM72" i="214"/>
  <c r="AN72" i="214" s="1"/>
  <c r="AM74" i="214"/>
  <c r="AN74" i="214" s="1"/>
  <c r="AN76" i="214"/>
  <c r="AO76" i="214" s="1"/>
  <c r="AM78" i="214"/>
  <c r="AN78" i="214" s="1"/>
  <c r="AN84" i="214"/>
  <c r="AO84" i="214" s="1"/>
  <c r="AM86" i="214"/>
  <c r="AN86" i="214" s="1"/>
  <c r="AO49" i="214"/>
  <c r="AJ45" i="214"/>
  <c r="AJ30" i="206"/>
  <c r="AM42" i="228"/>
  <c r="AN42" i="228" s="1"/>
  <c r="AO42" i="228" s="1"/>
  <c r="AJ45" i="216"/>
  <c r="AJ42" i="215"/>
  <c r="AL61" i="235"/>
  <c r="AM61" i="235" s="1"/>
  <c r="AL60" i="235"/>
  <c r="AM60" i="235" s="1"/>
  <c r="AL59" i="235"/>
  <c r="AM59" i="235" s="1"/>
  <c r="AL58" i="235"/>
  <c r="AL57" i="235"/>
  <c r="AM57" i="235" s="1"/>
  <c r="AL56" i="235"/>
  <c r="AM56" i="235" s="1"/>
  <c r="AL55" i="235"/>
  <c r="AM55" i="235" s="1"/>
  <c r="AL54" i="235"/>
  <c r="AL53" i="235"/>
  <c r="AM53" i="235" s="1"/>
  <c r="AN53" i="235" s="1"/>
  <c r="AL52" i="235"/>
  <c r="AL51" i="235"/>
  <c r="AM51" i="235" s="1"/>
  <c r="AL50" i="235"/>
  <c r="AL49" i="235"/>
  <c r="AM49" i="235" s="1"/>
  <c r="AN49" i="235" s="1"/>
  <c r="AL48" i="235"/>
  <c r="AM48" i="235" s="1"/>
  <c r="AL47" i="235"/>
  <c r="AM47" i="235" s="1"/>
  <c r="AL46" i="235"/>
  <c r="AL45" i="235"/>
  <c r="AM45" i="235" s="1"/>
  <c r="AN45" i="235" s="1"/>
  <c r="AL44" i="235"/>
  <c r="AM44" i="235" s="1"/>
  <c r="AL43" i="235"/>
  <c r="AM43" i="235" s="1"/>
  <c r="AK62" i="235"/>
  <c r="AL42" i="235"/>
  <c r="AM42" i="235" s="1"/>
  <c r="AL41" i="235"/>
  <c r="AL40" i="235"/>
  <c r="AL39" i="235"/>
  <c r="AL38" i="235"/>
  <c r="AM38" i="235" s="1"/>
  <c r="AN38" i="235" s="1"/>
  <c r="AL37" i="235"/>
  <c r="AL36" i="235"/>
  <c r="AM58" i="235"/>
  <c r="AN58" i="235" s="1"/>
  <c r="AM54" i="235"/>
  <c r="AN54" i="235" s="1"/>
  <c r="AM52" i="235"/>
  <c r="AM50" i="235"/>
  <c r="AN50" i="235" s="1"/>
  <c r="AM46" i="235"/>
  <c r="AN46" i="235" s="1"/>
  <c r="AM29" i="234"/>
  <c r="AN29" i="234" s="1"/>
  <c r="AM50" i="234"/>
  <c r="AN50" i="234" s="1"/>
  <c r="AO50" i="234" s="1"/>
  <c r="AM47" i="234"/>
  <c r="AM46" i="234"/>
  <c r="AM43" i="234"/>
  <c r="AN43" i="234" s="1"/>
  <c r="AO43" i="234" s="1"/>
  <c r="AM42" i="234"/>
  <c r="AN42" i="234" s="1"/>
  <c r="AO42" i="234" s="1"/>
  <c r="AM39" i="234"/>
  <c r="AN39" i="234" s="1"/>
  <c r="AO39" i="234" s="1"/>
  <c r="AM38" i="234"/>
  <c r="AN38" i="234" s="1"/>
  <c r="AO38" i="234" s="1"/>
  <c r="AN47" i="234"/>
  <c r="AN46" i="234"/>
  <c r="AO46" i="234" s="1"/>
  <c r="AN35" i="234"/>
  <c r="AO35" i="234" s="1"/>
  <c r="AL34" i="234"/>
  <c r="AL33" i="234"/>
  <c r="AM33" i="234" s="1"/>
  <c r="AN33" i="234" s="1"/>
  <c r="AL32" i="234"/>
  <c r="AL31" i="234"/>
  <c r="AL30" i="234"/>
  <c r="AL49" i="234"/>
  <c r="AM49" i="234" s="1"/>
  <c r="AL48" i="234"/>
  <c r="AL45" i="234"/>
  <c r="AL44" i="234"/>
  <c r="AL41" i="234"/>
  <c r="AM41" i="234" s="1"/>
  <c r="AL40" i="234"/>
  <c r="AL37" i="234"/>
  <c r="AL36" i="234"/>
  <c r="AM34" i="234"/>
  <c r="AN34" i="234" s="1"/>
  <c r="AM32" i="234"/>
  <c r="AM31" i="234"/>
  <c r="AM30" i="234"/>
  <c r="AK51" i="234"/>
  <c r="AN33" i="233"/>
  <c r="AO33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L40" i="233"/>
  <c r="AM40" i="233" s="1"/>
  <c r="AL39" i="233"/>
  <c r="AM39" i="233" s="1"/>
  <c r="AL38" i="233"/>
  <c r="AM38" i="233" s="1"/>
  <c r="AL37" i="233"/>
  <c r="AM37" i="233" s="1"/>
  <c r="AL36" i="233"/>
  <c r="AM36" i="233" s="1"/>
  <c r="AN35" i="233"/>
  <c r="AO35" i="233" s="1"/>
  <c r="AL34" i="233"/>
  <c r="AM34" i="233" s="1"/>
  <c r="AL32" i="233"/>
  <c r="AM32" i="233" s="1"/>
  <c r="AL30" i="233"/>
  <c r="AO29" i="233"/>
  <c r="AK51" i="233"/>
  <c r="AN49" i="233"/>
  <c r="AN46" i="233"/>
  <c r="AN45" i="233"/>
  <c r="AN41" i="233"/>
  <c r="AN37" i="233"/>
  <c r="AM31" i="233"/>
  <c r="AL68" i="232"/>
  <c r="AM68" i="232" s="1"/>
  <c r="AN68" i="232" s="1"/>
  <c r="AL67" i="232"/>
  <c r="AL66" i="232"/>
  <c r="AM66" i="232" s="1"/>
  <c r="AL65" i="232"/>
  <c r="AM65" i="232" s="1"/>
  <c r="AL64" i="232"/>
  <c r="AL63" i="232"/>
  <c r="AL62" i="232"/>
  <c r="AL61" i="232"/>
  <c r="AM61" i="232" s="1"/>
  <c r="AL60" i="232"/>
  <c r="AM60" i="232" s="1"/>
  <c r="AN60" i="232" s="1"/>
  <c r="AL59" i="232"/>
  <c r="AL58" i="232"/>
  <c r="AM58" i="232" s="1"/>
  <c r="AL57" i="232"/>
  <c r="AM57" i="232" s="1"/>
  <c r="AL56" i="232"/>
  <c r="AL55" i="232"/>
  <c r="AL54" i="232"/>
  <c r="AL53" i="232"/>
  <c r="AM53" i="232" s="1"/>
  <c r="AL52" i="232"/>
  <c r="AM52" i="232" s="1"/>
  <c r="AN52" i="232" s="1"/>
  <c r="AL51" i="232"/>
  <c r="AM51" i="232" s="1"/>
  <c r="AN51" i="232" s="1"/>
  <c r="AL50" i="232"/>
  <c r="AL49" i="232"/>
  <c r="AM49" i="232" s="1"/>
  <c r="AL48" i="232"/>
  <c r="AM48" i="232" s="1"/>
  <c r="AN48" i="232" s="1"/>
  <c r="AL47" i="232"/>
  <c r="AM47" i="232" s="1"/>
  <c r="AN47" i="232" s="1"/>
  <c r="AL46" i="232"/>
  <c r="AL45" i="232"/>
  <c r="AM45" i="232" s="1"/>
  <c r="AL44" i="232"/>
  <c r="AM44" i="232" s="1"/>
  <c r="AN44" i="232" s="1"/>
  <c r="AL43" i="232"/>
  <c r="AM43" i="232" s="1"/>
  <c r="AN43" i="232" s="1"/>
  <c r="AL42" i="232"/>
  <c r="AM42" i="232" s="1"/>
  <c r="AN42" i="232" s="1"/>
  <c r="AM40" i="232"/>
  <c r="AN40" i="232" s="1"/>
  <c r="AM38" i="232"/>
  <c r="AN38" i="232" s="1"/>
  <c r="AM36" i="232"/>
  <c r="AN36" i="232" s="1"/>
  <c r="AM35" i="232"/>
  <c r="AN35" i="232" s="1"/>
  <c r="AO35" i="232" s="1"/>
  <c r="AN39" i="232"/>
  <c r="AO39" i="232" s="1"/>
  <c r="AN37" i="232"/>
  <c r="AO37" i="232" s="1"/>
  <c r="AM41" i="232"/>
  <c r="AN41" i="232" s="1"/>
  <c r="AM67" i="232"/>
  <c r="AM63" i="232"/>
  <c r="AM62" i="232"/>
  <c r="AM59" i="232"/>
  <c r="AN59" i="232" s="1"/>
  <c r="AM55" i="232"/>
  <c r="AM54" i="232"/>
  <c r="AM50" i="232"/>
  <c r="AM46" i="232"/>
  <c r="AN67" i="232"/>
  <c r="AN39" i="231"/>
  <c r="AO39" i="231" s="1"/>
  <c r="AN37" i="231"/>
  <c r="AL68" i="231"/>
  <c r="AM68" i="231" s="1"/>
  <c r="AN68" i="231" s="1"/>
  <c r="AL67" i="231"/>
  <c r="AL66" i="231"/>
  <c r="AL65" i="231"/>
  <c r="AM65" i="231" s="1"/>
  <c r="AL64" i="231"/>
  <c r="AL63" i="231"/>
  <c r="AL62" i="231"/>
  <c r="AL61" i="231"/>
  <c r="AM61" i="231" s="1"/>
  <c r="AL60" i="231"/>
  <c r="AM60" i="231" s="1"/>
  <c r="AN60" i="231" s="1"/>
  <c r="AL59" i="231"/>
  <c r="AL58" i="231"/>
  <c r="AM58" i="231" s="1"/>
  <c r="AL57" i="231"/>
  <c r="AL56" i="231"/>
  <c r="AM56" i="231" s="1"/>
  <c r="AL55" i="231"/>
  <c r="AL54" i="231"/>
  <c r="AL53" i="231"/>
  <c r="AM53" i="231" s="1"/>
  <c r="AL52" i="231"/>
  <c r="AM52" i="231" s="1"/>
  <c r="AN52" i="231" s="1"/>
  <c r="AL51" i="231"/>
  <c r="AL50" i="231"/>
  <c r="AM50" i="231" s="1"/>
  <c r="AL49" i="231"/>
  <c r="AM49" i="231" s="1"/>
  <c r="AL48" i="231"/>
  <c r="AL47" i="231"/>
  <c r="AL46" i="231"/>
  <c r="AM46" i="231" s="1"/>
  <c r="AL45" i="231"/>
  <c r="AL44" i="231"/>
  <c r="AL43" i="231"/>
  <c r="AL42" i="231"/>
  <c r="AM42" i="231" s="1"/>
  <c r="AN41" i="231"/>
  <c r="AO41" i="231" s="1"/>
  <c r="AM40" i="231"/>
  <c r="AM38" i="231"/>
  <c r="AN38" i="231" s="1"/>
  <c r="AO37" i="231"/>
  <c r="AM36" i="231"/>
  <c r="AK69" i="231"/>
  <c r="AM67" i="231"/>
  <c r="AM66" i="231"/>
  <c r="AM63" i="231"/>
  <c r="AN63" i="231" s="1"/>
  <c r="AM62" i="231"/>
  <c r="AM59" i="231"/>
  <c r="AM57" i="231"/>
  <c r="AM55" i="231"/>
  <c r="AM54" i="231"/>
  <c r="AM51" i="231"/>
  <c r="AN51" i="231" s="1"/>
  <c r="AM48" i="231"/>
  <c r="AN48" i="231" s="1"/>
  <c r="AM47" i="231"/>
  <c r="AM45" i="231"/>
  <c r="AM44" i="231"/>
  <c r="AN44" i="231" s="1"/>
  <c r="AM43" i="231"/>
  <c r="AN67" i="231"/>
  <c r="AN59" i="231"/>
  <c r="AN55" i="231"/>
  <c r="AN47" i="231"/>
  <c r="AN43" i="231"/>
  <c r="AM35" i="231"/>
  <c r="AO44" i="230"/>
  <c r="AM46" i="230"/>
  <c r="AO37" i="230"/>
  <c r="AN36" i="229"/>
  <c r="AO36" i="229" s="1"/>
  <c r="AN34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L43" i="229"/>
  <c r="AL42" i="229"/>
  <c r="AL41" i="229"/>
  <c r="AL40" i="229"/>
  <c r="AL39" i="229"/>
  <c r="AN38" i="229"/>
  <c r="AO38" i="229" s="1"/>
  <c r="AM37" i="229"/>
  <c r="AM35" i="229"/>
  <c r="AN35" i="229" s="1"/>
  <c r="AO34" i="229"/>
  <c r="AM33" i="229"/>
  <c r="AK56" i="229"/>
  <c r="AM55" i="229"/>
  <c r="AM54" i="229"/>
  <c r="AM53" i="229"/>
  <c r="AN53" i="229" s="1"/>
  <c r="AM52" i="229"/>
  <c r="AM51" i="229"/>
  <c r="AM50" i="229"/>
  <c r="AM49" i="229"/>
  <c r="AN49" i="229" s="1"/>
  <c r="AM48" i="229"/>
  <c r="AM47" i="229"/>
  <c r="AM46" i="229"/>
  <c r="AM45" i="229"/>
  <c r="AN45" i="229" s="1"/>
  <c r="AM44" i="229"/>
  <c r="AM43" i="229"/>
  <c r="AM42" i="229"/>
  <c r="AM41" i="229"/>
  <c r="AN41" i="229" s="1"/>
  <c r="AM40" i="229"/>
  <c r="AM39" i="229"/>
  <c r="AN52" i="229"/>
  <c r="AN44" i="229"/>
  <c r="AM32" i="229"/>
  <c r="AM35" i="228"/>
  <c r="AL68" i="228"/>
  <c r="AM68" i="228" s="1"/>
  <c r="AN68" i="228" s="1"/>
  <c r="AL67" i="228"/>
  <c r="AM67" i="228" s="1"/>
  <c r="AL66" i="228"/>
  <c r="AM66" i="228" s="1"/>
  <c r="AL65" i="228"/>
  <c r="AL64" i="228"/>
  <c r="AM64" i="228" s="1"/>
  <c r="AL63" i="228"/>
  <c r="AL62" i="228"/>
  <c r="AL61" i="228"/>
  <c r="AM61" i="228" s="1"/>
  <c r="AL60" i="228"/>
  <c r="AM60" i="228" s="1"/>
  <c r="AN60" i="228" s="1"/>
  <c r="AL59" i="228"/>
  <c r="AM59" i="228" s="1"/>
  <c r="AL58" i="228"/>
  <c r="AM58" i="228" s="1"/>
  <c r="AL57" i="228"/>
  <c r="AL56" i="228"/>
  <c r="AM56" i="228" s="1"/>
  <c r="AL55" i="228"/>
  <c r="AM55" i="228" s="1"/>
  <c r="AL54" i="228"/>
  <c r="AL53" i="228"/>
  <c r="AM53" i="228" s="1"/>
  <c r="AL52" i="228"/>
  <c r="AM52" i="228" s="1"/>
  <c r="AN52" i="228" s="1"/>
  <c r="AL51" i="228"/>
  <c r="AM51" i="228" s="1"/>
  <c r="AN51" i="228" s="1"/>
  <c r="AL50" i="228"/>
  <c r="AM50" i="228" s="1"/>
  <c r="AL49" i="228"/>
  <c r="AM49" i="228" s="1"/>
  <c r="AL48" i="228"/>
  <c r="AL47" i="228"/>
  <c r="AM47" i="228" s="1"/>
  <c r="AN47" i="228" s="1"/>
  <c r="AL46" i="228"/>
  <c r="AM46" i="228" s="1"/>
  <c r="AL45" i="228"/>
  <c r="AM45" i="228" s="1"/>
  <c r="AL44" i="228"/>
  <c r="AL43" i="228"/>
  <c r="AM43" i="228" s="1"/>
  <c r="AN43" i="228" s="1"/>
  <c r="AL40" i="228"/>
  <c r="AM40" i="228" s="1"/>
  <c r="AN40" i="228" s="1"/>
  <c r="AL39" i="228"/>
  <c r="AL38" i="228"/>
  <c r="AL37" i="228"/>
  <c r="AM37" i="228" s="1"/>
  <c r="AN37" i="228" s="1"/>
  <c r="AL36" i="228"/>
  <c r="AM65" i="228"/>
  <c r="AM62" i="228"/>
  <c r="AM57" i="228"/>
  <c r="AM54" i="228"/>
  <c r="AM48" i="228"/>
  <c r="AM44" i="228"/>
  <c r="AN44" i="228"/>
  <c r="AM41" i="228"/>
  <c r="AM38" i="228"/>
  <c r="AM36" i="228"/>
  <c r="AN36" i="228" s="1"/>
  <c r="AK69" i="228"/>
  <c r="AN35" i="228"/>
  <c r="AL32" i="213"/>
  <c r="AL45" i="214"/>
  <c r="AJ32" i="213"/>
  <c r="AL42" i="215"/>
  <c r="AK45" i="216"/>
  <c r="AJ30" i="207"/>
  <c r="AK30" i="207"/>
  <c r="AL30" i="207"/>
  <c r="AK45" i="214"/>
  <c r="AK42" i="215"/>
  <c r="AK32" i="213"/>
  <c r="AL30" i="206"/>
  <c r="AK30" i="206"/>
  <c r="AN30" i="234" l="1"/>
  <c r="AN38" i="233"/>
  <c r="AO38" i="233" s="1"/>
  <c r="AN55" i="232"/>
  <c r="AO55" i="232" s="1"/>
  <c r="AN63" i="232"/>
  <c r="AL46" i="230"/>
  <c r="AO28" i="230"/>
  <c r="AN40" i="229"/>
  <c r="AO40" i="229" s="1"/>
  <c r="AN48" i="229"/>
  <c r="AN59" i="228"/>
  <c r="AN67" i="228"/>
  <c r="AN55" i="228"/>
  <c r="AM63" i="228"/>
  <c r="AN63" i="228" s="1"/>
  <c r="AN48" i="228"/>
  <c r="AO52" i="216"/>
  <c r="AO66" i="216"/>
  <c r="AN58" i="215"/>
  <c r="AO58" i="215" s="1"/>
  <c r="AM58" i="215"/>
  <c r="AN47" i="213"/>
  <c r="AO47" i="213" s="1"/>
  <c r="AN50" i="233"/>
  <c r="AN42" i="233"/>
  <c r="AM56" i="232"/>
  <c r="AM64" i="232"/>
  <c r="AN64" i="232" s="1"/>
  <c r="AO64" i="232" s="1"/>
  <c r="AM64" i="231"/>
  <c r="AN64" i="231" s="1"/>
  <c r="AO64" i="231" s="1"/>
  <c r="AN56" i="231"/>
  <c r="AN56" i="228"/>
  <c r="AO56" i="228" s="1"/>
  <c r="AN64" i="228"/>
  <c r="AO64" i="228" s="1"/>
  <c r="AO62" i="216"/>
  <c r="AO85" i="216"/>
  <c r="AL86" i="215"/>
  <c r="AN55" i="213"/>
  <c r="AO55" i="213" s="1"/>
  <c r="AN51" i="213"/>
  <c r="AO51" i="213" s="1"/>
  <c r="AO70" i="213" s="1"/>
  <c r="AL70" i="213"/>
  <c r="AN47" i="215"/>
  <c r="AO47" i="215" s="1"/>
  <c r="AN55" i="215"/>
  <c r="AO55" i="215" s="1"/>
  <c r="AM86" i="215"/>
  <c r="AM90" i="216"/>
  <c r="AN87" i="216"/>
  <c r="AO87" i="216" s="1"/>
  <c r="AN63" i="206"/>
  <c r="AO63" i="206" s="1"/>
  <c r="AN47" i="206"/>
  <c r="AO47" i="206" s="1"/>
  <c r="AM70" i="213"/>
  <c r="AL69" i="232"/>
  <c r="AL71" i="206"/>
  <c r="AN61" i="235"/>
  <c r="AN57" i="235"/>
  <c r="AO47" i="234"/>
  <c r="AL51" i="233"/>
  <c r="AN46" i="230"/>
  <c r="AN48" i="207"/>
  <c r="AO48" i="207" s="1"/>
  <c r="AM44" i="207"/>
  <c r="AN44" i="207" s="1"/>
  <c r="AO44" i="207" s="1"/>
  <c r="AO47" i="207"/>
  <c r="AN45" i="207"/>
  <c r="AO45" i="207" s="1"/>
  <c r="AN40" i="207"/>
  <c r="AO40" i="207" s="1"/>
  <c r="AM55" i="206"/>
  <c r="AN48" i="206"/>
  <c r="AO48" i="206" s="1"/>
  <c r="AN70" i="206"/>
  <c r="AO70" i="206" s="1"/>
  <c r="AN56" i="206"/>
  <c r="AO56" i="206" s="1"/>
  <c r="AO59" i="206"/>
  <c r="AO44" i="206"/>
  <c r="AN34" i="207"/>
  <c r="AO34" i="207" s="1"/>
  <c r="AN43" i="206"/>
  <c r="AO43" i="206" s="1"/>
  <c r="AN74" i="216"/>
  <c r="AO74" i="216" s="1"/>
  <c r="AN55" i="216"/>
  <c r="AO54" i="215"/>
  <c r="AN70" i="215"/>
  <c r="AO70" i="215" s="1"/>
  <c r="AN59" i="215"/>
  <c r="AO59" i="215" s="1"/>
  <c r="AN42" i="229"/>
  <c r="AO42" i="229" s="1"/>
  <c r="AO44" i="229"/>
  <c r="AN46" i="229"/>
  <c r="AO48" i="229"/>
  <c r="AN50" i="229"/>
  <c r="AO50" i="229" s="1"/>
  <c r="AO52" i="229"/>
  <c r="AN54" i="229"/>
  <c r="AO43" i="231"/>
  <c r="AN45" i="231"/>
  <c r="AO45" i="231" s="1"/>
  <c r="AO47" i="231"/>
  <c r="AN49" i="231"/>
  <c r="AO49" i="231" s="1"/>
  <c r="AO51" i="231"/>
  <c r="AN53" i="231"/>
  <c r="AO53" i="231" s="1"/>
  <c r="AO55" i="231"/>
  <c r="AN57" i="231"/>
  <c r="AO59" i="231"/>
  <c r="AN61" i="231"/>
  <c r="AO61" i="231" s="1"/>
  <c r="AO63" i="231"/>
  <c r="AN65" i="231"/>
  <c r="AO67" i="231"/>
  <c r="AO36" i="232"/>
  <c r="AO40" i="232"/>
  <c r="AO44" i="232"/>
  <c r="AN46" i="232"/>
  <c r="AO46" i="232" s="1"/>
  <c r="AO48" i="232"/>
  <c r="AN50" i="232"/>
  <c r="AO50" i="232" s="1"/>
  <c r="AO52" i="232"/>
  <c r="AN54" i="232"/>
  <c r="AO54" i="232" s="1"/>
  <c r="AN58" i="232"/>
  <c r="AO58" i="232" s="1"/>
  <c r="AO60" i="232"/>
  <c r="AN62" i="232"/>
  <c r="AO62" i="232" s="1"/>
  <c r="AN66" i="232"/>
  <c r="AO66" i="232" s="1"/>
  <c r="AO68" i="232"/>
  <c r="AO30" i="234"/>
  <c r="AN32" i="234"/>
  <c r="AO32" i="234" s="1"/>
  <c r="AO34" i="234"/>
  <c r="AL53" i="207"/>
  <c r="AO46" i="229"/>
  <c r="AO54" i="229"/>
  <c r="AL56" i="229"/>
  <c r="AN39" i="229"/>
  <c r="AO39" i="229" s="1"/>
  <c r="AO41" i="229"/>
  <c r="AN43" i="229"/>
  <c r="AO43" i="229" s="1"/>
  <c r="AO45" i="229"/>
  <c r="AN47" i="229"/>
  <c r="AO47" i="229" s="1"/>
  <c r="AO49" i="229"/>
  <c r="AN51" i="229"/>
  <c r="AO51" i="229" s="1"/>
  <c r="AO53" i="229"/>
  <c r="AN55" i="229"/>
  <c r="AO55" i="229" s="1"/>
  <c r="AO57" i="231"/>
  <c r="AO65" i="231"/>
  <c r="AL69" i="231"/>
  <c r="AN42" i="231"/>
  <c r="AO42" i="231" s="1"/>
  <c r="AO44" i="231"/>
  <c r="AN46" i="231"/>
  <c r="AO46" i="231" s="1"/>
  <c r="AO48" i="231"/>
  <c r="AN50" i="231"/>
  <c r="AO50" i="231" s="1"/>
  <c r="AO52" i="231"/>
  <c r="AN54" i="231"/>
  <c r="AO54" i="231" s="1"/>
  <c r="AO56" i="231"/>
  <c r="AN58" i="231"/>
  <c r="AO58" i="231" s="1"/>
  <c r="AO60" i="231"/>
  <c r="AN62" i="231"/>
  <c r="AO62" i="231" s="1"/>
  <c r="AN66" i="231"/>
  <c r="AO66" i="231" s="1"/>
  <c r="AO68" i="231"/>
  <c r="AO42" i="232"/>
  <c r="AO38" i="232"/>
  <c r="AO43" i="232"/>
  <c r="AN45" i="232"/>
  <c r="AO45" i="232" s="1"/>
  <c r="AO47" i="232"/>
  <c r="AN49" i="232"/>
  <c r="AO49" i="232" s="1"/>
  <c r="AO51" i="232"/>
  <c r="AN53" i="232"/>
  <c r="AO53" i="232" s="1"/>
  <c r="AN57" i="232"/>
  <c r="AO57" i="232" s="1"/>
  <c r="AO59" i="232"/>
  <c r="AN61" i="232"/>
  <c r="AO61" i="232" s="1"/>
  <c r="AO63" i="232"/>
  <c r="AN65" i="232"/>
  <c r="AO65" i="232" s="1"/>
  <c r="AO67" i="232"/>
  <c r="AM30" i="233"/>
  <c r="AM51" i="233" s="1"/>
  <c r="AN31" i="234"/>
  <c r="AO31" i="234" s="1"/>
  <c r="AO33" i="234"/>
  <c r="AO78" i="214"/>
  <c r="AO35" i="206"/>
  <c r="AO86" i="214"/>
  <c r="AO74" i="214"/>
  <c r="AO72" i="214"/>
  <c r="AO70" i="214"/>
  <c r="AO68" i="214"/>
  <c r="AO66" i="214"/>
  <c r="AO64" i="214"/>
  <c r="AO62" i="214"/>
  <c r="AO60" i="214"/>
  <c r="AN56" i="214"/>
  <c r="AO56" i="214" s="1"/>
  <c r="AM50" i="214"/>
  <c r="AM87" i="214" s="1"/>
  <c r="AL87" i="214"/>
  <c r="AN32" i="233"/>
  <c r="AO32" i="233" s="1"/>
  <c r="AO37" i="228"/>
  <c r="AO43" i="228"/>
  <c r="AN45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N65" i="228"/>
  <c r="AO65" i="228" s="1"/>
  <c r="AO67" i="228"/>
  <c r="AO45" i="228"/>
  <c r="AN38" i="228"/>
  <c r="AO38" i="228" s="1"/>
  <c r="AO40" i="228"/>
  <c r="AO44" i="228"/>
  <c r="AN46" i="228"/>
  <c r="AO46" i="228" s="1"/>
  <c r="AO48" i="228"/>
  <c r="AN50" i="228"/>
  <c r="AO50" i="228" s="1"/>
  <c r="AO52" i="228"/>
  <c r="AN54" i="228"/>
  <c r="AO54" i="228" s="1"/>
  <c r="AN58" i="228"/>
  <c r="AO58" i="228" s="1"/>
  <c r="AO60" i="228"/>
  <c r="AN62" i="228"/>
  <c r="AO62" i="228" s="1"/>
  <c r="AN66" i="228"/>
  <c r="AO66" i="228" s="1"/>
  <c r="AO68" i="228"/>
  <c r="AN44" i="235"/>
  <c r="AO44" i="235" s="1"/>
  <c r="AO46" i="235"/>
  <c r="AN48" i="235"/>
  <c r="AO48" i="235" s="1"/>
  <c r="AO50" i="235"/>
  <c r="AN52" i="235"/>
  <c r="AO52" i="235" s="1"/>
  <c r="AO54" i="235"/>
  <c r="AN56" i="235"/>
  <c r="AO56" i="235" s="1"/>
  <c r="AO58" i="235"/>
  <c r="AN60" i="235"/>
  <c r="AO60" i="235" s="1"/>
  <c r="AN42" i="235"/>
  <c r="AO42" i="235" s="1"/>
  <c r="AN43" i="235"/>
  <c r="AO43" i="235" s="1"/>
  <c r="AO45" i="235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M39" i="228"/>
  <c r="AL69" i="228"/>
  <c r="AL62" i="235"/>
  <c r="AM36" i="235"/>
  <c r="AM37" i="235"/>
  <c r="AN37" i="235" s="1"/>
  <c r="AO37" i="235" s="1"/>
  <c r="AM39" i="235"/>
  <c r="AM41" i="235"/>
  <c r="AN41" i="235" s="1"/>
  <c r="AO41" i="235" s="1"/>
  <c r="AO38" i="235"/>
  <c r="AM40" i="235"/>
  <c r="AN40" i="235" s="1"/>
  <c r="AN41" i="234"/>
  <c r="AO41" i="234" s="1"/>
  <c r="AN49" i="234"/>
  <c r="AO49" i="234" s="1"/>
  <c r="AM36" i="234"/>
  <c r="AN36" i="234" s="1"/>
  <c r="AO36" i="234" s="1"/>
  <c r="AM40" i="234"/>
  <c r="AN40" i="234" s="1"/>
  <c r="AO40" i="234" s="1"/>
  <c r="AM44" i="234"/>
  <c r="AN44" i="234" s="1"/>
  <c r="AO44" i="234" s="1"/>
  <c r="AM48" i="234"/>
  <c r="AN48" i="234" s="1"/>
  <c r="AO48" i="234" s="1"/>
  <c r="AL51" i="234"/>
  <c r="AM37" i="234"/>
  <c r="AN37" i="234" s="1"/>
  <c r="AO37" i="234" s="1"/>
  <c r="AM45" i="234"/>
  <c r="AN45" i="234" s="1"/>
  <c r="AO45" i="234" s="1"/>
  <c r="AO29" i="234"/>
  <c r="AO42" i="233"/>
  <c r="AO46" i="233"/>
  <c r="AO50" i="233"/>
  <c r="AN31" i="233"/>
  <c r="AO31" i="233" s="1"/>
  <c r="AN39" i="233"/>
  <c r="AO39" i="233" s="1"/>
  <c r="AN43" i="233"/>
  <c r="AO43" i="233" s="1"/>
  <c r="AN47" i="233"/>
  <c r="AO47" i="233" s="1"/>
  <c r="AN36" i="233"/>
  <c r="AO36" i="233" s="1"/>
  <c r="AN40" i="233"/>
  <c r="AO40" i="233" s="1"/>
  <c r="AN44" i="233"/>
  <c r="AO44" i="233" s="1"/>
  <c r="AN48" i="233"/>
  <c r="AO48" i="233" s="1"/>
  <c r="AN30" i="233"/>
  <c r="AN34" i="233"/>
  <c r="AO34" i="233" s="1"/>
  <c r="AO37" i="233"/>
  <c r="AO41" i="233"/>
  <c r="AO45" i="233"/>
  <c r="AO49" i="233"/>
  <c r="AO41" i="232"/>
  <c r="AN36" i="231"/>
  <c r="AO36" i="231" s="1"/>
  <c r="AN40" i="231"/>
  <c r="AO40" i="231" s="1"/>
  <c r="AO38" i="231"/>
  <c r="AN35" i="231"/>
  <c r="AO46" i="230"/>
  <c r="AN33" i="229"/>
  <c r="AO33" i="229" s="1"/>
  <c r="AN37" i="229"/>
  <c r="AO37" i="229" s="1"/>
  <c r="AO35" i="229"/>
  <c r="AM56" i="229"/>
  <c r="AN32" i="229"/>
  <c r="AN41" i="228"/>
  <c r="AO41" i="228" s="1"/>
  <c r="AO36" i="228"/>
  <c r="AO35" i="228"/>
  <c r="AN56" i="232" l="1"/>
  <c r="AO56" i="232" s="1"/>
  <c r="AO69" i="232" s="1"/>
  <c r="AM69" i="232"/>
  <c r="AM69" i="231"/>
  <c r="AM69" i="228"/>
  <c r="AO63" i="228"/>
  <c r="AM53" i="207"/>
  <c r="AN86" i="215"/>
  <c r="AO86" i="215"/>
  <c r="AN50" i="214"/>
  <c r="AN87" i="214" s="1"/>
  <c r="AN70" i="213"/>
  <c r="AM71" i="206"/>
  <c r="AN55" i="206"/>
  <c r="AO55" i="206" s="1"/>
  <c r="AO71" i="206" s="1"/>
  <c r="AO55" i="216"/>
  <c r="AO90" i="216" s="1"/>
  <c r="AN90" i="216"/>
  <c r="AN56" i="229"/>
  <c r="AN69" i="231"/>
  <c r="AN53" i="207"/>
  <c r="AN39" i="228"/>
  <c r="AO39" i="228" s="1"/>
  <c r="AO69" i="228" s="1"/>
  <c r="AM62" i="235"/>
  <c r="AN36" i="235"/>
  <c r="AN39" i="235"/>
  <c r="AO39" i="235" s="1"/>
  <c r="AO40" i="235"/>
  <c r="AN51" i="234"/>
  <c r="AO51" i="234"/>
  <c r="AM51" i="234"/>
  <c r="AN51" i="233"/>
  <c r="AO30" i="233"/>
  <c r="AO51" i="233" s="1"/>
  <c r="AO35" i="231"/>
  <c r="AO69" i="231" s="1"/>
  <c r="AO32" i="229"/>
  <c r="AO56" i="229" s="1"/>
  <c r="AN69" i="232" l="1"/>
  <c r="AO50" i="214"/>
  <c r="AO87" i="214" s="1"/>
  <c r="AN71" i="206"/>
  <c r="AO53" i="207"/>
  <c r="AN69" i="228"/>
  <c r="AN62" i="235"/>
  <c r="AO36" i="235"/>
  <c r="AO62" i="235" s="1"/>
</calcChain>
</file>

<file path=xl/comments1.xml><?xml version="1.0" encoding="utf-8"?>
<comments xmlns="http://schemas.openxmlformats.org/spreadsheetml/2006/main">
  <authors>
    <author>anhtuan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U1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tiết 1-2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K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1T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Z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 V;0</t>
        </r>
      </text>
    </comment>
    <comment ref="AG5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CHIỀU V;0</t>
        </r>
      </text>
    </comment>
  </commentList>
</comments>
</file>

<file path=xl/comments6.xml><?xml version="1.0" encoding="utf-8"?>
<comments xmlns="http://schemas.openxmlformats.org/spreadsheetml/2006/main">
  <authors>
    <author>t</author>
  </authors>
  <commentList>
    <comment ref="AC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CHIEU V;0</t>
        </r>
      </text>
    </comment>
    <comment ref="AG5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CHIỀU V;0</t>
        </r>
      </text>
    </comment>
  </commentList>
</comments>
</file>

<file path=xl/sharedStrings.xml><?xml version="1.0" encoding="utf-8"?>
<sst xmlns="http://schemas.openxmlformats.org/spreadsheetml/2006/main" count="3645" uniqueCount="899">
  <si>
    <t>TRƯỜNG TRUNG CẤP KINH TẾ - KỸ THUẬT NGUYỄN HỮU CẢNH</t>
  </si>
  <si>
    <t>CỘNG HÒA XÃ HỘI CHỦ NGHĨA VIỆT NAM</t>
  </si>
  <si>
    <t>Độc lập - Tự do - Hạnh phúc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</si>
  <si>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</si>
  <si>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</si>
  <si>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</si>
  <si>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</si>
  <si>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</si>
  <si>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</si>
  <si>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</si>
  <si>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</si>
  <si>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</si>
  <si>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</si>
  <si>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</si>
  <si>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</si>
  <si>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</si>
  <si>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</si>
  <si>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</si>
  <si>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</si>
  <si>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</si>
  <si>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</si>
  <si>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</si>
  <si>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</si>
  <si>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</si>
  <si>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</si>
  <si>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</si>
  <si>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</si>
  <si>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</si>
  <si>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</si>
  <si>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</si>
  <si>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</si>
  <si>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</si>
  <si>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</si>
  <si>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</si>
  <si>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</si>
  <si>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</si>
  <si>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</si>
  <si>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</si>
  <si>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</si>
  <si>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</si>
  <si>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</si>
  <si>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</si>
  <si>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</si>
  <si>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</si>
  <si>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</si>
  <si>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</si>
  <si>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</si>
  <si>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</si>
  <si>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</si>
  <si>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</si>
  <si>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</si>
  <si>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</si>
  <si>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</si>
  <si>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</si>
  <si>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</si>
  <si>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</si>
  <si>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</si>
  <si>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</si>
  <si>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</si>
  <si>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</si>
  <si>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</si>
  <si>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</si>
  <si>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</si>
  <si>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</si>
  <si>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</si>
  <si>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</si>
  <si>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</si>
  <si>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</si>
  <si>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</si>
  <si>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</si>
  <si>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</si>
  <si>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</si>
  <si>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</si>
  <si>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</si>
  <si>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</si>
  <si>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</si>
  <si>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</si>
  <si>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</si>
  <si>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</si>
  <si>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</si>
  <si>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</si>
  <si>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</si>
  <si>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</si>
  <si>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</si>
  <si>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</si>
  <si>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</si>
  <si>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</si>
  <si>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</si>
  <si>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</si>
  <si>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</si>
  <si>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</si>
  <si>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</si>
  <si>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</si>
  <si>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</si>
  <si>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</si>
  <si>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</si>
  <si>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</si>
  <si>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</si>
  <si>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</si>
  <si>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</si>
  <si>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</si>
  <si>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</si>
  <si>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</si>
  <si>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</si>
  <si>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</si>
  <si>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</si>
  <si>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</si>
  <si>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</si>
  <si>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</si>
  <si>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</si>
  <si>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</si>
  <si>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</si>
  <si>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</si>
  <si>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</si>
  <si>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</si>
  <si>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</si>
  <si>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</si>
  <si>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</si>
  <si>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</si>
  <si>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</si>
  <si>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</si>
  <si>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</si>
  <si>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</si>
  <si>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</si>
  <si>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</si>
  <si>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</si>
  <si>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</si>
  <si>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</si>
  <si>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</si>
  <si>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</si>
  <si>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</si>
  <si>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</si>
  <si>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</si>
  <si>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</si>
  <si>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</si>
  <si>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</si>
  <si>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</si>
  <si>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</si>
  <si>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</si>
  <si>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</si>
  <si>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</si>
  <si>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</si>
  <si>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</si>
  <si>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</si>
  <si>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</si>
  <si>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</si>
  <si>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</si>
  <si>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</si>
  <si>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</si>
  <si>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</si>
  <si>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</si>
  <si>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</si>
  <si>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</si>
  <si>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</si>
  <si>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</si>
  <si>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</si>
  <si>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</si>
  <si>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</si>
  <si>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</si>
  <si>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</si>
  <si>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</si>
  <si>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</si>
  <si>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</si>
  <si>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</si>
  <si>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</si>
  <si>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</si>
  <si>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</si>
  <si>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</si>
  <si>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</si>
  <si>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</si>
  <si>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</si>
  <si>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</si>
  <si>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</si>
  <si>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</si>
  <si>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</si>
  <si>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</si>
  <si>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</si>
  <si>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</si>
  <si>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</si>
  <si>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</si>
  <si>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</si>
  <si>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</si>
  <si>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</si>
  <si>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</si>
  <si>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</si>
  <si>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</si>
  <si>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</si>
  <si>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</si>
  <si>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</si>
  <si>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</si>
  <si>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</si>
  <si>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</si>
  <si>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</si>
  <si>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</si>
  <si>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</si>
  <si>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</si>
  <si>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</si>
  <si>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</si>
  <si>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</si>
  <si>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</si>
  <si>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</si>
  <si>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</si>
  <si>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</si>
  <si>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</si>
  <si>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</si>
  <si>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</si>
  <si>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</si>
  <si>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</si>
  <si>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</si>
  <si>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</si>
  <si>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</si>
  <si>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</si>
  <si>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</si>
  <si>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</si>
  <si>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</si>
  <si>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</si>
  <si>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</si>
  <si>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</si>
  <si>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</si>
  <si>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</si>
  <si>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</si>
  <si>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</si>
  <si>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</si>
  <si>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</si>
  <si>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</si>
  <si>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</si>
  <si>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</si>
  <si>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</si>
  <si>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</si>
  <si>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</si>
  <si>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</si>
  <si>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</si>
  <si>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</si>
  <si>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</si>
  <si>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</si>
  <si>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</si>
  <si>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</si>
  <si>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</si>
  <si>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</si>
  <si>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</si>
  <si>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</si>
  <si>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</si>
  <si>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</si>
  <si>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</si>
  <si>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</si>
  <si>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</si>
  <si>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</si>
  <si>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</si>
  <si>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</si>
  <si>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</si>
  <si>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</si>
  <si>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</si>
  <si>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</si>
  <si>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</si>
  <si>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</si>
  <si>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</si>
  <si>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</si>
  <si>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</si>
  <si>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</si>
  <si>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</si>
  <si>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</si>
  <si>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</si>
  <si>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</si>
  <si>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</si>
  <si>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</si>
  <si>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</si>
  <si>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</si>
  <si>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</si>
  <si>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</si>
  <si>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</si>
  <si>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</si>
  <si>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</si>
  <si>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</si>
  <si>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</si>
  <si>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</si>
  <si>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</si>
  <si>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</si>
  <si>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</si>
  <si>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</si>
  <si>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</si>
  <si>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</si>
  <si>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</si>
  <si>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</si>
  <si>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</si>
  <si>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</si>
  <si>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</si>
  <si>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</si>
  <si>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</si>
  <si>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</si>
  <si>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</si>
  <si>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</si>
  <si>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</si>
  <si>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</si>
  <si>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</si>
  <si>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</si>
  <si>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</si>
  <si>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</si>
  <si>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</si>
  <si>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</si>
  <si>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</si>
  <si>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</si>
  <si>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</si>
  <si>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</si>
  <si>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</si>
  <si>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</si>
  <si>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</si>
  <si>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</si>
  <si>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</si>
  <si>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</si>
  <si>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</si>
  <si>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</si>
  <si>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</si>
  <si>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</si>
  <si>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</si>
  <si>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</si>
  <si>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</si>
  <si>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</si>
  <si>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</si>
  <si>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</si>
  <si>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</si>
  <si>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</si>
  <si>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</si>
  <si>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</si>
  <si>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</si>
  <si>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</si>
  <si>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</si>
  <si>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</si>
  <si>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</si>
  <si>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</si>
  <si>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</si>
  <si>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</si>
  <si>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</si>
  <si>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</si>
  <si>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</si>
  <si>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</si>
  <si>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</si>
  <si>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</si>
  <si>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</si>
  <si>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</si>
  <si>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</si>
  <si>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</si>
  <si>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</si>
  <si>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</si>
  <si>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</si>
  <si>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</si>
  <si>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</si>
  <si>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</si>
  <si>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</si>
  <si>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</si>
  <si>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</si>
  <si>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</si>
  <si>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</si>
  <si>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</si>
  <si>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</si>
  <si>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</si>
  <si>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</si>
  <si>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</si>
  <si>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</si>
  <si>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</si>
  <si>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</si>
  <si>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</si>
  <si>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</si>
  <si>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</si>
  <si>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</si>
  <si>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</si>
  <si>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</si>
  <si>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</si>
  <si>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</si>
  <si>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</si>
  <si>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</si>
  <si>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</si>
  <si>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</si>
  <si>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</si>
  <si>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</si>
  <si>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</si>
  <si>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</si>
  <si>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</si>
  <si>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</si>
  <si>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</si>
  <si>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</si>
  <si>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</si>
  <si>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</si>
  <si>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</si>
  <si>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</si>
  <si>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</si>
  <si>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</si>
  <si>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</si>
  <si>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</si>
  <si>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</si>
  <si>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</si>
  <si>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</si>
  <si>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</si>
  <si>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</si>
  <si>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</si>
  <si>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</si>
  <si>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</si>
  <si>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</si>
  <si>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</si>
  <si>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</si>
  <si>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</si>
  <si>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</si>
  <si>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</si>
  <si>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</si>
  <si>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</si>
  <si>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</si>
  <si>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</si>
  <si>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</si>
  <si>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</si>
  <si>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</si>
  <si>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</si>
  <si>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</si>
  <si>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</si>
  <si>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</si>
  <si>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</si>
  <si>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</si>
  <si>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</si>
  <si>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</si>
  <si>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</si>
  <si>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</si>
  <si>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</si>
  <si>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</si>
  <si>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</si>
  <si>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</si>
  <si>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</si>
  <si>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</si>
  <si>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</si>
  <si>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</si>
  <si>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</si>
  <si>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</si>
  <si>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</si>
  <si>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</si>
  <si>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</si>
  <si>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</si>
  <si>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</si>
  <si>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</si>
  <si>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</si>
  <si>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</si>
  <si>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</si>
  <si>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</si>
  <si>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</si>
  <si>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</si>
  <si>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</si>
  <si>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</si>
  <si>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</si>
  <si>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</si>
  <si>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</si>
  <si>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</si>
  <si>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</si>
  <si>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</si>
  <si>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</si>
  <si>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</si>
  <si>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</si>
  <si>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</si>
  <si>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</si>
  <si>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</si>
  <si>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</si>
  <si>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</si>
  <si>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</si>
  <si>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</si>
  <si>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</si>
  <si>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</si>
  <si>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</si>
  <si>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</si>
  <si>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</si>
  <si>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</si>
  <si>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</si>
  <si>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</si>
  <si>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</si>
  <si>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</si>
  <si>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</si>
  <si>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</si>
  <si>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</si>
  <si>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</si>
  <si>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</si>
  <si>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</si>
  <si>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</si>
  <si>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</si>
  <si>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</si>
  <si>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</si>
  <si>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</si>
  <si>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</si>
  <si>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</si>
  <si>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</si>
  <si>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</si>
  <si>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</si>
  <si>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</si>
  <si>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</si>
  <si>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</si>
  <si>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</si>
  <si>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</si>
  <si>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</si>
  <si>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</si>
  <si>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</si>
  <si>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</si>
  <si>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</si>
  <si>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</si>
  <si>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</si>
  <si>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</si>
  <si>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</si>
  <si>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</si>
  <si>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</si>
  <si>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</si>
  <si>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</si>
  <si>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</si>
  <si>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</si>
  <si>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</si>
  <si>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</si>
  <si>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</si>
  <si>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</si>
  <si>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</si>
  <si>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</si>
  <si>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</si>
  <si>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</si>
  <si>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</si>
  <si>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</si>
  <si>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</si>
  <si>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</si>
  <si>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</si>
  <si>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</si>
  <si>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</si>
  <si>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</si>
  <si>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</si>
  <si>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</si>
  <si>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</si>
  <si>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</si>
  <si>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</si>
  <si>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</si>
  <si>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</si>
  <si>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</si>
  <si>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</si>
  <si>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</si>
  <si>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</si>
  <si>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</si>
  <si>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</si>
  <si>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</si>
  <si>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</si>
  <si>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</si>
  <si>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</si>
  <si>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</si>
  <si>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</si>
  <si>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</si>
  <si>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</si>
  <si>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</si>
  <si>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</si>
  <si>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</si>
  <si>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</si>
  <si>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</si>
  <si>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</si>
  <si>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</si>
  <si>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</si>
  <si>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</si>
  <si>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</si>
  <si>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</si>
  <si>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</si>
  <si>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</si>
  <si>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</si>
  <si>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</si>
  <si>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</si>
  <si>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</si>
  <si>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</si>
  <si>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</si>
  <si>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</si>
  <si>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</si>
  <si>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</si>
  <si>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</si>
  <si>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</si>
  <si>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</si>
  <si>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</si>
  <si>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</si>
  <si>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</si>
  <si>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</si>
  <si>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</si>
  <si>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</si>
  <si>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</si>
  <si>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</si>
  <si>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</si>
  <si>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</si>
  <si>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</si>
  <si>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</si>
  <si>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</si>
  <si>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</si>
  <si>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</si>
  <si>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</si>
  <si>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</si>
  <si>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</si>
  <si>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</si>
  <si>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</si>
  <si>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</si>
  <si>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</si>
  <si>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</si>
  <si>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</si>
  <si>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</si>
  <si>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</si>
  <si>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</si>
  <si>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</si>
  <si>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</si>
  <si>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</si>
  <si>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</si>
  <si>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</si>
  <si>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</si>
  <si>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</si>
  <si>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</si>
  <si>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</si>
  <si>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</si>
  <si>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</si>
  <si>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</si>
  <si>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</si>
  <si>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</si>
  <si>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</si>
  <si>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</si>
  <si>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</si>
  <si>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</si>
  <si>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</si>
  <si>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</si>
  <si>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</si>
  <si>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</si>
  <si>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</si>
  <si>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</si>
  <si>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</si>
  <si>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</si>
  <si>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</si>
  <si>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</si>
  <si>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</si>
  <si>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</si>
  <si>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</si>
  <si>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</si>
  <si>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</si>
  <si>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</si>
  <si>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</si>
  <si>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</si>
  <si>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</si>
  <si>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</si>
  <si>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</si>
  <si>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</si>
  <si>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</si>
  <si>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</si>
  <si>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</si>
  <si>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</si>
  <si>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</si>
  <si>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</si>
  <si>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</si>
  <si>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</si>
  <si>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</si>
  <si>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</si>
  <si>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</si>
  <si>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</si>
  <si>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</si>
  <si>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</si>
  <si>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</si>
  <si>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</si>
  <si>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</si>
  <si>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</si>
  <si>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</si>
  <si>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</si>
  <si>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</si>
  <si>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</si>
  <si>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</si>
  <si>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</si>
  <si>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</si>
  <si>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</si>
  <si>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</si>
  <si>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</si>
  <si>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</si>
  <si>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</si>
  <si>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</si>
  <si>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</si>
  <si>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</si>
  <si>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</si>
  <si>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</si>
  <si>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</si>
  <si>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</si>
  <si>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</si>
  <si>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</si>
  <si>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</si>
  <si>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</si>
  <si>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</si>
  <si>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</si>
  <si>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</si>
  <si>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</si>
  <si>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</si>
  <si>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</si>
  <si>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</si>
  <si>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</si>
  <si>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</si>
  <si>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</si>
  <si>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</si>
  <si>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</si>
  <si>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</si>
  <si>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</si>
  <si>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</si>
  <si>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</si>
  <si>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</si>
  <si>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</si>
  <si>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</si>
  <si>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</si>
  <si>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</si>
  <si>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</si>
  <si>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</si>
  <si>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</si>
  <si>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</si>
  <si>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</si>
  <si>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</si>
  <si>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</si>
  <si>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</si>
  <si>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</si>
  <si>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</si>
  <si>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</si>
  <si>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</si>
  <si>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</si>
  <si>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</si>
  <si>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</si>
  <si>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</si>
  <si>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</si>
  <si>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</si>
  <si>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</si>
  <si>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</si>
  <si>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</si>
  <si>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</si>
  <si>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</si>
  <si>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</si>
  <si>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</si>
  <si>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</si>
  <si>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</si>
  <si>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</si>
  <si>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</si>
  <si>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</si>
  <si>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</si>
  <si>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</si>
  <si>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</si>
  <si>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</si>
  <si>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</si>
  <si>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</si>
  <si>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</si>
  <si>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</si>
  <si>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</si>
  <si>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</si>
  <si>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</si>
  <si>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</si>
  <si>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</si>
  <si>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</si>
  <si>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</si>
  <si>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</si>
  <si>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</si>
  <si>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</si>
  <si>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</si>
  <si>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</si>
  <si>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</si>
  <si>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</si>
  <si>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</si>
  <si>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</si>
  <si>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</si>
  <si>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</si>
  <si>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</si>
  <si>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</si>
  <si>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</si>
  <si>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</si>
  <si>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</si>
  <si>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</si>
  <si>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</si>
  <si>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</si>
  <si>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</si>
  <si>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</si>
  <si>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</si>
  <si>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</si>
  <si>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</si>
  <si>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</si>
  <si>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</si>
  <si>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</si>
  <si>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</si>
  <si>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</si>
  <si>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</si>
  <si>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</si>
  <si>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</si>
  <si>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</si>
  <si>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</si>
  <si>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</si>
  <si>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</si>
  <si>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</si>
  <si>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</si>
  <si>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</si>
  <si>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</si>
  <si>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</si>
  <si>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</si>
  <si>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</si>
  <si>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</si>
  <si>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</si>
  <si>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</si>
  <si>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</si>
  <si>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</si>
  <si>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</si>
  <si>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</si>
  <si>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</si>
  <si>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</si>
  <si>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</si>
  <si>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</si>
  <si>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</si>
  <si>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</si>
  <si>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</si>
  <si>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</si>
  <si>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</si>
  <si>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</si>
  <si>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</si>
  <si>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</si>
  <si>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</si>
  <si>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</si>
  <si>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</si>
  <si>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</si>
  <si>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</si>
  <si>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</si>
  <si>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</si>
  <si>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</si>
  <si>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</si>
  <si>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</si>
  <si>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</si>
  <si>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</si>
  <si>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</si>
  <si>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</si>
  <si>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</si>
  <si>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</si>
  <si>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</si>
  <si>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</si>
  <si>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</si>
  <si>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</si>
  <si>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</si>
  <si>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</si>
  <si>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</si>
  <si>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</si>
  <si>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</si>
  <si>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</si>
  <si>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</si>
  <si>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</si>
  <si>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</si>
  <si>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</si>
  <si>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</si>
  <si>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</si>
  <si>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</si>
  <si>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</si>
  <si>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</si>
  <si>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</si>
  <si>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</si>
  <si>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</si>
  <si>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</si>
  <si>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</si>
  <si>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</si>
  <si>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</si>
  <si>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</si>
  <si>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</si>
  <si>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</si>
  <si>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</si>
  <si>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Phạm Phú</t>
  </si>
  <si>
    <t>Hảng</t>
  </si>
  <si>
    <t>Hồ Thị Mỹ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</si>
  <si>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</si>
  <si>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</si>
  <si>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</si>
  <si>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</si>
  <si>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</si>
  <si>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</si>
  <si>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</si>
  <si>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Hà Ngọc Kim</t>
  </si>
  <si>
    <t>Phan Duy</t>
  </si>
  <si>
    <t>2010050024</t>
  </si>
  <si>
    <t xml:space="preserve">Thái Hoàng </t>
  </si>
  <si>
    <t>Trần Phạm Nguyên</t>
  </si>
  <si>
    <t>Quyền</t>
  </si>
  <si>
    <t>Tuyết</t>
  </si>
  <si>
    <t xml:space="preserve">Nguyễn Lê Phương </t>
  </si>
  <si>
    <t>Mạch Các</t>
  </si>
  <si>
    <t>Các</t>
  </si>
  <si>
    <t>Phạm Gia</t>
  </si>
  <si>
    <t>Lư Kim</t>
  </si>
  <si>
    <t>Tháng 12  Năm học 2020  -  2021</t>
  </si>
  <si>
    <t xml:space="preserve">Phạm Trần Việt </t>
  </si>
  <si>
    <t>Lê Tuấn</t>
  </si>
  <si>
    <t>Trương Tôn Hoàng</t>
  </si>
  <si>
    <t>Vắng</t>
  </si>
  <si>
    <t>BẢO LƯU</t>
  </si>
  <si>
    <t>VẮNG</t>
  </si>
  <si>
    <t>2K</t>
  </si>
  <si>
    <t>2P</t>
  </si>
  <si>
    <t xml:space="preserve">   </t>
  </si>
  <si>
    <t>Bảo lưu</t>
  </si>
  <si>
    <t>P.K</t>
  </si>
  <si>
    <t>1P1K</t>
  </si>
  <si>
    <t>Phòng Tuyển sinh - Công tác học sinh</t>
  </si>
  <si>
    <r>
      <t xml:space="preserve">BẢNG ĐIỂM DANH LỚP </t>
    </r>
    <r>
      <rPr>
        <b/>
        <sz val="18"/>
        <color rgb="FFFF0000"/>
        <rFont val="Times New Roman"/>
        <family val="1"/>
      </rPr>
      <t>KTDN20.1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</si>
  <si>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KTDN20.2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</si>
  <si>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TCNH20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</si>
  <si>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BHST20.1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</si>
  <si>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LGT20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</si>
  <si>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BHST20.2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</si>
  <si>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TCNH19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</si>
  <si>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LGT19.1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</si>
  <si>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LGT19.2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</si>
  <si>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XNK19.1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</si>
  <si>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XNK19.2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</si>
  <si>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BHST19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</si>
  <si>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KTDN19.2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</si>
  <si>
    <r>
      <t xml:space="preserve">BẢNG ĐIỂM DANH LỚP </t>
    </r>
    <r>
      <rPr>
        <b/>
        <sz val="18"/>
        <color rgb="FFFF0000"/>
        <rFont val="Times New Roman"/>
        <family val="1"/>
      </rPr>
      <t>KTDN19.1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HÀNG NGÀY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</si>
</sst>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5">
    <font>
      <b/>
      <sz val="10"/>
      <name val="VNI-Times"/>
      <charset val="134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imes New Roman"/>
      <family val="1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0"/>
      <name val="Times New Roman"/>
      <family val="1"/>
    </font>
    <font>
      <sz val="10"/>
      <name val="Times New Roman"/>
      <family val="1"/>
    </font>
    <font>
      <b/>
      <sz val="10"/>
      <color rgb="FFFF0000"/>
      <name val="VNI-Times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103">
    <xf numFmtId="0" fontId="0" fillId="0" borderId="0"/>
    <xf numFmtId="0" fontId="7" fillId="3" borderId="8" applyNumberFormat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7" fillId="0" borderId="0"/>
    <xf numFmtId="0" fontId="18" fillId="0" borderId="0"/>
    <xf numFmtId="0" fontId="19" fillId="5" borderId="0" applyNumberFormat="0" applyBorder="0" applyAlignment="0" applyProtection="0"/>
    <xf numFmtId="0" fontId="20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11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0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22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/>
    <xf numFmtId="0" fontId="18" fillId="0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/>
    <xf numFmtId="0" fontId="8" fillId="8" borderId="0" applyNumberFormat="0" applyBorder="0" applyAlignment="0" applyProtection="0"/>
    <xf numFmtId="0" fontId="20" fillId="13" borderId="0" applyNumberFormat="0" applyBorder="0" applyAlignment="0" applyProtection="0"/>
    <xf numFmtId="0" fontId="8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24" fillId="21" borderId="12" applyNumberFormat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13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5" fillId="23" borderId="13" applyNumberFormat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9" applyNumberFormat="0" applyFill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6" fillId="0" borderId="11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10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0" fillId="13" borderId="0" applyNumberFormat="0" applyBorder="0" applyAlignment="0" applyProtection="0"/>
    <xf numFmtId="0" fontId="8" fillId="4" borderId="0" applyNumberFormat="0" applyBorder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25" fillId="23" borderId="13" applyNumberFormat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25" fillId="23" borderId="13" applyNumberFormat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21" borderId="12" applyNumberFormat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4" fillId="21" borderId="12" applyNumberFormat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0"/>
    <xf numFmtId="0" fontId="18" fillId="0" borderId="0"/>
    <xf numFmtId="0" fontId="8" fillId="8" borderId="0" applyNumberFormat="0" applyBorder="0" applyAlignment="0" applyProtection="0"/>
    <xf numFmtId="0" fontId="18" fillId="24" borderId="14" applyNumberFormat="0" applyFon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25" fillId="23" borderId="13" applyNumberFormat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" borderId="8" applyNumberFormat="0" applyAlignment="0" applyProtection="0"/>
    <xf numFmtId="0" fontId="8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9" borderId="0" applyNumberFormat="0" applyBorder="0" applyAlignment="0" applyProtection="0"/>
    <xf numFmtId="0" fontId="8" fillId="10" borderId="0" applyNumberFormat="0" applyBorder="0" applyAlignment="0" applyProtection="0"/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15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24" fillId="21" borderId="12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8" fillId="24" borderId="14" applyNumberFormat="0" applyFon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23" borderId="13" applyNumberFormat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23" borderId="13" applyNumberFormat="0" applyAlignment="0" applyProtection="0"/>
    <xf numFmtId="0" fontId="8" fillId="15" borderId="0" applyNumberFormat="0" applyBorder="0" applyAlignment="0" applyProtection="0"/>
    <xf numFmtId="0" fontId="25" fillId="23" borderId="13" applyNumberFormat="0" applyAlignment="0" applyProtection="0"/>
    <xf numFmtId="0" fontId="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5" borderId="0" applyNumberFormat="0" applyBorder="0" applyAlignment="0" applyProtection="0"/>
    <xf numFmtId="0" fontId="25" fillId="2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25" fillId="23" borderId="13" applyNumberFormat="0" applyAlignment="0" applyProtection="0"/>
    <xf numFmtId="0" fontId="8" fillId="15" borderId="0" applyNumberFormat="0" applyBorder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8" fillId="0" borderId="16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7" fillId="0" borderId="15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23" borderId="8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3" borderId="8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" fillId="0" borderId="9" applyNumberFormat="0" applyFill="0" applyAlignment="0" applyProtection="0"/>
    <xf numFmtId="0" fontId="8" fillId="22" borderId="0" applyNumberFormat="0" applyBorder="0" applyAlignment="0" applyProtection="0"/>
    <xf numFmtId="0" fontId="18" fillId="0" borderId="0"/>
    <xf numFmtId="0" fontId="8" fillId="22" borderId="0" applyNumberFormat="0" applyBorder="0" applyAlignment="0" applyProtection="0"/>
    <xf numFmtId="0" fontId="9" fillId="9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/>
    <xf numFmtId="0" fontId="8" fillId="22" borderId="0" applyNumberFormat="0" applyBorder="0" applyAlignment="0" applyProtection="0"/>
    <xf numFmtId="0" fontId="18" fillId="0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22" borderId="0" applyNumberFormat="0" applyBorder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8" fillId="22" borderId="0" applyNumberFormat="0" applyBorder="0" applyAlignment="0" applyProtection="0"/>
    <xf numFmtId="0" fontId="14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15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0" borderId="11" applyNumberFormat="0" applyFill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1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0" fillId="23" borderId="8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4" fillId="21" borderId="12" applyNumberFormat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0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1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9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0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4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/>
    <xf numFmtId="0" fontId="17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0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0" borderId="10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7" fillId="0" borderId="0"/>
    <xf numFmtId="0" fontId="17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1" fillId="0" borderId="9" applyNumberFormat="0" applyFill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0"/>
    <xf numFmtId="0" fontId="17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13" borderId="0" applyNumberFormat="0" applyBorder="0" applyAlignment="0" applyProtection="0"/>
    <xf numFmtId="0" fontId="9" fillId="9" borderId="0" applyNumberFormat="0" applyBorder="0" applyAlignment="0" applyProtection="0"/>
    <xf numFmtId="0" fontId="1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6" fillId="0" borderId="11" applyNumberFormat="0" applyFill="0" applyAlignment="0" applyProtection="0"/>
    <xf numFmtId="0" fontId="9" fillId="20" borderId="0" applyNumberFormat="0" applyBorder="0" applyAlignment="0" applyProtection="0"/>
    <xf numFmtId="0" fontId="19" fillId="20" borderId="0" applyNumberFormat="0" applyBorder="0" applyAlignment="0" applyProtection="0"/>
    <xf numFmtId="0" fontId="9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0" borderId="0"/>
    <xf numFmtId="0" fontId="7" fillId="3" borderId="8" applyNumberFormat="0" applyAlignment="0" applyProtection="0"/>
    <xf numFmtId="0" fontId="14" fillId="6" borderId="0" applyNumberFormat="0" applyBorder="0" applyAlignment="0" applyProtection="0"/>
    <xf numFmtId="0" fontId="7" fillId="3" borderId="8" applyNumberFormat="0" applyAlignment="0" applyProtection="0"/>
    <xf numFmtId="0" fontId="14" fillId="6" borderId="0" applyNumberFormat="0" applyBorder="0" applyAlignment="0" applyProtection="0"/>
    <xf numFmtId="0" fontId="7" fillId="3" borderId="8" applyNumberFormat="0" applyAlignment="0" applyProtection="0"/>
    <xf numFmtId="0" fontId="14" fillId="6" borderId="0" applyNumberFormat="0" applyBorder="0" applyAlignment="0" applyProtection="0"/>
    <xf numFmtId="0" fontId="7" fillId="3" borderId="8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/>
    <xf numFmtId="0" fontId="14" fillId="6" borderId="0" applyNumberFormat="0" applyBorder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4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17" fillId="0" borderId="0"/>
    <xf numFmtId="0" fontId="18" fillId="0" borderId="0"/>
    <xf numFmtId="0" fontId="16" fillId="0" borderId="0" applyNumberFormat="0" applyFill="0" applyBorder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30" fillId="23" borderId="8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18" fillId="0" borderId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18" fillId="0" borderId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18" fillId="0" borderId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18" fillId="0" borderId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18" fillId="0" borderId="0"/>
    <xf numFmtId="0" fontId="24" fillId="21" borderId="12" applyNumberFormat="0" applyAlignment="0" applyProtection="0"/>
    <xf numFmtId="0" fontId="18" fillId="0" borderId="0"/>
    <xf numFmtId="0" fontId="35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24" fillId="21" borderId="12" applyNumberFormat="0" applyAlignment="0" applyProtection="0"/>
    <xf numFmtId="0" fontId="16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0" borderId="0"/>
    <xf numFmtId="0" fontId="18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7" fillId="0" borderId="0"/>
    <xf numFmtId="0" fontId="17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7" fillId="3" borderId="8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7" fillId="3" borderId="8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7" fillId="3" borderId="8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7" fillId="3" borderId="8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8" fillId="0" borderId="0"/>
    <xf numFmtId="0" fontId="18" fillId="0" borderId="0"/>
    <xf numFmtId="0" fontId="28" fillId="0" borderId="16" applyNumberFormat="0" applyFill="0" applyAlignment="0" applyProtection="0"/>
    <xf numFmtId="0" fontId="7" fillId="3" borderId="8" applyNumberFormat="0" applyAlignment="0" applyProtection="0"/>
    <xf numFmtId="0" fontId="36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16" fillId="0" borderId="11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3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3" fillId="12" borderId="0" applyNumberFormat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31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8" fillId="0" borderId="0"/>
    <xf numFmtId="0" fontId="16" fillId="0" borderId="0" applyNumberFormat="0" applyFill="0" applyBorder="0" applyAlignment="0" applyProtection="0"/>
    <xf numFmtId="0" fontId="18" fillId="0" borderId="0"/>
    <xf numFmtId="0" fontId="1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10" fillId="0" borderId="0" applyNumberFormat="0" applyFill="0" applyBorder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38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7" fillId="3" borderId="8" applyNumberFormat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3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14" applyNumberFormat="0" applyFont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9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0" borderId="0"/>
    <xf numFmtId="0" fontId="17" fillId="0" borderId="0"/>
    <xf numFmtId="0" fontId="17" fillId="0" borderId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42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18" fillId="24" borderId="14" applyNumberFormat="0" applyFont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40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9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47" fillId="0" borderId="0"/>
  </cellStyleXfs>
  <cellXfs count="2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25" borderId="0" xfId="0" applyFont="1" applyFill="1" applyAlignment="1">
      <alignment horizontal="center"/>
    </xf>
    <xf numFmtId="0" fontId="44" fillId="26" borderId="0" xfId="0" applyFont="1" applyFill="1" applyAlignment="1">
      <alignment horizontal="center" vertical="center"/>
    </xf>
    <xf numFmtId="0" fontId="45" fillId="26" borderId="1" xfId="0" applyFont="1" applyFill="1" applyBorder="1" applyAlignment="1">
      <alignment horizontal="center" vertical="center"/>
    </xf>
    <xf numFmtId="0" fontId="44" fillId="26" borderId="0" xfId="0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6" fillId="0" borderId="17" xfId="0" applyNumberFormat="1" applyFont="1" applyFill="1" applyBorder="1" applyAlignment="1" applyProtection="1">
      <alignment horizontal="center" vertical="center" wrapText="1"/>
    </xf>
    <xf numFmtId="0" fontId="46" fillId="0" borderId="18" xfId="0" applyNumberFormat="1" applyFont="1" applyFill="1" applyBorder="1" applyAlignment="1" applyProtection="1">
      <alignment horizontal="left" vertical="center" wrapText="1"/>
    </xf>
    <xf numFmtId="0" fontId="46" fillId="0" borderId="19" xfId="0" applyNumberFormat="1" applyFont="1" applyFill="1" applyBorder="1" applyAlignment="1" applyProtection="1">
      <alignment horizontal="left" vertical="center" wrapText="1"/>
    </xf>
    <xf numFmtId="0" fontId="46" fillId="0" borderId="24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>
      <alignment vertical="center"/>
    </xf>
    <xf numFmtId="0" fontId="2" fillId="26" borderId="1" xfId="0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 applyProtection="1">
      <alignment horizontal="center" vertical="center" wrapText="1"/>
    </xf>
    <xf numFmtId="0" fontId="48" fillId="0" borderId="18" xfId="0" applyNumberFormat="1" applyFont="1" applyFill="1" applyBorder="1" applyAlignment="1" applyProtection="1">
      <alignment horizontal="left" vertical="center" wrapText="1"/>
    </xf>
    <xf numFmtId="0" fontId="48" fillId="0" borderId="19" xfId="0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 wrapText="1"/>
    </xf>
    <xf numFmtId="0" fontId="48" fillId="0" borderId="24" xfId="0" applyNumberFormat="1" applyFont="1" applyFill="1" applyBorder="1" applyAlignment="1" applyProtection="1">
      <alignment horizontal="left" vertical="center" wrapText="1"/>
    </xf>
    <xf numFmtId="0" fontId="48" fillId="0" borderId="25" xfId="0" applyNumberFormat="1" applyFont="1" applyFill="1" applyBorder="1" applyAlignment="1" applyProtection="1">
      <alignment horizontal="left" vertical="center" wrapText="1"/>
    </xf>
    <xf numFmtId="0" fontId="48" fillId="0" borderId="18" xfId="0" applyNumberFormat="1" applyFont="1" applyFill="1" applyBorder="1" applyAlignment="1" applyProtection="1">
      <alignment horizontal="left" vertical="center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6" fillId="0" borderId="21" xfId="0" applyNumberFormat="1" applyFont="1" applyFill="1" applyBorder="1" applyAlignment="1" applyProtection="1">
      <alignment horizontal="center" vertical="center" wrapText="1"/>
    </xf>
    <xf numFmtId="0" fontId="46" fillId="0" borderId="22" xfId="0" applyNumberFormat="1" applyFont="1" applyFill="1" applyBorder="1" applyAlignment="1" applyProtection="1">
      <alignment horizontal="left" vertical="center" wrapText="1"/>
    </xf>
    <xf numFmtId="0" fontId="46" fillId="0" borderId="23" xfId="0" applyNumberFormat="1" applyFont="1" applyFill="1" applyBorder="1" applyAlignment="1" applyProtection="1">
      <alignment horizontal="left" vertical="center" wrapText="1"/>
    </xf>
    <xf numFmtId="0" fontId="48" fillId="0" borderId="26" xfId="0" applyNumberFormat="1" applyFont="1" applyFill="1" applyBorder="1" applyAlignment="1" applyProtection="1">
      <alignment horizontal="left" vertical="center" wrapText="1"/>
    </xf>
    <xf numFmtId="0" fontId="46" fillId="0" borderId="21" xfId="0" applyNumberFormat="1" applyFont="1" applyFill="1" applyBorder="1" applyAlignment="1" applyProtection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 wrapText="1"/>
    </xf>
    <xf numFmtId="0" fontId="46" fillId="0" borderId="24" xfId="0" applyNumberFormat="1" applyFont="1" applyFill="1" applyBorder="1" applyAlignment="1" applyProtection="1">
      <alignment horizontal="left" vertical="center" wrapText="1"/>
    </xf>
    <xf numFmtId="0" fontId="46" fillId="0" borderId="25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left" vertical="center" wrapText="1"/>
    </xf>
    <xf numFmtId="0" fontId="50" fillId="0" borderId="2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6" fillId="25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57" fillId="0" borderId="1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42" fillId="0" borderId="17" xfId="0" applyFont="1" applyFill="1" applyBorder="1" applyAlignment="1">
      <alignment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43" fillId="0" borderId="17" xfId="0" applyNumberFormat="1" applyFont="1" applyFill="1" applyBorder="1" applyAlignment="1" applyProtection="1">
      <alignment horizontal="center" vertical="center" wrapText="1"/>
    </xf>
    <xf numFmtId="0" fontId="43" fillId="0" borderId="18" xfId="0" applyNumberFormat="1" applyFont="1" applyFill="1" applyBorder="1" applyAlignment="1" applyProtection="1">
      <alignment horizontal="left" vertical="center" wrapText="1"/>
    </xf>
    <xf numFmtId="0" fontId="43" fillId="0" borderId="19" xfId="0" applyNumberFormat="1" applyFont="1" applyFill="1" applyBorder="1" applyAlignment="1" applyProtection="1">
      <alignment horizontal="left" vertical="center" wrapText="1"/>
    </xf>
    <xf numFmtId="0" fontId="59" fillId="0" borderId="1" xfId="0" applyFont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59" fillId="0" borderId="20" xfId="0" applyNumberFormat="1" applyFont="1" applyFill="1" applyBorder="1" applyAlignment="1" applyProtection="1">
      <alignment horizontal="center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59" fillId="0" borderId="25" xfId="0" applyNumberFormat="1" applyFont="1" applyFill="1" applyBorder="1" applyAlignment="1" applyProtection="1">
      <alignment horizontal="left" vertical="center" wrapText="1"/>
    </xf>
    <xf numFmtId="0" fontId="61" fillId="0" borderId="1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8" fillId="26" borderId="1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7" fillId="26" borderId="1" xfId="0" applyFont="1" applyFill="1" applyBorder="1" applyAlignment="1">
      <alignment horizontal="center" vertical="center"/>
    </xf>
    <xf numFmtId="0" fontId="42" fillId="26" borderId="1" xfId="0" applyFont="1" applyFill="1" applyBorder="1" applyAlignment="1">
      <alignment horizontal="center" vertical="center"/>
    </xf>
    <xf numFmtId="0" fontId="42" fillId="26" borderId="17" xfId="0" applyFont="1" applyFill="1" applyBorder="1" applyAlignment="1">
      <alignment horizontal="center" vertical="center"/>
    </xf>
    <xf numFmtId="0" fontId="42" fillId="26" borderId="17" xfId="0" applyFont="1" applyFill="1" applyBorder="1" applyAlignment="1">
      <alignment vertical="center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30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left" vertical="center" wrapText="1"/>
    </xf>
    <xf numFmtId="0" fontId="43" fillId="0" borderId="21" xfId="0" applyNumberFormat="1" applyFont="1" applyFill="1" applyBorder="1" applyAlignment="1" applyProtection="1">
      <alignment horizontal="center" vertical="center" wrapText="1"/>
    </xf>
    <xf numFmtId="0" fontId="43" fillId="0" borderId="22" xfId="0" applyNumberFormat="1" applyFont="1" applyFill="1" applyBorder="1" applyAlignment="1" applyProtection="1">
      <alignment horizontal="left" vertical="center" wrapText="1"/>
    </xf>
    <xf numFmtId="0" fontId="43" fillId="0" borderId="23" xfId="0" applyNumberFormat="1" applyFont="1" applyFill="1" applyBorder="1" applyAlignment="1" applyProtection="1">
      <alignment horizontal="left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58" fillId="0" borderId="17" xfId="0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42" fillId="0" borderId="0" xfId="0" applyFont="1" applyAlignment="1">
      <alignment horizontal="center"/>
    </xf>
    <xf numFmtId="0" fontId="60" fillId="0" borderId="17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0" fontId="60" fillId="0" borderId="17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62" fillId="0" borderId="17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5" fillId="0" borderId="4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58" fillId="0" borderId="7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214394</xdr:colOff>
      <xdr:row>3</xdr:row>
      <xdr:rowOff>255443</xdr:rowOff>
    </xdr:from>
    <xdr:to>
      <xdr:col>15</xdr:col>
      <xdr:colOff>37357</xdr:colOff>
      <xdr:row>3</xdr:row>
      <xdr:rowOff>255443</xdr:rowOff>
    </xdr:to>
    <xdr:cxnSp macro="">
      <xdr:nvCxnSpPr>
        <xdr:cNvPr id="5" name="Straight Connector 4"/>
        <xdr:cNvCxnSpPr/>
      </xdr:nvCxnSpPr>
      <xdr:spPr>
        <a:xfrm>
          <a:off x="5234069" y="1226993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0109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714625" y="597811"/>
          <a:ext cx="942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166268</xdr:colOff>
      <xdr:row>3</xdr:row>
      <xdr:rowOff>226366</xdr:rowOff>
    </xdr:from>
    <xdr:to>
      <xdr:col>13</xdr:col>
      <xdr:colOff>217831</xdr:colOff>
      <xdr:row>3</xdr:row>
      <xdr:rowOff>226366</xdr:rowOff>
    </xdr:to>
    <xdr:cxnSp macro="">
      <xdr:nvCxnSpPr>
        <xdr:cNvPr id="5" name="Straight Connector 4"/>
        <xdr:cNvCxnSpPr/>
      </xdr:nvCxnSpPr>
      <xdr:spPr>
        <a:xfrm>
          <a:off x="4681118" y="1197916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73468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1028700</xdr:colOff>
      <xdr:row>2</xdr:row>
      <xdr:rowOff>7261</xdr:rowOff>
    </xdr:from>
    <xdr:to>
      <xdr:col>3</xdr:col>
      <xdr:colOff>381000</xdr:colOff>
      <xdr:row>2</xdr:row>
      <xdr:rowOff>7261</xdr:rowOff>
    </xdr:to>
    <xdr:cxnSp macro="">
      <xdr:nvCxnSpPr>
        <xdr:cNvPr id="7" name="Straight Connector 6"/>
        <xdr:cNvCxnSpPr/>
      </xdr:nvCxnSpPr>
      <xdr:spPr>
        <a:xfrm>
          <a:off x="2638425" y="578761"/>
          <a:ext cx="619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853281</xdr:colOff>
      <xdr:row>2</xdr:row>
      <xdr:rowOff>9896</xdr:rowOff>
    </xdr:from>
    <xdr:to>
      <xdr:col>5</xdr:col>
      <xdr:colOff>225137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2381250" y="585365"/>
          <a:ext cx="14157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14432</xdr:colOff>
      <xdr:row>1</xdr:row>
      <xdr:rowOff>286319</xdr:rowOff>
    </xdr:from>
    <xdr:to>
      <xdr:col>31</xdr:col>
      <xdr:colOff>0</xdr:colOff>
      <xdr:row>1</xdr:row>
      <xdr:rowOff>286319</xdr:rowOff>
    </xdr:to>
    <xdr:cxnSp macro="">
      <xdr:nvCxnSpPr>
        <xdr:cNvPr id="4" name="Straight Connector 3"/>
        <xdr:cNvCxnSpPr/>
      </xdr:nvCxnSpPr>
      <xdr:spPr>
        <a:xfrm>
          <a:off x="7693963" y="574053"/>
          <a:ext cx="18111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183766</xdr:colOff>
      <xdr:row>3</xdr:row>
      <xdr:rowOff>216264</xdr:rowOff>
    </xdr:from>
    <xdr:to>
      <xdr:col>16</xdr:col>
      <xdr:colOff>7128</xdr:colOff>
      <xdr:row>3</xdr:row>
      <xdr:rowOff>216264</xdr:rowOff>
    </xdr:to>
    <xdr:cxnSp macro="">
      <xdr:nvCxnSpPr>
        <xdr:cNvPr id="5" name="Straight Connector 4"/>
        <xdr:cNvCxnSpPr/>
      </xdr:nvCxnSpPr>
      <xdr:spPr>
        <a:xfrm>
          <a:off x="5124860" y="1188608"/>
          <a:ext cx="964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853281</xdr:colOff>
      <xdr:row>2</xdr:row>
      <xdr:rowOff>9896</xdr:rowOff>
    </xdr:from>
    <xdr:to>
      <xdr:col>5</xdr:col>
      <xdr:colOff>225137</xdr:colOff>
      <xdr:row>2</xdr:row>
      <xdr:rowOff>9896</xdr:rowOff>
    </xdr:to>
    <xdr:cxnSp macro="">
      <xdr:nvCxnSpPr>
        <xdr:cNvPr id="5" name="Straight Connector 4"/>
        <xdr:cNvCxnSpPr/>
      </xdr:nvCxnSpPr>
      <xdr:spPr>
        <a:xfrm>
          <a:off x="2377281" y="581396"/>
          <a:ext cx="1419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14432</xdr:colOff>
      <xdr:row>1</xdr:row>
      <xdr:rowOff>286319</xdr:rowOff>
    </xdr:from>
    <xdr:to>
      <xdr:col>31</xdr:col>
      <xdr:colOff>0</xdr:colOff>
      <xdr:row>1</xdr:row>
      <xdr:rowOff>286319</xdr:rowOff>
    </xdr:to>
    <xdr:cxnSp macro="">
      <xdr:nvCxnSpPr>
        <xdr:cNvPr id="6" name="Straight Connector 5"/>
        <xdr:cNvCxnSpPr/>
      </xdr:nvCxnSpPr>
      <xdr:spPr>
        <a:xfrm>
          <a:off x="7701107" y="572069"/>
          <a:ext cx="18143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183766</xdr:colOff>
      <xdr:row>3</xdr:row>
      <xdr:rowOff>216264</xdr:rowOff>
    </xdr:from>
    <xdr:to>
      <xdr:col>16</xdr:col>
      <xdr:colOff>7128</xdr:colOff>
      <xdr:row>3</xdr:row>
      <xdr:rowOff>216264</xdr:rowOff>
    </xdr:to>
    <xdr:cxnSp macro="">
      <xdr:nvCxnSpPr>
        <xdr:cNvPr id="7" name="Straight Connector 6"/>
        <xdr:cNvCxnSpPr/>
      </xdr:nvCxnSpPr>
      <xdr:spPr>
        <a:xfrm>
          <a:off x="5127241" y="1187814"/>
          <a:ext cx="9663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853281</xdr:colOff>
      <xdr:row>2</xdr:row>
      <xdr:rowOff>9896</xdr:rowOff>
    </xdr:from>
    <xdr:to>
      <xdr:col>5</xdr:col>
      <xdr:colOff>225137</xdr:colOff>
      <xdr:row>2</xdr:row>
      <xdr:rowOff>9896</xdr:rowOff>
    </xdr:to>
    <xdr:cxnSp macro="">
      <xdr:nvCxnSpPr>
        <xdr:cNvPr id="5" name="Straight Connector 4"/>
        <xdr:cNvCxnSpPr/>
      </xdr:nvCxnSpPr>
      <xdr:spPr>
        <a:xfrm>
          <a:off x="2224881" y="581396"/>
          <a:ext cx="14768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14432</xdr:colOff>
      <xdr:row>1</xdr:row>
      <xdr:rowOff>286319</xdr:rowOff>
    </xdr:from>
    <xdr:to>
      <xdr:col>31</xdr:col>
      <xdr:colOff>0</xdr:colOff>
      <xdr:row>1</xdr:row>
      <xdr:rowOff>286319</xdr:rowOff>
    </xdr:to>
    <xdr:cxnSp macro="">
      <xdr:nvCxnSpPr>
        <xdr:cNvPr id="6" name="Straight Connector 5"/>
        <xdr:cNvCxnSpPr/>
      </xdr:nvCxnSpPr>
      <xdr:spPr>
        <a:xfrm>
          <a:off x="7605857" y="572069"/>
          <a:ext cx="18143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183766</xdr:colOff>
      <xdr:row>3</xdr:row>
      <xdr:rowOff>216264</xdr:rowOff>
    </xdr:from>
    <xdr:to>
      <xdr:col>16</xdr:col>
      <xdr:colOff>7128</xdr:colOff>
      <xdr:row>3</xdr:row>
      <xdr:rowOff>216264</xdr:rowOff>
    </xdr:to>
    <xdr:cxnSp macro="">
      <xdr:nvCxnSpPr>
        <xdr:cNvPr id="7" name="Straight Connector 6"/>
        <xdr:cNvCxnSpPr/>
      </xdr:nvCxnSpPr>
      <xdr:spPr>
        <a:xfrm>
          <a:off x="5031991" y="1187814"/>
          <a:ext cx="9663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853281</xdr:colOff>
      <xdr:row>2</xdr:row>
      <xdr:rowOff>9896</xdr:rowOff>
    </xdr:from>
    <xdr:to>
      <xdr:col>5</xdr:col>
      <xdr:colOff>225137</xdr:colOff>
      <xdr:row>2</xdr:row>
      <xdr:rowOff>9896</xdr:rowOff>
    </xdr:to>
    <xdr:cxnSp macro="">
      <xdr:nvCxnSpPr>
        <xdr:cNvPr id="8" name="Straight Connector 7"/>
        <xdr:cNvCxnSpPr/>
      </xdr:nvCxnSpPr>
      <xdr:spPr>
        <a:xfrm>
          <a:off x="2358231" y="581396"/>
          <a:ext cx="15435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14432</xdr:colOff>
      <xdr:row>1</xdr:row>
      <xdr:rowOff>286319</xdr:rowOff>
    </xdr:from>
    <xdr:to>
      <xdr:col>31</xdr:col>
      <xdr:colOff>0</xdr:colOff>
      <xdr:row>1</xdr:row>
      <xdr:rowOff>286319</xdr:rowOff>
    </xdr:to>
    <xdr:cxnSp macro="">
      <xdr:nvCxnSpPr>
        <xdr:cNvPr id="9" name="Straight Connector 8"/>
        <xdr:cNvCxnSpPr/>
      </xdr:nvCxnSpPr>
      <xdr:spPr>
        <a:xfrm>
          <a:off x="7805882" y="572069"/>
          <a:ext cx="18143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183766</xdr:colOff>
      <xdr:row>3</xdr:row>
      <xdr:rowOff>216264</xdr:rowOff>
    </xdr:from>
    <xdr:to>
      <xdr:col>16</xdr:col>
      <xdr:colOff>7128</xdr:colOff>
      <xdr:row>3</xdr:row>
      <xdr:rowOff>216264</xdr:rowOff>
    </xdr:to>
    <xdr:cxnSp macro="">
      <xdr:nvCxnSpPr>
        <xdr:cNvPr id="10" name="Straight Connector 9"/>
        <xdr:cNvCxnSpPr/>
      </xdr:nvCxnSpPr>
      <xdr:spPr>
        <a:xfrm>
          <a:off x="5232016" y="1187814"/>
          <a:ext cx="9663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119144</xdr:colOff>
      <xdr:row>3</xdr:row>
      <xdr:rowOff>264968</xdr:rowOff>
    </xdr:from>
    <xdr:to>
      <xdr:col>14</xdr:col>
      <xdr:colOff>170707</xdr:colOff>
      <xdr:row>3</xdr:row>
      <xdr:rowOff>264968</xdr:rowOff>
    </xdr:to>
    <xdr:cxnSp macro="">
      <xdr:nvCxnSpPr>
        <xdr:cNvPr id="5" name="Straight Connector 4"/>
        <xdr:cNvCxnSpPr/>
      </xdr:nvCxnSpPr>
      <xdr:spPr>
        <a:xfrm>
          <a:off x="5481719" y="1236518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0871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686050" y="597811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109118</xdr:colOff>
      <xdr:row>3</xdr:row>
      <xdr:rowOff>254941</xdr:rowOff>
    </xdr:from>
    <xdr:to>
      <xdr:col>15</xdr:col>
      <xdr:colOff>160681</xdr:colOff>
      <xdr:row>3</xdr:row>
      <xdr:rowOff>254941</xdr:rowOff>
    </xdr:to>
    <xdr:cxnSp macro="">
      <xdr:nvCxnSpPr>
        <xdr:cNvPr id="5" name="Straight Connector 4"/>
        <xdr:cNvCxnSpPr/>
      </xdr:nvCxnSpPr>
      <xdr:spPr>
        <a:xfrm>
          <a:off x="5322802" y="1237520"/>
          <a:ext cx="9739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3538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952750" y="597811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109118</xdr:colOff>
      <xdr:row>3</xdr:row>
      <xdr:rowOff>254941</xdr:rowOff>
    </xdr:from>
    <xdr:to>
      <xdr:col>15</xdr:col>
      <xdr:colOff>160681</xdr:colOff>
      <xdr:row>3</xdr:row>
      <xdr:rowOff>254941</xdr:rowOff>
    </xdr:to>
    <xdr:cxnSp macro="">
      <xdr:nvCxnSpPr>
        <xdr:cNvPr id="5" name="Straight Connector 4"/>
        <xdr:cNvCxnSpPr/>
      </xdr:nvCxnSpPr>
      <xdr:spPr>
        <a:xfrm>
          <a:off x="5357393" y="1226491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0109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828925" y="597811"/>
          <a:ext cx="828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109118</xdr:colOff>
      <xdr:row>3</xdr:row>
      <xdr:rowOff>254941</xdr:rowOff>
    </xdr:from>
    <xdr:to>
      <xdr:col>15</xdr:col>
      <xdr:colOff>160681</xdr:colOff>
      <xdr:row>3</xdr:row>
      <xdr:rowOff>254941</xdr:rowOff>
    </xdr:to>
    <xdr:cxnSp macro="">
      <xdr:nvCxnSpPr>
        <xdr:cNvPr id="5" name="Straight Connector 4"/>
        <xdr:cNvCxnSpPr/>
      </xdr:nvCxnSpPr>
      <xdr:spPr>
        <a:xfrm>
          <a:off x="5309768" y="1226491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96328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819400" y="597811"/>
          <a:ext cx="790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109118</xdr:colOff>
      <xdr:row>3</xdr:row>
      <xdr:rowOff>254941</xdr:rowOff>
    </xdr:from>
    <xdr:to>
      <xdr:col>15</xdr:col>
      <xdr:colOff>160681</xdr:colOff>
      <xdr:row>3</xdr:row>
      <xdr:rowOff>254941</xdr:rowOff>
    </xdr:to>
    <xdr:cxnSp macro="">
      <xdr:nvCxnSpPr>
        <xdr:cNvPr id="5" name="Straight Connector 4"/>
        <xdr:cNvCxnSpPr/>
      </xdr:nvCxnSpPr>
      <xdr:spPr>
        <a:xfrm>
          <a:off x="5357393" y="1226491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80109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828925" y="597811"/>
          <a:ext cx="828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109118</xdr:colOff>
      <xdr:row>3</xdr:row>
      <xdr:rowOff>254941</xdr:rowOff>
    </xdr:from>
    <xdr:to>
      <xdr:col>15</xdr:col>
      <xdr:colOff>160681</xdr:colOff>
      <xdr:row>3</xdr:row>
      <xdr:rowOff>254941</xdr:rowOff>
    </xdr:to>
    <xdr:cxnSp macro="">
      <xdr:nvCxnSpPr>
        <xdr:cNvPr id="5" name="Straight Connector 4"/>
        <xdr:cNvCxnSpPr/>
      </xdr:nvCxnSpPr>
      <xdr:spPr>
        <a:xfrm>
          <a:off x="5271668" y="1226491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92518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1323975</xdr:colOff>
      <xdr:row>2</xdr:row>
      <xdr:rowOff>26311</xdr:rowOff>
    </xdr:from>
    <xdr:to>
      <xdr:col>4</xdr:col>
      <xdr:colOff>9525</xdr:colOff>
      <xdr:row>2</xdr:row>
      <xdr:rowOff>26311</xdr:rowOff>
    </xdr:to>
    <xdr:cxnSp macro="">
      <xdr:nvCxnSpPr>
        <xdr:cNvPr id="7" name="Straight Connector 6"/>
        <xdr:cNvCxnSpPr/>
      </xdr:nvCxnSpPr>
      <xdr:spPr>
        <a:xfrm>
          <a:off x="2876550" y="597811"/>
          <a:ext cx="695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166268</xdr:colOff>
      <xdr:row>3</xdr:row>
      <xdr:rowOff>226366</xdr:rowOff>
    </xdr:from>
    <xdr:to>
      <xdr:col>13</xdr:col>
      <xdr:colOff>217831</xdr:colOff>
      <xdr:row>3</xdr:row>
      <xdr:rowOff>226366</xdr:rowOff>
    </xdr:to>
    <xdr:cxnSp macro="">
      <xdr:nvCxnSpPr>
        <xdr:cNvPr id="5" name="Straight Connector 4"/>
        <xdr:cNvCxnSpPr/>
      </xdr:nvCxnSpPr>
      <xdr:spPr>
        <a:xfrm>
          <a:off x="5700293" y="1197916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829939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1028700</xdr:colOff>
      <xdr:row>2</xdr:row>
      <xdr:rowOff>7261</xdr:rowOff>
    </xdr:from>
    <xdr:to>
      <xdr:col>3</xdr:col>
      <xdr:colOff>381000</xdr:colOff>
      <xdr:row>2</xdr:row>
      <xdr:rowOff>7261</xdr:rowOff>
    </xdr:to>
    <xdr:cxnSp macro="">
      <xdr:nvCxnSpPr>
        <xdr:cNvPr id="7" name="Straight Connector 6"/>
        <xdr:cNvCxnSpPr/>
      </xdr:nvCxnSpPr>
      <xdr:spPr>
        <a:xfrm>
          <a:off x="3057525" y="578761"/>
          <a:ext cx="1047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166268</xdr:colOff>
      <xdr:row>3</xdr:row>
      <xdr:rowOff>226366</xdr:rowOff>
    </xdr:from>
    <xdr:to>
      <xdr:col>13</xdr:col>
      <xdr:colOff>217831</xdr:colOff>
      <xdr:row>3</xdr:row>
      <xdr:rowOff>226366</xdr:rowOff>
    </xdr:to>
    <xdr:cxnSp macro="">
      <xdr:nvCxnSpPr>
        <xdr:cNvPr id="5" name="Straight Connector 4"/>
        <xdr:cNvCxnSpPr/>
      </xdr:nvCxnSpPr>
      <xdr:spPr>
        <a:xfrm>
          <a:off x="4881143" y="1197916"/>
          <a:ext cx="9659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19439</xdr:colOff>
      <xdr:row>2</xdr:row>
      <xdr:rowOff>7261</xdr:rowOff>
    </xdr:from>
    <xdr:to>
      <xdr:col>31</xdr:col>
      <xdr:colOff>9720</xdr:colOff>
      <xdr:row>2</xdr:row>
      <xdr:rowOff>7261</xdr:rowOff>
    </xdr:to>
    <xdr:cxnSp macro="">
      <xdr:nvCxnSpPr>
        <xdr:cNvPr id="6" name="Straight Connector 5"/>
        <xdr:cNvCxnSpPr/>
      </xdr:nvCxnSpPr>
      <xdr:spPr>
        <a:xfrm>
          <a:off x="7934714" y="578761"/>
          <a:ext cx="18190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1028700</xdr:colOff>
      <xdr:row>2</xdr:row>
      <xdr:rowOff>7261</xdr:rowOff>
    </xdr:from>
    <xdr:to>
      <xdr:col>3</xdr:col>
      <xdr:colOff>381000</xdr:colOff>
      <xdr:row>2</xdr:row>
      <xdr:rowOff>7261</xdr:rowOff>
    </xdr:to>
    <xdr:cxnSp macro="">
      <xdr:nvCxnSpPr>
        <xdr:cNvPr id="7" name="Straight Connector 6"/>
        <xdr:cNvCxnSpPr/>
      </xdr:nvCxnSpPr>
      <xdr:spPr>
        <a:xfrm>
          <a:off x="2638425" y="578761"/>
          <a:ext cx="771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8"/>
  <sheetViews>
    <sheetView zoomScale="85" zoomScaleNormal="85" workbookViewId="0">
      <selection activeCell="AF17" sqref="AF17"/>
    </sheetView>
  </sheetViews>
  <sheetFormatPr defaultColWidth="9.33203125" defaultRowHeight="18"/>
  <cols>
    <col min="1" max="1" width="7.5" style="23" customWidth="1"/>
    <col min="2" max="2" width="16.6640625" style="23" customWidth="1"/>
    <col min="3" max="3" width="29.6640625" style="23" customWidth="1"/>
    <col min="4" max="4" width="11.664062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885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40" customFormat="1" ht="21" customHeight="1">
      <c r="A6" s="111">
        <v>1</v>
      </c>
      <c r="B6" s="108" t="s">
        <v>659</v>
      </c>
      <c r="C6" s="109" t="s">
        <v>660</v>
      </c>
      <c r="D6" s="110" t="s">
        <v>661</v>
      </c>
      <c r="E6" s="112"/>
      <c r="F6" s="113"/>
      <c r="G6" s="113"/>
      <c r="H6" s="113"/>
      <c r="I6" s="113"/>
      <c r="J6" s="113"/>
      <c r="K6" s="113"/>
      <c r="L6" s="113"/>
      <c r="M6" s="114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 t="s">
        <v>6</v>
      </c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2">
        <f>COUNTIF(E6:AI6,"K")+2*COUNTIF(E6:AI6,"2K")+COUNTIF(E6:AI6,"TK")+COUNTIF(E6:AI6,"KT")</f>
        <v>1</v>
      </c>
      <c r="AK6" s="2">
        <f t="shared" ref="AK6:AK29" si="0">COUNTIF(E6:AI6,"P")+2*COUNTIF(F6:AJ6,"2P")</f>
        <v>0</v>
      </c>
      <c r="AL6" s="2">
        <f t="shared" ref="AL6:AL29" si="1">COUNTIF(E6:AI6,"T")+2*COUNTIF(E6:AI6,"2T")+COUNTIF(E6:AI6,"TK")+COUNTIF(E6:AI6,"KT")</f>
        <v>0</v>
      </c>
      <c r="AM6" s="37"/>
      <c r="AN6" s="38"/>
      <c r="AO6" s="39"/>
    </row>
    <row r="7" spans="1:41" s="40" customFormat="1" ht="21" customHeight="1">
      <c r="A7" s="111">
        <v>2</v>
      </c>
      <c r="B7" s="108">
        <v>2010060055</v>
      </c>
      <c r="C7" s="109" t="s">
        <v>867</v>
      </c>
      <c r="D7" s="110" t="s">
        <v>868</v>
      </c>
      <c r="E7" s="112" t="s">
        <v>6</v>
      </c>
      <c r="F7" s="113"/>
      <c r="G7" s="113"/>
      <c r="H7" s="113" t="s">
        <v>6</v>
      </c>
      <c r="I7" s="113"/>
      <c r="J7" s="113"/>
      <c r="K7" s="113" t="s">
        <v>6</v>
      </c>
      <c r="L7" s="113" t="s">
        <v>6</v>
      </c>
      <c r="M7" s="114" t="s">
        <v>6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 t="s">
        <v>6</v>
      </c>
      <c r="Z7" s="113" t="s">
        <v>7</v>
      </c>
      <c r="AA7" s="113" t="s">
        <v>7</v>
      </c>
      <c r="AB7" s="113" t="s">
        <v>7</v>
      </c>
      <c r="AC7" s="113" t="s">
        <v>7</v>
      </c>
      <c r="AD7" s="113"/>
      <c r="AE7" s="113"/>
      <c r="AF7" s="113"/>
      <c r="AG7" s="113" t="s">
        <v>6</v>
      </c>
      <c r="AH7" s="113" t="s">
        <v>6</v>
      </c>
      <c r="AI7" s="113" t="s">
        <v>6</v>
      </c>
      <c r="AJ7" s="2">
        <f t="shared" ref="AJ7:AJ29" si="2">COUNTIF(E7:AI7,"K")+2*COUNTIF(E7:AI7,"2K")+COUNTIF(E7:AI7,"TK")+COUNTIF(E7:AI7,"KT")</f>
        <v>9</v>
      </c>
      <c r="AK7" s="2">
        <f t="shared" si="0"/>
        <v>4</v>
      </c>
      <c r="AL7" s="2">
        <f t="shared" si="1"/>
        <v>0</v>
      </c>
      <c r="AM7" s="39"/>
      <c r="AN7" s="39"/>
      <c r="AO7" s="39"/>
    </row>
    <row r="8" spans="1:41" s="40" customFormat="1" ht="21" customHeight="1">
      <c r="A8" s="111">
        <v>3</v>
      </c>
      <c r="B8" s="108" t="s">
        <v>662</v>
      </c>
      <c r="C8" s="109" t="s">
        <v>57</v>
      </c>
      <c r="D8" s="110" t="s">
        <v>85</v>
      </c>
      <c r="E8" s="112"/>
      <c r="F8" s="113"/>
      <c r="G8" s="113"/>
      <c r="H8" s="113"/>
      <c r="I8" s="113"/>
      <c r="J8" s="113"/>
      <c r="K8" s="113"/>
      <c r="L8" s="113"/>
      <c r="M8" s="114"/>
      <c r="N8" s="113"/>
      <c r="O8" s="113"/>
      <c r="P8" s="113"/>
      <c r="Q8" s="113"/>
      <c r="R8" s="113"/>
      <c r="S8" s="113"/>
      <c r="T8" s="113"/>
      <c r="U8" s="113"/>
      <c r="V8" s="113" t="s">
        <v>8</v>
      </c>
      <c r="W8" s="113"/>
      <c r="X8" s="113"/>
      <c r="Y8" s="113"/>
      <c r="Z8" s="113"/>
      <c r="AA8" s="113" t="s">
        <v>7</v>
      </c>
      <c r="AB8" s="113"/>
      <c r="AC8" s="113"/>
      <c r="AD8" s="113"/>
      <c r="AE8" s="113"/>
      <c r="AF8" s="113"/>
      <c r="AG8" s="113"/>
      <c r="AH8" s="113" t="s">
        <v>6</v>
      </c>
      <c r="AI8" s="113"/>
      <c r="AJ8" s="2">
        <f t="shared" si="2"/>
        <v>1</v>
      </c>
      <c r="AK8" s="2">
        <f t="shared" si="0"/>
        <v>1</v>
      </c>
      <c r="AL8" s="2">
        <f t="shared" si="1"/>
        <v>1</v>
      </c>
      <c r="AM8" s="39"/>
      <c r="AN8" s="39"/>
      <c r="AO8" s="39"/>
    </row>
    <row r="9" spans="1:41" s="40" customFormat="1" ht="21" customHeight="1">
      <c r="A9" s="111">
        <v>4</v>
      </c>
      <c r="B9" s="108" t="s">
        <v>663</v>
      </c>
      <c r="C9" s="109" t="s">
        <v>103</v>
      </c>
      <c r="D9" s="110" t="s">
        <v>38</v>
      </c>
      <c r="E9" s="112"/>
      <c r="F9" s="113"/>
      <c r="G9" s="113"/>
      <c r="H9" s="113"/>
      <c r="I9" s="113"/>
      <c r="J9" s="113"/>
      <c r="K9" s="113"/>
      <c r="L9" s="113"/>
      <c r="M9" s="114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2">
        <f t="shared" si="2"/>
        <v>0</v>
      </c>
      <c r="AK9" s="2">
        <f t="shared" si="0"/>
        <v>0</v>
      </c>
      <c r="AL9" s="2">
        <f t="shared" si="1"/>
        <v>0</v>
      </c>
      <c r="AM9" s="39"/>
      <c r="AN9" s="39"/>
      <c r="AO9" s="39"/>
    </row>
    <row r="10" spans="1:41" s="40" customFormat="1" ht="21" customHeight="1">
      <c r="A10" s="111">
        <v>5</v>
      </c>
      <c r="B10" s="108" t="s">
        <v>664</v>
      </c>
      <c r="C10" s="109" t="s">
        <v>34</v>
      </c>
      <c r="D10" s="110" t="s">
        <v>125</v>
      </c>
      <c r="E10" s="112"/>
      <c r="F10" s="113"/>
      <c r="G10" s="113"/>
      <c r="H10" s="113"/>
      <c r="I10" s="113"/>
      <c r="J10" s="113"/>
      <c r="K10" s="113"/>
      <c r="L10" s="113"/>
      <c r="M10" s="114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2">
        <f t="shared" si="2"/>
        <v>0</v>
      </c>
      <c r="AK10" s="2">
        <f t="shared" si="0"/>
        <v>0</v>
      </c>
      <c r="AL10" s="2">
        <f t="shared" si="1"/>
        <v>0</v>
      </c>
      <c r="AM10" s="39"/>
      <c r="AN10" s="39"/>
      <c r="AO10" s="39"/>
    </row>
    <row r="11" spans="1:41" s="40" customFormat="1" ht="21" customHeight="1">
      <c r="A11" s="111">
        <v>6</v>
      </c>
      <c r="B11" s="108">
        <v>2010060056</v>
      </c>
      <c r="C11" s="109" t="s">
        <v>447</v>
      </c>
      <c r="D11" s="110" t="s">
        <v>125</v>
      </c>
      <c r="E11" s="113" t="s">
        <v>6</v>
      </c>
      <c r="F11" s="113"/>
      <c r="G11" s="113"/>
      <c r="H11" s="113" t="s">
        <v>8</v>
      </c>
      <c r="I11" s="113"/>
      <c r="J11" s="113"/>
      <c r="K11" s="113"/>
      <c r="L11" s="113" t="s">
        <v>6</v>
      </c>
      <c r="M11" s="114"/>
      <c r="N11" s="113"/>
      <c r="O11" s="113" t="s">
        <v>6</v>
      </c>
      <c r="P11" s="113"/>
      <c r="Q11" s="113"/>
      <c r="R11" s="113"/>
      <c r="S11" s="113"/>
      <c r="T11" s="113"/>
      <c r="U11" s="113" t="s">
        <v>6</v>
      </c>
      <c r="V11" s="113" t="s">
        <v>8</v>
      </c>
      <c r="W11" s="113"/>
      <c r="X11" s="113"/>
      <c r="Y11" s="113"/>
      <c r="Z11" s="113"/>
      <c r="AA11" s="113"/>
      <c r="AB11" s="113" t="s">
        <v>8</v>
      </c>
      <c r="AC11" s="113" t="s">
        <v>7</v>
      </c>
      <c r="AD11" s="113"/>
      <c r="AE11" s="113"/>
      <c r="AF11" s="113"/>
      <c r="AG11" s="113" t="s">
        <v>8</v>
      </c>
      <c r="AH11" s="113" t="s">
        <v>6</v>
      </c>
      <c r="AI11" s="113"/>
      <c r="AJ11" s="2">
        <f t="shared" si="2"/>
        <v>5</v>
      </c>
      <c r="AK11" s="2">
        <f t="shared" si="0"/>
        <v>1</v>
      </c>
      <c r="AL11" s="2">
        <f t="shared" si="1"/>
        <v>4</v>
      </c>
      <c r="AM11" s="39"/>
      <c r="AN11" s="39"/>
      <c r="AO11" s="39"/>
    </row>
    <row r="12" spans="1:41" s="40" customFormat="1" ht="21" customHeight="1">
      <c r="A12" s="111">
        <v>7</v>
      </c>
      <c r="B12" s="108">
        <v>2010060045</v>
      </c>
      <c r="C12" s="109" t="s">
        <v>854</v>
      </c>
      <c r="D12" s="110" t="s">
        <v>100</v>
      </c>
      <c r="E12" s="113"/>
      <c r="F12" s="113"/>
      <c r="G12" s="113" t="s">
        <v>6</v>
      </c>
      <c r="H12" s="113"/>
      <c r="I12" s="113"/>
      <c r="J12" s="113"/>
      <c r="K12" s="113"/>
      <c r="L12" s="113"/>
      <c r="M12" s="114" t="s">
        <v>8</v>
      </c>
      <c r="N12" s="113"/>
      <c r="O12" s="113"/>
      <c r="P12" s="113"/>
      <c r="Q12" s="113"/>
      <c r="R12" s="113" t="s">
        <v>8</v>
      </c>
      <c r="S12" s="113" t="s">
        <v>8</v>
      </c>
      <c r="T12" s="113"/>
      <c r="U12" s="113" t="s">
        <v>8</v>
      </c>
      <c r="V12" s="113" t="s">
        <v>8</v>
      </c>
      <c r="W12" s="113"/>
      <c r="X12" s="113"/>
      <c r="Y12" s="113"/>
      <c r="Z12" s="113"/>
      <c r="AA12" s="113"/>
      <c r="AB12" s="113" t="s">
        <v>8</v>
      </c>
      <c r="AC12" s="113" t="s">
        <v>7</v>
      </c>
      <c r="AD12" s="113"/>
      <c r="AE12" s="113"/>
      <c r="AF12" s="113"/>
      <c r="AG12" s="113" t="s">
        <v>6</v>
      </c>
      <c r="AH12" s="113" t="s">
        <v>8</v>
      </c>
      <c r="AI12" s="113" t="s">
        <v>6</v>
      </c>
      <c r="AJ12" s="2">
        <f t="shared" si="2"/>
        <v>3</v>
      </c>
      <c r="AK12" s="2">
        <f t="shared" si="0"/>
        <v>1</v>
      </c>
      <c r="AL12" s="2">
        <f t="shared" si="1"/>
        <v>7</v>
      </c>
      <c r="AM12" s="39"/>
      <c r="AN12" s="39"/>
      <c r="AO12" s="39"/>
    </row>
    <row r="13" spans="1:41" s="40" customFormat="1" ht="21" customHeight="1">
      <c r="A13" s="111">
        <v>8</v>
      </c>
      <c r="B13" s="108" t="s">
        <v>665</v>
      </c>
      <c r="C13" s="109" t="s">
        <v>666</v>
      </c>
      <c r="D13" s="110" t="s">
        <v>81</v>
      </c>
      <c r="E13" s="113"/>
      <c r="F13" s="113"/>
      <c r="G13" s="113"/>
      <c r="H13" s="113"/>
      <c r="I13" s="113"/>
      <c r="J13" s="113"/>
      <c r="K13" s="113"/>
      <c r="L13" s="113"/>
      <c r="M13" s="114"/>
      <c r="N13" s="113" t="s">
        <v>8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 t="s">
        <v>7</v>
      </c>
      <c r="AD13" s="113"/>
      <c r="AE13" s="113"/>
      <c r="AF13" s="113"/>
      <c r="AG13" s="113" t="s">
        <v>6</v>
      </c>
      <c r="AH13" s="113"/>
      <c r="AI13" s="113"/>
      <c r="AJ13" s="2">
        <f t="shared" si="2"/>
        <v>1</v>
      </c>
      <c r="AK13" s="2">
        <f t="shared" si="0"/>
        <v>1</v>
      </c>
      <c r="AL13" s="2">
        <f t="shared" si="1"/>
        <v>1</v>
      </c>
      <c r="AM13" s="39"/>
      <c r="AN13" s="39"/>
      <c r="AO13" s="39"/>
    </row>
    <row r="14" spans="1:41" s="40" customFormat="1" ht="21" customHeight="1">
      <c r="A14" s="111">
        <v>9</v>
      </c>
      <c r="B14" s="108" t="s">
        <v>667</v>
      </c>
      <c r="C14" s="109" t="s">
        <v>668</v>
      </c>
      <c r="D14" s="110" t="s">
        <v>26</v>
      </c>
      <c r="E14" s="113"/>
      <c r="F14" s="113"/>
      <c r="G14" s="113"/>
      <c r="H14" s="113"/>
      <c r="I14" s="113"/>
      <c r="J14" s="113"/>
      <c r="K14" s="113"/>
      <c r="L14" s="113"/>
      <c r="M14" s="114"/>
      <c r="N14" s="113"/>
      <c r="O14" s="113" t="s">
        <v>8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2">
        <f t="shared" si="2"/>
        <v>0</v>
      </c>
      <c r="AK14" s="2">
        <f t="shared" si="0"/>
        <v>0</v>
      </c>
      <c r="AL14" s="2">
        <f t="shared" si="1"/>
        <v>1</v>
      </c>
      <c r="AM14" s="39"/>
      <c r="AN14" s="39"/>
      <c r="AO14" s="39"/>
    </row>
    <row r="15" spans="1:41" s="24" customFormat="1" ht="21" customHeight="1">
      <c r="A15" s="3">
        <v>10</v>
      </c>
      <c r="B15" s="108" t="s">
        <v>669</v>
      </c>
      <c r="C15" s="109" t="s">
        <v>670</v>
      </c>
      <c r="D15" s="110" t="s">
        <v>26</v>
      </c>
      <c r="E15" s="113"/>
      <c r="F15" s="113"/>
      <c r="G15" s="113"/>
      <c r="H15" s="113"/>
      <c r="I15" s="113"/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3"/>
      <c r="U15" s="113"/>
      <c r="V15" s="113" t="s">
        <v>6</v>
      </c>
      <c r="W15" s="113"/>
      <c r="X15" s="113"/>
      <c r="Y15" s="113" t="s">
        <v>8</v>
      </c>
      <c r="Z15" s="113"/>
      <c r="AA15" s="113"/>
      <c r="AB15" s="113"/>
      <c r="AC15" s="113" t="s">
        <v>8</v>
      </c>
      <c r="AD15" s="113"/>
      <c r="AE15" s="113"/>
      <c r="AF15" s="113"/>
      <c r="AG15" s="113"/>
      <c r="AH15" s="113" t="s">
        <v>8</v>
      </c>
      <c r="AI15" s="113" t="s">
        <v>8</v>
      </c>
      <c r="AJ15" s="29">
        <f t="shared" si="2"/>
        <v>1</v>
      </c>
      <c r="AK15" s="29">
        <f t="shared" si="0"/>
        <v>0</v>
      </c>
      <c r="AL15" s="29">
        <f t="shared" si="1"/>
        <v>4</v>
      </c>
      <c r="AM15" s="28"/>
      <c r="AN15" s="28"/>
      <c r="AO15" s="28"/>
    </row>
    <row r="16" spans="1:41" s="24" customFormat="1" ht="21" customHeight="1">
      <c r="A16" s="3">
        <v>11</v>
      </c>
      <c r="B16" s="108">
        <v>2010060049</v>
      </c>
      <c r="C16" s="109" t="s">
        <v>869</v>
      </c>
      <c r="D16" s="110" t="s">
        <v>26</v>
      </c>
      <c r="E16" s="113"/>
      <c r="F16" s="113"/>
      <c r="G16" s="113" t="s">
        <v>6</v>
      </c>
      <c r="H16" s="113"/>
      <c r="I16" s="113"/>
      <c r="J16" s="113"/>
      <c r="K16" s="113"/>
      <c r="L16" s="113"/>
      <c r="M16" s="114" t="s">
        <v>6</v>
      </c>
      <c r="N16" s="113" t="s">
        <v>6</v>
      </c>
      <c r="O16" s="113" t="s">
        <v>6</v>
      </c>
      <c r="P16" s="113"/>
      <c r="Q16" s="113"/>
      <c r="R16" s="113"/>
      <c r="S16" s="113"/>
      <c r="T16" s="113"/>
      <c r="U16" s="113"/>
      <c r="V16" s="113" t="s">
        <v>6</v>
      </c>
      <c r="W16" s="113"/>
      <c r="X16" s="113"/>
      <c r="Y16" s="113" t="s">
        <v>6</v>
      </c>
      <c r="Z16" s="113" t="s">
        <v>6</v>
      </c>
      <c r="AA16" s="113"/>
      <c r="AB16" s="113"/>
      <c r="AC16" s="113"/>
      <c r="AD16" s="113"/>
      <c r="AE16" s="113"/>
      <c r="AF16" s="113"/>
      <c r="AG16" s="113"/>
      <c r="AH16" s="113"/>
      <c r="AI16" s="113"/>
      <c r="AJ16" s="29">
        <f t="shared" si="2"/>
        <v>7</v>
      </c>
      <c r="AK16" s="29">
        <f t="shared" si="0"/>
        <v>0</v>
      </c>
      <c r="AL16" s="29">
        <f t="shared" si="1"/>
        <v>0</v>
      </c>
      <c r="AM16" s="28"/>
      <c r="AN16" s="28"/>
      <c r="AO16" s="28"/>
    </row>
    <row r="17" spans="1:44" s="24" customFormat="1" ht="21" customHeight="1">
      <c r="A17" s="3">
        <v>12</v>
      </c>
      <c r="B17" s="108" t="s">
        <v>671</v>
      </c>
      <c r="C17" s="109" t="s">
        <v>672</v>
      </c>
      <c r="D17" s="110" t="s">
        <v>55</v>
      </c>
      <c r="E17" s="113"/>
      <c r="F17" s="113"/>
      <c r="G17" s="113"/>
      <c r="H17" s="113"/>
      <c r="I17" s="113"/>
      <c r="J17" s="113"/>
      <c r="K17" s="113"/>
      <c r="L17" s="113"/>
      <c r="M17" s="114"/>
      <c r="N17" s="113"/>
      <c r="O17" s="113" t="s">
        <v>8</v>
      </c>
      <c r="P17" s="113"/>
      <c r="Q17" s="113"/>
      <c r="R17" s="113"/>
      <c r="S17" s="113"/>
      <c r="T17" s="113"/>
      <c r="U17" s="113"/>
      <c r="V17" s="113" t="s">
        <v>8</v>
      </c>
      <c r="W17" s="113"/>
      <c r="X17" s="113"/>
      <c r="Y17" s="113"/>
      <c r="Z17" s="113"/>
      <c r="AA17" s="113"/>
      <c r="AB17" s="113"/>
      <c r="AC17" s="113" t="s">
        <v>7</v>
      </c>
      <c r="AD17" s="113"/>
      <c r="AE17" s="113"/>
      <c r="AF17" s="113"/>
      <c r="AG17" s="113" t="s">
        <v>8</v>
      </c>
      <c r="AH17" s="113" t="s">
        <v>6</v>
      </c>
      <c r="AI17" s="113"/>
      <c r="AJ17" s="29">
        <f t="shared" si="2"/>
        <v>1</v>
      </c>
      <c r="AK17" s="29">
        <f t="shared" si="0"/>
        <v>1</v>
      </c>
      <c r="AL17" s="29">
        <f t="shared" si="1"/>
        <v>3</v>
      </c>
      <c r="AM17" s="28"/>
      <c r="AN17" s="28"/>
      <c r="AO17" s="28"/>
    </row>
    <row r="18" spans="1:44" s="24" customFormat="1" ht="21" customHeight="1">
      <c r="A18" s="3">
        <v>13</v>
      </c>
      <c r="B18" s="108" t="s">
        <v>673</v>
      </c>
      <c r="C18" s="109" t="s">
        <v>674</v>
      </c>
      <c r="D18" s="110" t="s">
        <v>55</v>
      </c>
      <c r="E18" s="113"/>
      <c r="F18" s="115"/>
      <c r="G18" s="115"/>
      <c r="H18" s="115"/>
      <c r="I18" s="115"/>
      <c r="J18" s="115"/>
      <c r="K18" s="115"/>
      <c r="L18" s="115"/>
      <c r="M18" s="116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29">
        <f t="shared" si="2"/>
        <v>0</v>
      </c>
      <c r="AK18" s="29">
        <f t="shared" si="0"/>
        <v>0</v>
      </c>
      <c r="AL18" s="29">
        <f t="shared" si="1"/>
        <v>0</v>
      </c>
      <c r="AM18" s="28"/>
      <c r="AN18" s="28"/>
      <c r="AO18" s="28"/>
    </row>
    <row r="19" spans="1:44" s="24" customFormat="1" ht="21" customHeight="1">
      <c r="A19" s="3">
        <v>14</v>
      </c>
      <c r="B19" s="108">
        <v>2010060051</v>
      </c>
      <c r="C19" s="109" t="s">
        <v>870</v>
      </c>
      <c r="D19" s="110" t="s">
        <v>92</v>
      </c>
      <c r="E19" s="113"/>
      <c r="F19" s="113"/>
      <c r="G19" s="113"/>
      <c r="H19" s="113"/>
      <c r="I19" s="113"/>
      <c r="J19" s="113"/>
      <c r="K19" s="113"/>
      <c r="L19" s="113"/>
      <c r="M19" s="114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29">
        <f t="shared" si="2"/>
        <v>0</v>
      </c>
      <c r="AK19" s="29">
        <f t="shared" si="0"/>
        <v>0</v>
      </c>
      <c r="AL19" s="29">
        <f t="shared" si="1"/>
        <v>0</v>
      </c>
      <c r="AM19" s="176"/>
      <c r="AN19" s="177"/>
      <c r="AO19" s="28"/>
    </row>
    <row r="20" spans="1:44" s="24" customFormat="1" ht="21" customHeight="1">
      <c r="A20" s="3">
        <v>15</v>
      </c>
      <c r="B20" s="108" t="s">
        <v>675</v>
      </c>
      <c r="C20" s="109" t="s">
        <v>86</v>
      </c>
      <c r="D20" s="110" t="s">
        <v>76</v>
      </c>
      <c r="E20" s="113"/>
      <c r="F20" s="113"/>
      <c r="G20" s="113"/>
      <c r="H20" s="113"/>
      <c r="I20" s="113"/>
      <c r="J20" s="113"/>
      <c r="K20" s="113"/>
      <c r="L20" s="113"/>
      <c r="M20" s="114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29">
        <f t="shared" si="2"/>
        <v>0</v>
      </c>
      <c r="AK20" s="29">
        <f t="shared" si="0"/>
        <v>0</v>
      </c>
      <c r="AL20" s="29">
        <f t="shared" si="1"/>
        <v>0</v>
      </c>
      <c r="AM20" s="28"/>
      <c r="AN20" s="28"/>
      <c r="AO20" s="28"/>
    </row>
    <row r="21" spans="1:44" s="24" customFormat="1" ht="21" customHeight="1">
      <c r="A21" s="3">
        <v>16</v>
      </c>
      <c r="B21" s="108" t="s">
        <v>676</v>
      </c>
      <c r="C21" s="109" t="s">
        <v>677</v>
      </c>
      <c r="D21" s="110" t="s">
        <v>28</v>
      </c>
      <c r="E21" s="113"/>
      <c r="F21" s="113"/>
      <c r="G21" s="113"/>
      <c r="H21" s="113"/>
      <c r="I21" s="113"/>
      <c r="J21" s="113"/>
      <c r="K21" s="113"/>
      <c r="L21" s="113"/>
      <c r="M21" s="114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29">
        <f t="shared" si="2"/>
        <v>0</v>
      </c>
      <c r="AK21" s="29">
        <f t="shared" si="0"/>
        <v>0</v>
      </c>
      <c r="AL21" s="29">
        <f t="shared" si="1"/>
        <v>0</v>
      </c>
      <c r="AM21" s="28"/>
      <c r="AN21" s="28"/>
      <c r="AO21" s="28"/>
    </row>
    <row r="22" spans="1:44" s="24" customFormat="1" ht="21" customHeight="1">
      <c r="A22" s="3">
        <v>17</v>
      </c>
      <c r="B22" s="108" t="s">
        <v>678</v>
      </c>
      <c r="C22" s="109" t="s">
        <v>679</v>
      </c>
      <c r="D22" s="110" t="s">
        <v>28</v>
      </c>
      <c r="E22" s="113"/>
      <c r="F22" s="113"/>
      <c r="G22" s="113"/>
      <c r="H22" s="113"/>
      <c r="I22" s="113"/>
      <c r="J22" s="113"/>
      <c r="K22" s="113"/>
      <c r="L22" s="113" t="s">
        <v>8</v>
      </c>
      <c r="M22" s="114"/>
      <c r="N22" s="113"/>
      <c r="O22" s="113" t="s">
        <v>8</v>
      </c>
      <c r="P22" s="113"/>
      <c r="Q22" s="113"/>
      <c r="R22" s="113" t="s">
        <v>6</v>
      </c>
      <c r="S22" s="113" t="s">
        <v>8</v>
      </c>
      <c r="T22" s="113"/>
      <c r="U22" s="113"/>
      <c r="V22" s="113" t="s">
        <v>6</v>
      </c>
      <c r="W22" s="113"/>
      <c r="X22" s="113"/>
      <c r="Y22" s="113"/>
      <c r="Z22" s="113"/>
      <c r="AA22" s="113"/>
      <c r="AB22" s="113" t="s">
        <v>8</v>
      </c>
      <c r="AC22" s="113" t="s">
        <v>7</v>
      </c>
      <c r="AD22" s="113"/>
      <c r="AE22" s="113"/>
      <c r="AF22" s="113"/>
      <c r="AG22" s="113" t="s">
        <v>6</v>
      </c>
      <c r="AH22" s="113"/>
      <c r="AI22" s="113"/>
      <c r="AJ22" s="29">
        <f t="shared" si="2"/>
        <v>3</v>
      </c>
      <c r="AK22" s="29">
        <f t="shared" si="0"/>
        <v>1</v>
      </c>
      <c r="AL22" s="29">
        <f t="shared" si="1"/>
        <v>4</v>
      </c>
      <c r="AM22" s="28"/>
      <c r="AN22" s="28"/>
      <c r="AO22" s="28"/>
    </row>
    <row r="23" spans="1:44" s="24" customFormat="1" ht="21" customHeight="1">
      <c r="A23" s="3">
        <v>18</v>
      </c>
      <c r="B23" s="108" t="s">
        <v>680</v>
      </c>
      <c r="C23" s="109" t="s">
        <v>681</v>
      </c>
      <c r="D23" s="110" t="s">
        <v>28</v>
      </c>
      <c r="E23" s="113"/>
      <c r="F23" s="113"/>
      <c r="G23" s="113"/>
      <c r="H23" s="113"/>
      <c r="I23" s="113"/>
      <c r="J23" s="113"/>
      <c r="K23" s="113"/>
      <c r="L23" s="113"/>
      <c r="M23" s="114"/>
      <c r="N23" s="113"/>
      <c r="O23" s="113"/>
      <c r="P23" s="113"/>
      <c r="Q23" s="113"/>
      <c r="R23" s="113" t="s">
        <v>7</v>
      </c>
      <c r="S23" s="113" t="s">
        <v>8</v>
      </c>
      <c r="T23" s="113"/>
      <c r="U23" s="113"/>
      <c r="V23" s="113"/>
      <c r="W23" s="113"/>
      <c r="X23" s="113"/>
      <c r="Y23" s="113"/>
      <c r="Z23" s="113" t="s">
        <v>7</v>
      </c>
      <c r="AA23" s="113"/>
      <c r="AB23" s="113"/>
      <c r="AC23" s="113" t="s">
        <v>7</v>
      </c>
      <c r="AD23" s="113"/>
      <c r="AE23" s="113"/>
      <c r="AF23" s="113"/>
      <c r="AG23" s="113"/>
      <c r="AH23" s="113"/>
      <c r="AI23" s="113"/>
      <c r="AJ23" s="29">
        <f t="shared" si="2"/>
        <v>0</v>
      </c>
      <c r="AK23" s="29">
        <f t="shared" si="0"/>
        <v>3</v>
      </c>
      <c r="AL23" s="29">
        <f t="shared" si="1"/>
        <v>1</v>
      </c>
      <c r="AM23" s="28"/>
      <c r="AN23" s="28"/>
      <c r="AO23" s="28"/>
    </row>
    <row r="24" spans="1:44" s="24" customFormat="1" ht="21" customHeight="1">
      <c r="A24" s="3">
        <v>19</v>
      </c>
      <c r="B24" s="108" t="s">
        <v>682</v>
      </c>
      <c r="C24" s="109" t="s">
        <v>683</v>
      </c>
      <c r="D24" s="110" t="s">
        <v>96</v>
      </c>
      <c r="E24" s="113"/>
      <c r="F24" s="113"/>
      <c r="G24" s="113"/>
      <c r="H24" s="113"/>
      <c r="I24" s="113"/>
      <c r="J24" s="113"/>
      <c r="K24" s="113"/>
      <c r="L24" s="113"/>
      <c r="M24" s="114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29">
        <f t="shared" si="2"/>
        <v>0</v>
      </c>
      <c r="AK24" s="29">
        <f t="shared" si="0"/>
        <v>0</v>
      </c>
      <c r="AL24" s="29">
        <f t="shared" si="1"/>
        <v>0</v>
      </c>
      <c r="AM24" s="28"/>
      <c r="AN24" s="28"/>
      <c r="AO24" s="28"/>
    </row>
    <row r="25" spans="1:44" s="24" customFormat="1" ht="21" customHeight="1">
      <c r="A25" s="3">
        <v>20</v>
      </c>
      <c r="B25" s="108" t="s">
        <v>684</v>
      </c>
      <c r="C25" s="109" t="s">
        <v>93</v>
      </c>
      <c r="D25" s="110" t="s">
        <v>96</v>
      </c>
      <c r="E25" s="113"/>
      <c r="F25" s="113"/>
      <c r="G25" s="113"/>
      <c r="H25" s="113"/>
      <c r="I25" s="113"/>
      <c r="J25" s="113"/>
      <c r="K25" s="113"/>
      <c r="L25" s="113"/>
      <c r="M25" s="114"/>
      <c r="N25" s="113"/>
      <c r="O25" s="113"/>
      <c r="P25" s="113"/>
      <c r="Q25" s="113"/>
      <c r="R25" s="113"/>
      <c r="S25" s="113"/>
      <c r="T25" s="113"/>
      <c r="U25" s="113"/>
      <c r="V25" s="113" t="s">
        <v>8</v>
      </c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 t="s">
        <v>8</v>
      </c>
      <c r="AI25" s="113"/>
      <c r="AJ25" s="29">
        <f t="shared" si="2"/>
        <v>0</v>
      </c>
      <c r="AK25" s="29">
        <f t="shared" si="0"/>
        <v>0</v>
      </c>
      <c r="AL25" s="29">
        <f t="shared" si="1"/>
        <v>2</v>
      </c>
      <c r="AM25" s="28"/>
      <c r="AN25" s="28"/>
      <c r="AO25" s="28"/>
    </row>
    <row r="26" spans="1:44" s="24" customFormat="1" ht="21" customHeight="1">
      <c r="A26" s="3">
        <v>21</v>
      </c>
      <c r="B26" s="108" t="s">
        <v>685</v>
      </c>
      <c r="C26" s="109" t="s">
        <v>686</v>
      </c>
      <c r="D26" s="110" t="s">
        <v>31</v>
      </c>
      <c r="E26" s="113"/>
      <c r="F26" s="113"/>
      <c r="G26" s="113"/>
      <c r="H26" s="113"/>
      <c r="I26" s="113"/>
      <c r="J26" s="113"/>
      <c r="K26" s="113"/>
      <c r="L26" s="113"/>
      <c r="M26" s="114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29">
        <f t="shared" si="2"/>
        <v>0</v>
      </c>
      <c r="AK26" s="29">
        <f t="shared" si="0"/>
        <v>0</v>
      </c>
      <c r="AL26" s="29">
        <f t="shared" si="1"/>
        <v>0</v>
      </c>
      <c r="AM26" s="28"/>
      <c r="AN26" s="28"/>
      <c r="AO26" s="28"/>
    </row>
    <row r="27" spans="1:44" s="24" customFormat="1" ht="21" customHeight="1">
      <c r="A27" s="3">
        <v>22</v>
      </c>
      <c r="B27" s="108" t="s">
        <v>687</v>
      </c>
      <c r="C27" s="109" t="s">
        <v>688</v>
      </c>
      <c r="D27" s="110" t="s">
        <v>44</v>
      </c>
      <c r="E27" s="113"/>
      <c r="F27" s="113"/>
      <c r="G27" s="113"/>
      <c r="H27" s="113"/>
      <c r="I27" s="113"/>
      <c r="J27" s="113"/>
      <c r="K27" s="113"/>
      <c r="L27" s="113"/>
      <c r="M27" s="114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29">
        <f t="shared" si="2"/>
        <v>0</v>
      </c>
      <c r="AK27" s="29">
        <f t="shared" si="0"/>
        <v>0</v>
      </c>
      <c r="AL27" s="29">
        <f t="shared" si="1"/>
        <v>0</v>
      </c>
      <c r="AM27" s="28"/>
      <c r="AN27" s="28"/>
      <c r="AO27" s="28"/>
    </row>
    <row r="28" spans="1:44" s="24" customFormat="1" ht="21" customHeight="1">
      <c r="A28" s="3">
        <v>23</v>
      </c>
      <c r="B28" s="108">
        <v>2010060046</v>
      </c>
      <c r="C28" s="109" t="s">
        <v>855</v>
      </c>
      <c r="D28" s="110" t="s">
        <v>65</v>
      </c>
      <c r="E28" s="112"/>
      <c r="F28" s="113"/>
      <c r="G28" s="113"/>
      <c r="H28" s="113"/>
      <c r="I28" s="113"/>
      <c r="J28" s="113"/>
      <c r="K28" s="113"/>
      <c r="L28" s="113"/>
      <c r="M28" s="114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29">
        <f t="shared" si="2"/>
        <v>0</v>
      </c>
      <c r="AK28" s="29">
        <f t="shared" si="0"/>
        <v>0</v>
      </c>
      <c r="AL28" s="29">
        <f t="shared" si="1"/>
        <v>0</v>
      </c>
      <c r="AM28" s="28"/>
      <c r="AN28" s="28"/>
      <c r="AO28" s="28"/>
    </row>
    <row r="29" spans="1:44" s="24" customFormat="1" ht="21" customHeight="1">
      <c r="A29" s="3">
        <v>24</v>
      </c>
      <c r="B29" s="108" t="s">
        <v>689</v>
      </c>
      <c r="C29" s="109" t="s">
        <v>690</v>
      </c>
      <c r="D29" s="110" t="s">
        <v>65</v>
      </c>
      <c r="E29" s="112"/>
      <c r="F29" s="113"/>
      <c r="G29" s="113"/>
      <c r="H29" s="113"/>
      <c r="I29" s="113"/>
      <c r="J29" s="113"/>
      <c r="K29" s="113"/>
      <c r="L29" s="113"/>
      <c r="M29" s="114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29">
        <f t="shared" si="2"/>
        <v>0</v>
      </c>
      <c r="AK29" s="29">
        <f t="shared" si="0"/>
        <v>0</v>
      </c>
      <c r="AL29" s="29">
        <f t="shared" si="1"/>
        <v>0</v>
      </c>
      <c r="AM29" s="28"/>
      <c r="AN29" s="28"/>
      <c r="AO29" s="28"/>
    </row>
    <row r="30" spans="1:44" s="24" customFormat="1" ht="21" customHeight="1">
      <c r="A30" s="178" t="s">
        <v>11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">
        <f>SUM(AJ6:AJ29)</f>
        <v>32</v>
      </c>
      <c r="AK30" s="17">
        <f>SUM(AK6:AK29)</f>
        <v>13</v>
      </c>
      <c r="AL30" s="17">
        <f>SUM(AL6:AL29)</f>
        <v>28</v>
      </c>
      <c r="AM30" s="28"/>
      <c r="AN30" s="13"/>
      <c r="AO30" s="13"/>
      <c r="AP30" s="23"/>
      <c r="AQ30" s="23"/>
      <c r="AR30" s="23"/>
    </row>
    <row r="31" spans="1:44" s="24" customFormat="1" ht="30" customHeight="1">
      <c r="A31" s="7"/>
      <c r="B31" s="7"/>
      <c r="C31" s="8"/>
      <c r="D31" s="8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"/>
      <c r="AK31" s="7"/>
      <c r="AL31" s="7"/>
      <c r="AM31" s="28"/>
      <c r="AN31" s="28"/>
      <c r="AO31" s="28"/>
    </row>
    <row r="32" spans="1:44" s="24" customFormat="1" ht="41.25" customHeight="1">
      <c r="A32" s="180" t="s">
        <v>12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1"/>
      <c r="AJ32" s="17" t="s">
        <v>13</v>
      </c>
      <c r="AK32" s="17" t="s">
        <v>14</v>
      </c>
      <c r="AL32" s="17" t="s">
        <v>15</v>
      </c>
      <c r="AM32" s="30" t="s">
        <v>16</v>
      </c>
      <c r="AN32" s="30" t="s">
        <v>17</v>
      </c>
      <c r="AO32" s="30" t="s">
        <v>18</v>
      </c>
    </row>
    <row r="33" spans="1:43" s="24" customFormat="1" ht="30" customHeight="1">
      <c r="A33" s="29" t="s">
        <v>3</v>
      </c>
      <c r="B33" s="21"/>
      <c r="C33" s="182" t="s">
        <v>5</v>
      </c>
      <c r="D33" s="183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98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14" t="s">
        <v>19</v>
      </c>
      <c r="AK33" s="14" t="s">
        <v>20</v>
      </c>
      <c r="AL33" s="14" t="s">
        <v>21</v>
      </c>
      <c r="AM33" s="14" t="s">
        <v>22</v>
      </c>
      <c r="AN33" s="18" t="s">
        <v>23</v>
      </c>
      <c r="AO33" s="18" t="s">
        <v>24</v>
      </c>
    </row>
    <row r="34" spans="1:43" s="24" customFormat="1" ht="30" customHeight="1">
      <c r="A34" s="29">
        <v>1</v>
      </c>
      <c r="B34" s="93" t="s">
        <v>655</v>
      </c>
      <c r="C34" s="93" t="s">
        <v>656</v>
      </c>
      <c r="D34" s="93" t="s">
        <v>47</v>
      </c>
      <c r="E34" s="3"/>
      <c r="F34" s="4"/>
      <c r="G34" s="4"/>
      <c r="H34" s="4"/>
      <c r="I34" s="4"/>
      <c r="J34" s="4"/>
      <c r="K34" s="4"/>
      <c r="L34" s="4"/>
      <c r="M34" s="5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5">
        <f>COUNTIF(E34:AI34,"BT")</f>
        <v>0</v>
      </c>
      <c r="AK34" s="15">
        <f>COUNTIF(F34:AJ34,"D")</f>
        <v>0</v>
      </c>
      <c r="AL34" s="15">
        <f>COUNTIF(G34:AK34,"ĐP")</f>
        <v>0</v>
      </c>
      <c r="AM34" s="15">
        <f>COUNTIF(H34:AL34,"CT")</f>
        <v>0</v>
      </c>
      <c r="AN34" s="15">
        <f>COUNTIF(I34:AM34,"HT")</f>
        <v>0</v>
      </c>
      <c r="AO34" s="15">
        <f>COUNTIF(J34:AN34,"VK")</f>
        <v>0</v>
      </c>
      <c r="AP34" s="176"/>
      <c r="AQ34" s="177"/>
    </row>
    <row r="35" spans="1:43" s="24" customFormat="1" ht="30" customHeight="1">
      <c r="A35" s="29">
        <v>2</v>
      </c>
      <c r="B35" s="93" t="s">
        <v>657</v>
      </c>
      <c r="C35" s="93" t="s">
        <v>658</v>
      </c>
      <c r="D35" s="93" t="s">
        <v>90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5">
        <f t="shared" ref="AJ35:AJ70" si="3">COUNTIF(E35:AI35,"BT")</f>
        <v>0</v>
      </c>
      <c r="AK35" s="15">
        <f t="shared" ref="AK35:AK70" si="4">COUNTIF(F35:AJ35,"D")</f>
        <v>0</v>
      </c>
      <c r="AL35" s="15">
        <f t="shared" ref="AL35:AL70" si="5">COUNTIF(G35:AK35,"ĐP")</f>
        <v>0</v>
      </c>
      <c r="AM35" s="15">
        <f t="shared" ref="AM35:AM70" si="6">COUNTIF(H35:AL35,"CT")</f>
        <v>0</v>
      </c>
      <c r="AN35" s="15">
        <f t="shared" ref="AN35:AN70" si="7">COUNTIF(I35:AM35,"HT")</f>
        <v>0</v>
      </c>
      <c r="AO35" s="15">
        <f t="shared" ref="AO35:AO70" si="8">COUNTIF(J35:AN35,"VK")</f>
        <v>0</v>
      </c>
      <c r="AP35" s="28"/>
      <c r="AQ35" s="28"/>
    </row>
    <row r="36" spans="1:43" s="24" customFormat="1" ht="30" customHeight="1">
      <c r="A36" s="29">
        <v>3</v>
      </c>
      <c r="B36" s="93" t="s">
        <v>659</v>
      </c>
      <c r="C36" s="93" t="s">
        <v>660</v>
      </c>
      <c r="D36" s="93" t="s">
        <v>661</v>
      </c>
      <c r="E36" s="3"/>
      <c r="F36" s="4"/>
      <c r="G36" s="4"/>
      <c r="H36" s="4"/>
      <c r="I36" s="4"/>
      <c r="J36" s="4"/>
      <c r="K36" s="4"/>
      <c r="L36" s="4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5">
        <f t="shared" si="3"/>
        <v>0</v>
      </c>
      <c r="AK36" s="15">
        <f t="shared" si="4"/>
        <v>0</v>
      </c>
      <c r="AL36" s="15">
        <f t="shared" si="5"/>
        <v>0</v>
      </c>
      <c r="AM36" s="15">
        <f t="shared" si="6"/>
        <v>0</v>
      </c>
      <c r="AN36" s="15">
        <f t="shared" si="7"/>
        <v>0</v>
      </c>
      <c r="AO36" s="15">
        <f t="shared" si="8"/>
        <v>0</v>
      </c>
      <c r="AP36" s="28"/>
      <c r="AQ36" s="28"/>
    </row>
    <row r="37" spans="1:43" s="24" customFormat="1" ht="30" customHeight="1">
      <c r="A37" s="29">
        <v>4</v>
      </c>
      <c r="B37" s="93" t="s">
        <v>662</v>
      </c>
      <c r="C37" s="93" t="s">
        <v>57</v>
      </c>
      <c r="D37" s="93" t="s">
        <v>85</v>
      </c>
      <c r="E37" s="3"/>
      <c r="F37" s="4"/>
      <c r="G37" s="4"/>
      <c r="H37" s="4"/>
      <c r="I37" s="4"/>
      <c r="J37" s="4"/>
      <c r="K37" s="4"/>
      <c r="L37" s="4"/>
      <c r="M37" s="5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>
        <f t="shared" si="3"/>
        <v>0</v>
      </c>
      <c r="AK37" s="15">
        <f t="shared" si="4"/>
        <v>0</v>
      </c>
      <c r="AL37" s="15">
        <f t="shared" si="5"/>
        <v>0</v>
      </c>
      <c r="AM37" s="15">
        <f t="shared" si="6"/>
        <v>0</v>
      </c>
      <c r="AN37" s="15">
        <f t="shared" si="7"/>
        <v>0</v>
      </c>
      <c r="AO37" s="15">
        <f t="shared" si="8"/>
        <v>0</v>
      </c>
      <c r="AP37" s="28"/>
      <c r="AQ37" s="28"/>
    </row>
    <row r="38" spans="1:43" s="24" customFormat="1" ht="30" customHeight="1">
      <c r="A38" s="29">
        <v>5</v>
      </c>
      <c r="B38" s="93" t="s">
        <v>663</v>
      </c>
      <c r="C38" s="93" t="s">
        <v>103</v>
      </c>
      <c r="D38" s="93" t="s">
        <v>38</v>
      </c>
      <c r="E38" s="3"/>
      <c r="F38" s="4"/>
      <c r="G38" s="4"/>
      <c r="H38" s="4"/>
      <c r="I38" s="4"/>
      <c r="J38" s="4"/>
      <c r="K38" s="4"/>
      <c r="L38" s="4"/>
      <c r="M38" s="5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28"/>
      <c r="AQ38" s="28"/>
    </row>
    <row r="39" spans="1:43" s="24" customFormat="1" ht="30" customHeight="1">
      <c r="A39" s="29">
        <v>6</v>
      </c>
      <c r="B39" s="93" t="s">
        <v>664</v>
      </c>
      <c r="C39" s="93" t="s">
        <v>34</v>
      </c>
      <c r="D39" s="93" t="s">
        <v>125</v>
      </c>
      <c r="E39" s="3"/>
      <c r="F39" s="4"/>
      <c r="G39" s="4"/>
      <c r="H39" s="4"/>
      <c r="I39" s="4"/>
      <c r="J39" s="4"/>
      <c r="K39" s="4"/>
      <c r="L39" s="4"/>
      <c r="M39" s="5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28"/>
      <c r="AQ39" s="28"/>
    </row>
    <row r="40" spans="1:43" s="24" customFormat="1" ht="30" customHeight="1">
      <c r="A40" s="29">
        <v>7</v>
      </c>
      <c r="B40" s="93" t="s">
        <v>665</v>
      </c>
      <c r="C40" s="93" t="s">
        <v>666</v>
      </c>
      <c r="D40" s="93" t="s">
        <v>81</v>
      </c>
      <c r="E40" s="3"/>
      <c r="F40" s="4"/>
      <c r="G40" s="4"/>
      <c r="H40" s="4"/>
      <c r="I40" s="4"/>
      <c r="J40" s="4"/>
      <c r="K40" s="4"/>
      <c r="L40" s="4"/>
      <c r="M40" s="5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28"/>
      <c r="AQ40" s="28"/>
    </row>
    <row r="41" spans="1:43" s="24" customFormat="1" ht="30" customHeight="1">
      <c r="A41" s="29">
        <v>8</v>
      </c>
      <c r="B41" s="93" t="s">
        <v>667</v>
      </c>
      <c r="C41" s="93" t="s">
        <v>668</v>
      </c>
      <c r="D41" s="93" t="s">
        <v>26</v>
      </c>
      <c r="E41" s="3"/>
      <c r="F41" s="4"/>
      <c r="G41" s="4"/>
      <c r="H41" s="4"/>
      <c r="I41" s="4"/>
      <c r="J41" s="4"/>
      <c r="K41" s="4"/>
      <c r="L41" s="4"/>
      <c r="M41" s="5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28"/>
      <c r="AQ41" s="28"/>
    </row>
    <row r="42" spans="1:43" s="24" customFormat="1" ht="30" customHeight="1">
      <c r="A42" s="29">
        <v>9</v>
      </c>
      <c r="B42" s="93" t="s">
        <v>669</v>
      </c>
      <c r="C42" s="93" t="s">
        <v>670</v>
      </c>
      <c r="D42" s="93" t="s">
        <v>26</v>
      </c>
      <c r="E42" s="3"/>
      <c r="F42" s="4"/>
      <c r="G42" s="4"/>
      <c r="H42" s="4"/>
      <c r="I42" s="4"/>
      <c r="J42" s="4"/>
      <c r="K42" s="4"/>
      <c r="L42" s="4"/>
      <c r="M42" s="5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28"/>
      <c r="AQ42" s="28"/>
    </row>
    <row r="43" spans="1:43" s="24" customFormat="1" ht="30" customHeight="1">
      <c r="A43" s="29">
        <v>10</v>
      </c>
      <c r="B43" s="93" t="s">
        <v>671</v>
      </c>
      <c r="C43" s="93" t="s">
        <v>672</v>
      </c>
      <c r="D43" s="93" t="s">
        <v>55</v>
      </c>
      <c r="E43" s="3"/>
      <c r="F43" s="4"/>
      <c r="G43" s="4"/>
      <c r="H43" s="4"/>
      <c r="I43" s="4"/>
      <c r="J43" s="4"/>
      <c r="K43" s="4"/>
      <c r="L43" s="4"/>
      <c r="M43" s="5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  <c r="AP43" s="28"/>
      <c r="AQ43" s="28"/>
    </row>
    <row r="44" spans="1:43" s="24" customFormat="1" ht="30" customHeight="1">
      <c r="A44" s="29">
        <v>11</v>
      </c>
      <c r="B44" s="93" t="s">
        <v>673</v>
      </c>
      <c r="C44" s="93" t="s">
        <v>674</v>
      </c>
      <c r="D44" s="93" t="s">
        <v>55</v>
      </c>
      <c r="E44" s="3"/>
      <c r="F44" s="4"/>
      <c r="G44" s="4"/>
      <c r="H44" s="4"/>
      <c r="I44" s="4"/>
      <c r="J44" s="4"/>
      <c r="K44" s="4"/>
      <c r="L44" s="4"/>
      <c r="M44" s="5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  <c r="AP44" s="28"/>
      <c r="AQ44" s="28"/>
    </row>
    <row r="45" spans="1:43" s="24" customFormat="1" ht="30" customHeight="1">
      <c r="A45" s="29">
        <v>12</v>
      </c>
      <c r="B45" s="93" t="s">
        <v>675</v>
      </c>
      <c r="C45" s="93" t="s">
        <v>86</v>
      </c>
      <c r="D45" s="93" t="s">
        <v>76</v>
      </c>
      <c r="E45" s="3"/>
      <c r="F45" s="4"/>
      <c r="G45" s="4"/>
      <c r="H45" s="4"/>
      <c r="I45" s="4"/>
      <c r="J45" s="4"/>
      <c r="K45" s="4"/>
      <c r="L45" s="4"/>
      <c r="M45" s="5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  <c r="AP45" s="28"/>
      <c r="AQ45" s="28"/>
    </row>
    <row r="46" spans="1:43" s="24" customFormat="1" ht="30" customHeight="1">
      <c r="A46" s="29">
        <v>13</v>
      </c>
      <c r="B46" s="93" t="s">
        <v>676</v>
      </c>
      <c r="C46" s="93" t="s">
        <v>677</v>
      </c>
      <c r="D46" s="93" t="s">
        <v>28</v>
      </c>
      <c r="E46" s="16"/>
      <c r="F46" s="16"/>
      <c r="G46" s="16"/>
      <c r="H46" s="16"/>
      <c r="I46" s="16"/>
      <c r="J46" s="16"/>
      <c r="K46" s="16"/>
      <c r="L46" s="16"/>
      <c r="M46" s="72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  <c r="AP46" s="28"/>
      <c r="AQ46" s="28"/>
    </row>
    <row r="47" spans="1:43" s="24" customFormat="1" ht="30" customHeight="1">
      <c r="A47" s="29">
        <v>14</v>
      </c>
      <c r="B47" s="93" t="s">
        <v>678</v>
      </c>
      <c r="C47" s="93" t="s">
        <v>679</v>
      </c>
      <c r="D47" s="93" t="s">
        <v>28</v>
      </c>
      <c r="E47" s="3"/>
      <c r="F47" s="4"/>
      <c r="G47" s="4"/>
      <c r="H47" s="4"/>
      <c r="I47" s="4"/>
      <c r="J47" s="4"/>
      <c r="K47" s="4"/>
      <c r="L47" s="4"/>
      <c r="M47" s="5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  <c r="AP47" s="176"/>
      <c r="AQ47" s="177"/>
    </row>
    <row r="48" spans="1:43" s="24" customFormat="1" ht="30" customHeight="1">
      <c r="A48" s="29">
        <v>15</v>
      </c>
      <c r="B48" s="93" t="s">
        <v>680</v>
      </c>
      <c r="C48" s="93" t="s">
        <v>681</v>
      </c>
      <c r="D48" s="93" t="s">
        <v>28</v>
      </c>
      <c r="E48" s="3"/>
      <c r="F48" s="4"/>
      <c r="G48" s="4"/>
      <c r="H48" s="4"/>
      <c r="I48" s="4"/>
      <c r="J48" s="4"/>
      <c r="K48" s="4"/>
      <c r="L48" s="4"/>
      <c r="M48" s="5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</row>
    <row r="49" spans="1:41" s="24" customFormat="1" ht="30" customHeight="1">
      <c r="A49" s="29">
        <v>16</v>
      </c>
      <c r="B49" s="93" t="s">
        <v>682</v>
      </c>
      <c r="C49" s="93" t="s">
        <v>683</v>
      </c>
      <c r="D49" s="93" t="s">
        <v>96</v>
      </c>
      <c r="E49" s="3"/>
      <c r="F49" s="4"/>
      <c r="G49" s="4"/>
      <c r="H49" s="4"/>
      <c r="I49" s="4"/>
      <c r="J49" s="4"/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</row>
    <row r="50" spans="1:41" s="24" customFormat="1" ht="30" customHeight="1">
      <c r="A50" s="29">
        <v>17</v>
      </c>
      <c r="B50" s="93" t="s">
        <v>684</v>
      </c>
      <c r="C50" s="93" t="s">
        <v>93</v>
      </c>
      <c r="D50" s="93" t="s">
        <v>96</v>
      </c>
      <c r="E50" s="3"/>
      <c r="F50" s="4"/>
      <c r="G50" s="4"/>
      <c r="H50" s="4"/>
      <c r="I50" s="4"/>
      <c r="J50" s="4"/>
      <c r="K50" s="4"/>
      <c r="L50" s="4"/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1" s="24" customFormat="1" ht="30" customHeight="1">
      <c r="A51" s="29">
        <v>18</v>
      </c>
      <c r="B51" s="93" t="s">
        <v>685</v>
      </c>
      <c r="C51" s="93" t="s">
        <v>686</v>
      </c>
      <c r="D51" s="93" t="s">
        <v>31</v>
      </c>
      <c r="E51" s="3"/>
      <c r="F51" s="4"/>
      <c r="G51" s="4"/>
      <c r="H51" s="4"/>
      <c r="I51" s="4"/>
      <c r="J51" s="4"/>
      <c r="K51" s="4"/>
      <c r="L51" s="4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</row>
    <row r="52" spans="1:41" s="24" customFormat="1" ht="30" customHeight="1">
      <c r="A52" s="29">
        <v>19</v>
      </c>
      <c r="B52" s="93" t="s">
        <v>687</v>
      </c>
      <c r="C52" s="93" t="s">
        <v>688</v>
      </c>
      <c r="D52" s="93" t="s">
        <v>44</v>
      </c>
      <c r="E52" s="3"/>
      <c r="F52" s="4"/>
      <c r="G52" s="4"/>
      <c r="H52" s="4"/>
      <c r="I52" s="4"/>
      <c r="J52" s="4"/>
      <c r="K52" s="4"/>
      <c r="L52" s="4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</row>
    <row r="53" spans="1:41" s="24" customFormat="1" ht="30" customHeight="1">
      <c r="A53" s="29">
        <v>20</v>
      </c>
      <c r="B53" s="93" t="s">
        <v>689</v>
      </c>
      <c r="C53" s="93" t="s">
        <v>690</v>
      </c>
      <c r="D53" s="93" t="s">
        <v>65</v>
      </c>
      <c r="E53" s="3"/>
      <c r="F53" s="4"/>
      <c r="G53" s="4"/>
      <c r="H53" s="4"/>
      <c r="I53" s="4"/>
      <c r="J53" s="4"/>
      <c r="K53" s="4"/>
      <c r="L53" s="4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</row>
    <row r="54" spans="1:41" s="24" customFormat="1" ht="30" customHeight="1">
      <c r="A54" s="29">
        <v>21</v>
      </c>
      <c r="B54" s="92" t="s">
        <v>561</v>
      </c>
      <c r="C54" s="92" t="s">
        <v>190</v>
      </c>
      <c r="D54" s="92" t="s">
        <v>97</v>
      </c>
      <c r="E54" s="3"/>
      <c r="F54" s="4"/>
      <c r="G54" s="4"/>
      <c r="H54" s="4"/>
      <c r="I54" s="4"/>
      <c r="J54" s="4"/>
      <c r="K54" s="4"/>
      <c r="L54" s="4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</row>
    <row r="55" spans="1:41" s="24" customFormat="1" ht="30" customHeight="1">
      <c r="A55" s="29">
        <v>22</v>
      </c>
      <c r="B55" s="92" t="s">
        <v>562</v>
      </c>
      <c r="C55" s="92" t="s">
        <v>563</v>
      </c>
      <c r="D55" s="92" t="s">
        <v>41</v>
      </c>
      <c r="E55" s="3"/>
      <c r="F55" s="4"/>
      <c r="G55" s="4"/>
      <c r="H55" s="4"/>
      <c r="I55" s="4"/>
      <c r="J55" s="4"/>
      <c r="K55" s="4"/>
      <c r="L55" s="4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</row>
    <row r="56" spans="1:41" s="24" customFormat="1" ht="30" customHeight="1">
      <c r="A56" s="29">
        <v>23</v>
      </c>
      <c r="B56" s="92" t="s">
        <v>564</v>
      </c>
      <c r="C56" s="92" t="s">
        <v>565</v>
      </c>
      <c r="D56" s="92" t="s">
        <v>67</v>
      </c>
      <c r="E56" s="3"/>
      <c r="F56" s="4"/>
      <c r="G56" s="4"/>
      <c r="H56" s="4"/>
      <c r="I56" s="4"/>
      <c r="J56" s="4"/>
      <c r="K56" s="4"/>
      <c r="L56" s="4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5">
        <f t="shared" si="3"/>
        <v>0</v>
      </c>
      <c r="AK56" s="15">
        <f t="shared" si="4"/>
        <v>0</v>
      </c>
      <c r="AL56" s="15">
        <f t="shared" si="5"/>
        <v>0</v>
      </c>
      <c r="AM56" s="15">
        <f t="shared" si="6"/>
        <v>0</v>
      </c>
      <c r="AN56" s="15">
        <f t="shared" si="7"/>
        <v>0</v>
      </c>
      <c r="AO56" s="15">
        <f t="shared" si="8"/>
        <v>0</v>
      </c>
    </row>
    <row r="57" spans="1:41" s="24" customFormat="1" ht="30" customHeight="1">
      <c r="A57" s="29">
        <v>24</v>
      </c>
      <c r="B57" s="92" t="s">
        <v>566</v>
      </c>
      <c r="C57" s="92" t="s">
        <v>32</v>
      </c>
      <c r="D57" s="92" t="s">
        <v>112</v>
      </c>
      <c r="E57" s="3"/>
      <c r="F57" s="4"/>
      <c r="G57" s="4"/>
      <c r="H57" s="4"/>
      <c r="I57" s="4"/>
      <c r="J57" s="4"/>
      <c r="K57" s="4"/>
      <c r="L57" s="4"/>
      <c r="M57" s="5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5">
        <f t="shared" si="3"/>
        <v>0</v>
      </c>
      <c r="AK57" s="15">
        <f t="shared" si="4"/>
        <v>0</v>
      </c>
      <c r="AL57" s="15">
        <f t="shared" si="5"/>
        <v>0</v>
      </c>
      <c r="AM57" s="15">
        <f t="shared" si="6"/>
        <v>0</v>
      </c>
      <c r="AN57" s="15">
        <f t="shared" si="7"/>
        <v>0</v>
      </c>
      <c r="AO57" s="15">
        <f t="shared" si="8"/>
        <v>0</v>
      </c>
    </row>
    <row r="58" spans="1:41" s="24" customFormat="1" ht="30" customHeight="1">
      <c r="A58" s="29">
        <v>25</v>
      </c>
      <c r="B58" s="92" t="s">
        <v>567</v>
      </c>
      <c r="C58" s="92" t="s">
        <v>568</v>
      </c>
      <c r="D58" s="92" t="s">
        <v>76</v>
      </c>
      <c r="E58" s="3"/>
      <c r="F58" s="4"/>
      <c r="G58" s="4"/>
      <c r="H58" s="4"/>
      <c r="I58" s="4"/>
      <c r="J58" s="4"/>
      <c r="K58" s="4"/>
      <c r="L58" s="4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5">
        <f t="shared" si="3"/>
        <v>0</v>
      </c>
      <c r="AK58" s="15">
        <f t="shared" si="4"/>
        <v>0</v>
      </c>
      <c r="AL58" s="15">
        <f t="shared" si="5"/>
        <v>0</v>
      </c>
      <c r="AM58" s="15">
        <f t="shared" si="6"/>
        <v>0</v>
      </c>
      <c r="AN58" s="15">
        <f t="shared" si="7"/>
        <v>0</v>
      </c>
      <c r="AO58" s="15">
        <f t="shared" si="8"/>
        <v>0</v>
      </c>
    </row>
    <row r="59" spans="1:41" s="24" customFormat="1" ht="30" customHeight="1">
      <c r="A59" s="29">
        <v>26</v>
      </c>
      <c r="B59" s="92" t="s">
        <v>569</v>
      </c>
      <c r="C59" s="92" t="s">
        <v>106</v>
      </c>
      <c r="D59" s="92" t="s">
        <v>76</v>
      </c>
      <c r="E59" s="3"/>
      <c r="F59" s="4"/>
      <c r="G59" s="4"/>
      <c r="H59" s="4"/>
      <c r="I59" s="4"/>
      <c r="J59" s="4"/>
      <c r="K59" s="4"/>
      <c r="L59" s="4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5">
        <f t="shared" si="3"/>
        <v>0</v>
      </c>
      <c r="AK59" s="15">
        <f t="shared" si="4"/>
        <v>0</v>
      </c>
      <c r="AL59" s="15">
        <f t="shared" si="5"/>
        <v>0</v>
      </c>
      <c r="AM59" s="15">
        <f t="shared" si="6"/>
        <v>0</v>
      </c>
      <c r="AN59" s="15">
        <f t="shared" si="7"/>
        <v>0</v>
      </c>
      <c r="AO59" s="15">
        <f t="shared" si="8"/>
        <v>0</v>
      </c>
    </row>
    <row r="60" spans="1:41" s="24" customFormat="1" ht="30" customHeight="1">
      <c r="A60" s="29">
        <v>27</v>
      </c>
      <c r="B60" s="92" t="s">
        <v>570</v>
      </c>
      <c r="C60" s="92" t="s">
        <v>571</v>
      </c>
      <c r="D60" s="92" t="s">
        <v>152</v>
      </c>
      <c r="E60" s="3"/>
      <c r="F60" s="4"/>
      <c r="G60" s="4"/>
      <c r="H60" s="4"/>
      <c r="I60" s="4"/>
      <c r="J60" s="4"/>
      <c r="K60" s="4"/>
      <c r="L60" s="4"/>
      <c r="M60" s="5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5">
        <f t="shared" si="3"/>
        <v>0</v>
      </c>
      <c r="AK60" s="15">
        <f t="shared" si="4"/>
        <v>0</v>
      </c>
      <c r="AL60" s="15">
        <f t="shared" si="5"/>
        <v>0</v>
      </c>
      <c r="AM60" s="15">
        <f t="shared" si="6"/>
        <v>0</v>
      </c>
      <c r="AN60" s="15">
        <f t="shared" si="7"/>
        <v>0</v>
      </c>
      <c r="AO60" s="15">
        <f t="shared" si="8"/>
        <v>0</v>
      </c>
    </row>
    <row r="61" spans="1:41" s="24" customFormat="1" ht="30" customHeight="1">
      <c r="A61" s="29">
        <v>28</v>
      </c>
      <c r="B61" s="92" t="s">
        <v>572</v>
      </c>
      <c r="C61" s="92" t="s">
        <v>275</v>
      </c>
      <c r="D61" s="92" t="s">
        <v>28</v>
      </c>
      <c r="E61" s="3"/>
      <c r="F61" s="4"/>
      <c r="G61" s="4"/>
      <c r="H61" s="4"/>
      <c r="I61" s="4"/>
      <c r="J61" s="4"/>
      <c r="K61" s="4"/>
      <c r="L61" s="4"/>
      <c r="M61" s="5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5">
        <f t="shared" si="3"/>
        <v>0</v>
      </c>
      <c r="AK61" s="15">
        <f t="shared" si="4"/>
        <v>0</v>
      </c>
      <c r="AL61" s="15">
        <f t="shared" si="5"/>
        <v>0</v>
      </c>
      <c r="AM61" s="15">
        <f t="shared" si="6"/>
        <v>0</v>
      </c>
      <c r="AN61" s="15">
        <f t="shared" si="7"/>
        <v>0</v>
      </c>
      <c r="AO61" s="15">
        <f t="shared" si="8"/>
        <v>0</v>
      </c>
    </row>
    <row r="62" spans="1:41" s="24" customFormat="1" ht="30" customHeight="1">
      <c r="A62" s="29">
        <v>29</v>
      </c>
      <c r="B62" s="92" t="s">
        <v>573</v>
      </c>
      <c r="C62" s="92" t="s">
        <v>574</v>
      </c>
      <c r="D62" s="92" t="s">
        <v>162</v>
      </c>
      <c r="E62" s="3"/>
      <c r="F62" s="4"/>
      <c r="G62" s="4"/>
      <c r="H62" s="4"/>
      <c r="I62" s="4"/>
      <c r="J62" s="4"/>
      <c r="K62" s="4"/>
      <c r="L62" s="4"/>
      <c r="M62" s="5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5">
        <f t="shared" si="3"/>
        <v>0</v>
      </c>
      <c r="AK62" s="15">
        <f t="shared" si="4"/>
        <v>0</v>
      </c>
      <c r="AL62" s="15">
        <f t="shared" si="5"/>
        <v>0</v>
      </c>
      <c r="AM62" s="15">
        <f t="shared" si="6"/>
        <v>0</v>
      </c>
      <c r="AN62" s="15">
        <f t="shared" si="7"/>
        <v>0</v>
      </c>
      <c r="AO62" s="15">
        <f t="shared" si="8"/>
        <v>0</v>
      </c>
    </row>
    <row r="63" spans="1:41" s="24" customFormat="1" ht="30" customHeight="1">
      <c r="A63" s="29">
        <v>30</v>
      </c>
      <c r="B63" s="92" t="s">
        <v>575</v>
      </c>
      <c r="C63" s="92" t="s">
        <v>576</v>
      </c>
      <c r="D63" s="92" t="s">
        <v>345</v>
      </c>
      <c r="E63" s="3"/>
      <c r="F63" s="4"/>
      <c r="G63" s="4"/>
      <c r="H63" s="4"/>
      <c r="I63" s="4"/>
      <c r="J63" s="4"/>
      <c r="K63" s="4"/>
      <c r="L63" s="4"/>
      <c r="M63" s="5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5">
        <f t="shared" si="3"/>
        <v>0</v>
      </c>
      <c r="AK63" s="15">
        <f t="shared" si="4"/>
        <v>0</v>
      </c>
      <c r="AL63" s="15">
        <f t="shared" si="5"/>
        <v>0</v>
      </c>
      <c r="AM63" s="15">
        <f t="shared" si="6"/>
        <v>0</v>
      </c>
      <c r="AN63" s="15">
        <f t="shared" si="7"/>
        <v>0</v>
      </c>
      <c r="AO63" s="15">
        <f t="shared" si="8"/>
        <v>0</v>
      </c>
    </row>
    <row r="64" spans="1:41" s="24" customFormat="1" ht="30" customHeight="1">
      <c r="A64" s="29">
        <v>31</v>
      </c>
      <c r="B64" s="92" t="s">
        <v>577</v>
      </c>
      <c r="C64" s="92" t="s">
        <v>79</v>
      </c>
      <c r="D64" s="92" t="s">
        <v>96</v>
      </c>
      <c r="E64" s="3"/>
      <c r="F64" s="4"/>
      <c r="G64" s="4"/>
      <c r="H64" s="4"/>
      <c r="I64" s="4"/>
      <c r="J64" s="4"/>
      <c r="K64" s="4"/>
      <c r="L64" s="4"/>
      <c r="M64" s="5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5">
        <f t="shared" si="3"/>
        <v>0</v>
      </c>
      <c r="AK64" s="15">
        <f t="shared" si="4"/>
        <v>0</v>
      </c>
      <c r="AL64" s="15">
        <f t="shared" si="5"/>
        <v>0</v>
      </c>
      <c r="AM64" s="15">
        <f t="shared" si="6"/>
        <v>0</v>
      </c>
      <c r="AN64" s="15">
        <f t="shared" si="7"/>
        <v>0</v>
      </c>
      <c r="AO64" s="15">
        <f t="shared" si="8"/>
        <v>0</v>
      </c>
    </row>
    <row r="65" spans="1:41" s="24" customFormat="1" ht="30" customHeight="1">
      <c r="A65" s="61"/>
      <c r="B65" s="92" t="s">
        <v>578</v>
      </c>
      <c r="C65" s="92" t="s">
        <v>579</v>
      </c>
      <c r="D65" s="92" t="s">
        <v>31</v>
      </c>
      <c r="E65" s="60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15">
        <f t="shared" ref="AJ65:AJ67" si="9">COUNTIF(E65:AI65,"BT")</f>
        <v>0</v>
      </c>
      <c r="AK65" s="15">
        <f t="shared" ref="AK65:AK67" si="10">COUNTIF(F65:AJ65,"D")</f>
        <v>0</v>
      </c>
      <c r="AL65" s="15">
        <f t="shared" ref="AL65:AL67" si="11">COUNTIF(G65:AK65,"ĐP")</f>
        <v>0</v>
      </c>
      <c r="AM65" s="15">
        <f t="shared" ref="AM65:AM67" si="12">COUNTIF(H65:AL65,"CT")</f>
        <v>0</v>
      </c>
      <c r="AN65" s="15">
        <f t="shared" ref="AN65:AN67" si="13">COUNTIF(I65:AM65,"HT")</f>
        <v>0</v>
      </c>
      <c r="AO65" s="15">
        <f t="shared" ref="AO65:AO67" si="14">COUNTIF(J65:AN65,"VK")</f>
        <v>0</v>
      </c>
    </row>
    <row r="66" spans="1:41" s="24" customFormat="1" ht="30.75" customHeight="1">
      <c r="A66" s="61"/>
      <c r="B66" s="92" t="s">
        <v>580</v>
      </c>
      <c r="C66" s="92" t="s">
        <v>434</v>
      </c>
      <c r="D66" s="92" t="s">
        <v>71</v>
      </c>
      <c r="E66" s="60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15">
        <f t="shared" si="9"/>
        <v>0</v>
      </c>
      <c r="AK66" s="15">
        <f t="shared" si="10"/>
        <v>0</v>
      </c>
      <c r="AL66" s="15">
        <f t="shared" si="11"/>
        <v>0</v>
      </c>
      <c r="AM66" s="15">
        <f t="shared" si="12"/>
        <v>0</v>
      </c>
      <c r="AN66" s="15">
        <f t="shared" si="13"/>
        <v>0</v>
      </c>
      <c r="AO66" s="15">
        <f t="shared" si="14"/>
        <v>0</v>
      </c>
    </row>
    <row r="67" spans="1:41" s="24" customFormat="1" ht="30.75" customHeight="1">
      <c r="A67" s="61"/>
      <c r="B67" s="92" t="s">
        <v>581</v>
      </c>
      <c r="C67" s="92" t="s">
        <v>582</v>
      </c>
      <c r="D67" s="92" t="s">
        <v>44</v>
      </c>
      <c r="E67" s="60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15">
        <f t="shared" si="9"/>
        <v>0</v>
      </c>
      <c r="AK67" s="15">
        <f t="shared" si="10"/>
        <v>0</v>
      </c>
      <c r="AL67" s="15">
        <f t="shared" si="11"/>
        <v>0</v>
      </c>
      <c r="AM67" s="15">
        <f t="shared" si="12"/>
        <v>0</v>
      </c>
      <c r="AN67" s="15">
        <f t="shared" si="13"/>
        <v>0</v>
      </c>
      <c r="AO67" s="15">
        <f t="shared" si="14"/>
        <v>0</v>
      </c>
    </row>
    <row r="68" spans="1:41" ht="51" customHeight="1">
      <c r="A68" s="29">
        <v>32</v>
      </c>
      <c r="B68" s="92" t="s">
        <v>583</v>
      </c>
      <c r="C68" s="92" t="s">
        <v>584</v>
      </c>
      <c r="D68" s="92" t="s">
        <v>357</v>
      </c>
      <c r="E68" s="3"/>
      <c r="F68" s="4"/>
      <c r="G68" s="4"/>
      <c r="H68" s="4"/>
      <c r="I68" s="4"/>
      <c r="J68" s="4"/>
      <c r="K68" s="4"/>
      <c r="L68" s="4"/>
      <c r="M68" s="5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5">
        <f t="shared" si="3"/>
        <v>0</v>
      </c>
      <c r="AK68" s="15">
        <f t="shared" si="4"/>
        <v>0</v>
      </c>
      <c r="AL68" s="15">
        <f t="shared" si="5"/>
        <v>0</v>
      </c>
      <c r="AM68" s="15">
        <f t="shared" si="6"/>
        <v>0</v>
      </c>
      <c r="AN68" s="15">
        <f t="shared" si="7"/>
        <v>0</v>
      </c>
      <c r="AO68" s="15">
        <f t="shared" si="8"/>
        <v>0</v>
      </c>
    </row>
    <row r="69" spans="1:41" ht="27.75" customHeight="1">
      <c r="A69" s="29">
        <v>33</v>
      </c>
      <c r="B69" s="92" t="s">
        <v>585</v>
      </c>
      <c r="C69" s="92" t="s">
        <v>586</v>
      </c>
      <c r="D69" s="92" t="s">
        <v>65</v>
      </c>
      <c r="E69" s="29"/>
      <c r="F69" s="4"/>
      <c r="G69" s="4"/>
      <c r="H69" s="4"/>
      <c r="I69" s="4"/>
      <c r="J69" s="4"/>
      <c r="K69" s="4"/>
      <c r="L69" s="4"/>
      <c r="M69" s="5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5">
        <f t="shared" si="3"/>
        <v>0</v>
      </c>
      <c r="AK69" s="15">
        <f t="shared" si="4"/>
        <v>0</v>
      </c>
      <c r="AL69" s="15">
        <f t="shared" si="5"/>
        <v>0</v>
      </c>
      <c r="AM69" s="15">
        <f t="shared" si="6"/>
        <v>0</v>
      </c>
      <c r="AN69" s="15">
        <f t="shared" si="7"/>
        <v>0</v>
      </c>
      <c r="AO69" s="15">
        <f t="shared" si="8"/>
        <v>0</v>
      </c>
    </row>
    <row r="70" spans="1:41" ht="32.25" customHeight="1">
      <c r="A70" s="29">
        <v>34</v>
      </c>
      <c r="B70" s="92" t="s">
        <v>587</v>
      </c>
      <c r="C70" s="92" t="s">
        <v>588</v>
      </c>
      <c r="D70" s="92" t="s">
        <v>59</v>
      </c>
      <c r="E70" s="3"/>
      <c r="F70" s="4"/>
      <c r="G70" s="4"/>
      <c r="H70" s="4"/>
      <c r="I70" s="4"/>
      <c r="J70" s="4"/>
      <c r="K70" s="4"/>
      <c r="L70" s="4"/>
      <c r="M70" s="5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5">
        <f t="shared" si="3"/>
        <v>0</v>
      </c>
      <c r="AK70" s="15">
        <f t="shared" si="4"/>
        <v>0</v>
      </c>
      <c r="AL70" s="15">
        <f t="shared" si="5"/>
        <v>0</v>
      </c>
      <c r="AM70" s="15">
        <f t="shared" si="6"/>
        <v>0</v>
      </c>
      <c r="AN70" s="15">
        <f t="shared" si="7"/>
        <v>0</v>
      </c>
      <c r="AO70" s="15">
        <f t="shared" si="8"/>
        <v>0</v>
      </c>
    </row>
    <row r="71" spans="1:41" ht="15.75" customHeight="1">
      <c r="A71" s="178" t="s">
        <v>11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29">
        <f t="shared" ref="AJ71:AO71" si="15">SUM(AJ34:AJ70)</f>
        <v>0</v>
      </c>
      <c r="AK71" s="29">
        <f t="shared" si="15"/>
        <v>0</v>
      </c>
      <c r="AL71" s="29">
        <f t="shared" si="15"/>
        <v>0</v>
      </c>
      <c r="AM71" s="29">
        <f t="shared" si="15"/>
        <v>0</v>
      </c>
      <c r="AN71" s="29">
        <f t="shared" si="15"/>
        <v>0</v>
      </c>
      <c r="AO71" s="29">
        <f t="shared" si="15"/>
        <v>0</v>
      </c>
    </row>
    <row r="72" spans="1:41" ht="15.75" customHeight="1">
      <c r="A72" s="13"/>
      <c r="B72" s="13"/>
      <c r="C72" s="179"/>
      <c r="D72" s="179"/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41" ht="15.75" customHeight="1">
      <c r="C73" s="2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41" ht="15.75" customHeight="1">
      <c r="C74" s="2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41" ht="15.75" customHeight="1">
      <c r="C75" s="179"/>
      <c r="D75" s="17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41">
      <c r="C76" s="179"/>
      <c r="D76" s="179"/>
      <c r="E76" s="179"/>
      <c r="F76" s="179"/>
      <c r="G76" s="17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41">
      <c r="C77" s="179"/>
      <c r="D77" s="179"/>
      <c r="E77" s="179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41">
      <c r="C78" s="179"/>
      <c r="D78" s="179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M19:AN19"/>
    <mergeCell ref="A30:AI30"/>
    <mergeCell ref="A32:AI32"/>
    <mergeCell ref="C77:E77"/>
    <mergeCell ref="C78:D78"/>
    <mergeCell ref="C76:G76"/>
    <mergeCell ref="C33:D33"/>
    <mergeCell ref="AP34:AQ34"/>
    <mergeCell ref="AP47:AQ47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85" zoomScaleNormal="85" workbookViewId="0">
      <selection activeCell="AH8" sqref="AH8"/>
    </sheetView>
  </sheetViews>
  <sheetFormatPr defaultColWidth="9.33203125" defaultRowHeight="15.75"/>
  <cols>
    <col min="1" max="1" width="7.1640625" style="163" customWidth="1"/>
    <col min="2" max="2" width="17.1640625" style="100" customWidth="1"/>
    <col min="3" max="3" width="25.5" style="163" customWidth="1"/>
    <col min="4" max="4" width="9" style="163" customWidth="1"/>
    <col min="5" max="38" width="4" style="163" customWidth="1"/>
    <col min="39" max="39" width="10.83203125" style="163" customWidth="1"/>
    <col min="40" max="40" width="12.1640625" style="163" customWidth="1"/>
    <col min="41" max="41" width="10.83203125" style="163" customWidth="1"/>
    <col min="42" max="16384" width="9.33203125" style="16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100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100" customFormat="1" ht="21" customHeight="1">
      <c r="A6" s="142">
        <v>1</v>
      </c>
      <c r="B6" s="142" t="s">
        <v>256</v>
      </c>
      <c r="C6" s="143" t="s">
        <v>257</v>
      </c>
      <c r="D6" s="150" t="s">
        <v>258</v>
      </c>
      <c r="E6" s="112"/>
      <c r="F6" s="130"/>
      <c r="G6" s="130"/>
      <c r="H6" s="130"/>
      <c r="I6" s="130" t="s">
        <v>7</v>
      </c>
      <c r="J6" s="130"/>
      <c r="K6" s="130"/>
      <c r="L6" s="130"/>
      <c r="M6" s="164"/>
      <c r="N6" s="130"/>
      <c r="O6" s="130"/>
      <c r="P6" s="130"/>
      <c r="Q6" s="130"/>
      <c r="R6" s="130" t="s">
        <v>6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03">
        <f>COUNTIF(E6:AI6,"K")+2*COUNTIF(E6:AI6,"2K")+COUNTIF(E6:AI6,"TK")+COUNTIF(E6:AI6,"KT")</f>
        <v>1</v>
      </c>
      <c r="AK6" s="103">
        <f t="shared" ref="AK6:AK29" si="0">COUNTIF(E6:AI6,"P")+2*COUNTIF(F6:AJ6,"2P")</f>
        <v>1</v>
      </c>
      <c r="AL6" s="103">
        <f t="shared" ref="AL6:AL29" si="1">COUNTIF(E6:AI6,"T")+2*COUNTIF(E6:AI6,"2T")+COUNTIF(E6:AI6,"TK")+COUNTIF(E6:AI6,"KT")</f>
        <v>0</v>
      </c>
      <c r="AM6" s="165"/>
      <c r="AN6" s="166"/>
      <c r="AO6" s="102"/>
    </row>
    <row r="7" spans="1:41" s="100" customFormat="1" ht="21" customHeight="1">
      <c r="A7" s="142">
        <v>2</v>
      </c>
      <c r="B7" s="142" t="s">
        <v>254</v>
      </c>
      <c r="C7" s="143" t="s">
        <v>255</v>
      </c>
      <c r="D7" s="150" t="s">
        <v>47</v>
      </c>
      <c r="E7" s="112"/>
      <c r="F7" s="130"/>
      <c r="G7" s="130"/>
      <c r="H7" s="130"/>
      <c r="I7" s="130" t="s">
        <v>6</v>
      </c>
      <c r="J7" s="130"/>
      <c r="K7" s="130" t="s">
        <v>6</v>
      </c>
      <c r="L7" s="130"/>
      <c r="M7" s="164" t="s">
        <v>7</v>
      </c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03">
        <f t="shared" ref="AJ7:AJ29" si="2">COUNTIF(E7:AI7,"K")+2*COUNTIF(E7:AI7,"2K")+COUNTIF(E7:AI7,"TK")+COUNTIF(E7:AI7,"KT")</f>
        <v>2</v>
      </c>
      <c r="AK7" s="103">
        <f t="shared" si="0"/>
        <v>1</v>
      </c>
      <c r="AL7" s="103">
        <f t="shared" si="1"/>
        <v>0</v>
      </c>
      <c r="AM7" s="102"/>
      <c r="AN7" s="102"/>
      <c r="AO7" s="102"/>
    </row>
    <row r="8" spans="1:41" s="100" customFormat="1" ht="21" customHeight="1">
      <c r="A8" s="142">
        <v>3</v>
      </c>
      <c r="B8" s="142" t="s">
        <v>259</v>
      </c>
      <c r="C8" s="143" t="s">
        <v>260</v>
      </c>
      <c r="D8" s="150" t="s">
        <v>51</v>
      </c>
      <c r="E8" s="112"/>
      <c r="F8" s="130"/>
      <c r="G8" s="130"/>
      <c r="H8" s="130"/>
      <c r="I8" s="130"/>
      <c r="J8" s="130"/>
      <c r="K8" s="130" t="s">
        <v>6</v>
      </c>
      <c r="L8" s="130"/>
      <c r="M8" s="164"/>
      <c r="N8" s="130"/>
      <c r="O8" s="130"/>
      <c r="P8" s="130"/>
      <c r="Q8" s="130"/>
      <c r="R8" s="130"/>
      <c r="S8" s="130"/>
      <c r="T8" s="130"/>
      <c r="U8" s="130"/>
      <c r="V8" s="130" t="s">
        <v>7</v>
      </c>
      <c r="W8" s="130" t="s">
        <v>6</v>
      </c>
      <c r="X8" s="130"/>
      <c r="Y8" s="130" t="s">
        <v>6</v>
      </c>
      <c r="Z8" s="130"/>
      <c r="AA8" s="130"/>
      <c r="AB8" s="130"/>
      <c r="AC8" s="130"/>
      <c r="AD8" s="130"/>
      <c r="AE8" s="130"/>
      <c r="AF8" s="130" t="s">
        <v>6</v>
      </c>
      <c r="AG8" s="130"/>
      <c r="AH8" s="130" t="s">
        <v>7</v>
      </c>
      <c r="AI8" s="130"/>
      <c r="AJ8" s="103">
        <f t="shared" si="2"/>
        <v>4</v>
      </c>
      <c r="AK8" s="103">
        <f t="shared" si="0"/>
        <v>2</v>
      </c>
      <c r="AL8" s="103">
        <f t="shared" si="1"/>
        <v>0</v>
      </c>
      <c r="AM8" s="102"/>
      <c r="AN8" s="102"/>
      <c r="AO8" s="102"/>
    </row>
    <row r="9" spans="1:41" s="100" customFormat="1" ht="21" customHeight="1">
      <c r="A9" s="142">
        <v>4</v>
      </c>
      <c r="B9" s="142" t="s">
        <v>261</v>
      </c>
      <c r="C9" s="143" t="s">
        <v>262</v>
      </c>
      <c r="D9" s="150" t="s">
        <v>37</v>
      </c>
      <c r="E9" s="112"/>
      <c r="F9" s="130"/>
      <c r="G9" s="130"/>
      <c r="H9" s="130"/>
      <c r="I9" s="130"/>
      <c r="J9" s="130"/>
      <c r="K9" s="130"/>
      <c r="L9" s="130"/>
      <c r="M9" s="164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03">
        <f t="shared" si="2"/>
        <v>0</v>
      </c>
      <c r="AK9" s="103">
        <f t="shared" si="0"/>
        <v>0</v>
      </c>
      <c r="AL9" s="103">
        <f t="shared" si="1"/>
        <v>0</v>
      </c>
      <c r="AM9" s="102"/>
      <c r="AN9" s="102"/>
      <c r="AO9" s="102"/>
    </row>
    <row r="10" spans="1:41" s="100" customFormat="1" ht="21" customHeight="1">
      <c r="A10" s="142">
        <v>5</v>
      </c>
      <c r="B10" s="142" t="s">
        <v>263</v>
      </c>
      <c r="C10" s="143" t="s">
        <v>264</v>
      </c>
      <c r="D10" s="150" t="s">
        <v>73</v>
      </c>
      <c r="E10" s="112" t="s">
        <v>6</v>
      </c>
      <c r="F10" s="130"/>
      <c r="G10" s="130"/>
      <c r="H10" s="130"/>
      <c r="I10" s="130" t="s">
        <v>8</v>
      </c>
      <c r="J10" s="130"/>
      <c r="K10" s="130"/>
      <c r="L10" s="130"/>
      <c r="M10" s="164"/>
      <c r="N10" s="130"/>
      <c r="O10" s="130"/>
      <c r="P10" s="130"/>
      <c r="Q10" s="130"/>
      <c r="R10" s="130"/>
      <c r="S10" s="130"/>
      <c r="T10" s="130"/>
      <c r="U10" s="130"/>
      <c r="V10" s="130" t="s">
        <v>6</v>
      </c>
      <c r="W10" s="130" t="s">
        <v>6</v>
      </c>
      <c r="X10" s="130"/>
      <c r="Y10" s="130"/>
      <c r="Z10" s="130"/>
      <c r="AA10" s="130"/>
      <c r="AB10" s="130"/>
      <c r="AC10" s="130"/>
      <c r="AD10" s="130"/>
      <c r="AE10" s="130"/>
      <c r="AF10" s="130" t="s">
        <v>6</v>
      </c>
      <c r="AG10" s="130"/>
      <c r="AH10" s="130"/>
      <c r="AI10" s="130"/>
      <c r="AJ10" s="103">
        <f t="shared" si="2"/>
        <v>4</v>
      </c>
      <c r="AK10" s="103">
        <f t="shared" si="0"/>
        <v>0</v>
      </c>
      <c r="AL10" s="103">
        <f t="shared" si="1"/>
        <v>1</v>
      </c>
      <c r="AM10" s="102"/>
      <c r="AN10" s="102"/>
      <c r="AO10" s="102"/>
    </row>
    <row r="11" spans="1:41" s="100" customFormat="1" ht="21" customHeight="1">
      <c r="A11" s="142">
        <v>6</v>
      </c>
      <c r="B11" s="142" t="s">
        <v>265</v>
      </c>
      <c r="C11" s="143" t="s">
        <v>266</v>
      </c>
      <c r="D11" s="150" t="s">
        <v>84</v>
      </c>
      <c r="E11" s="130"/>
      <c r="F11" s="130"/>
      <c r="G11" s="130"/>
      <c r="H11" s="130"/>
      <c r="I11" s="130" t="s">
        <v>6</v>
      </c>
      <c r="J11" s="130"/>
      <c r="K11" s="130"/>
      <c r="L11" s="130"/>
      <c r="M11" s="164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100" customFormat="1" ht="21" customHeight="1">
      <c r="A12" s="142">
        <v>7</v>
      </c>
      <c r="B12" s="142" t="s">
        <v>269</v>
      </c>
      <c r="C12" s="143" t="s">
        <v>270</v>
      </c>
      <c r="D12" s="150" t="s">
        <v>66</v>
      </c>
      <c r="E12" s="130"/>
      <c r="F12" s="130"/>
      <c r="G12" s="130"/>
      <c r="H12" s="130"/>
      <c r="I12" s="130"/>
      <c r="J12" s="130"/>
      <c r="K12" s="130"/>
      <c r="L12" s="130"/>
      <c r="M12" s="164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 t="s">
        <v>8</v>
      </c>
      <c r="AD12" s="130"/>
      <c r="AE12" s="130"/>
      <c r="AF12" s="130"/>
      <c r="AG12" s="130"/>
      <c r="AH12" s="130"/>
      <c r="AI12" s="130"/>
      <c r="AJ12" s="103">
        <f t="shared" si="2"/>
        <v>0</v>
      </c>
      <c r="AK12" s="103">
        <f t="shared" si="0"/>
        <v>0</v>
      </c>
      <c r="AL12" s="103">
        <f t="shared" si="1"/>
        <v>1</v>
      </c>
      <c r="AM12" s="102"/>
      <c r="AN12" s="102"/>
      <c r="AO12" s="102"/>
    </row>
    <row r="13" spans="1:41" s="100" customFormat="1" ht="21" customHeight="1">
      <c r="A13" s="142">
        <v>8</v>
      </c>
      <c r="B13" s="142" t="s">
        <v>271</v>
      </c>
      <c r="C13" s="143" t="s">
        <v>105</v>
      </c>
      <c r="D13" s="150" t="s">
        <v>68</v>
      </c>
      <c r="E13" s="130"/>
      <c r="F13" s="130"/>
      <c r="G13" s="130"/>
      <c r="H13" s="130"/>
      <c r="I13" s="130"/>
      <c r="J13" s="130"/>
      <c r="K13" s="130"/>
      <c r="L13" s="130"/>
      <c r="M13" s="164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03">
        <f t="shared" si="2"/>
        <v>0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100" customFormat="1" ht="21" customHeight="1">
      <c r="A14" s="142">
        <v>9</v>
      </c>
      <c r="B14" s="142" t="s">
        <v>272</v>
      </c>
      <c r="C14" s="143" t="s">
        <v>273</v>
      </c>
      <c r="D14" s="150" t="s">
        <v>55</v>
      </c>
      <c r="E14" s="130"/>
      <c r="F14" s="130"/>
      <c r="G14" s="130"/>
      <c r="H14" s="130"/>
      <c r="I14" s="130" t="s">
        <v>6</v>
      </c>
      <c r="J14" s="130"/>
      <c r="K14" s="130"/>
      <c r="L14" s="130"/>
      <c r="M14" s="164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03">
        <f t="shared" si="2"/>
        <v>1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100" customFormat="1" ht="21" customHeight="1">
      <c r="A15" s="142">
        <v>10</v>
      </c>
      <c r="B15" s="142" t="s">
        <v>274</v>
      </c>
      <c r="C15" s="143" t="s">
        <v>275</v>
      </c>
      <c r="D15" s="150" t="s">
        <v>40</v>
      </c>
      <c r="E15" s="130" t="s">
        <v>6</v>
      </c>
      <c r="F15" s="130" t="s">
        <v>7</v>
      </c>
      <c r="G15" s="130"/>
      <c r="H15" s="130" t="s">
        <v>7</v>
      </c>
      <c r="I15" s="130" t="s">
        <v>7</v>
      </c>
      <c r="J15" s="130"/>
      <c r="K15" s="130"/>
      <c r="L15" s="130"/>
      <c r="M15" s="164"/>
      <c r="N15" s="130"/>
      <c r="O15" s="130"/>
      <c r="P15" s="130"/>
      <c r="Q15" s="130"/>
      <c r="R15" s="130" t="s">
        <v>6</v>
      </c>
      <c r="S15" s="130"/>
      <c r="T15" s="130"/>
      <c r="U15" s="130"/>
      <c r="V15" s="130"/>
      <c r="W15" s="130" t="s">
        <v>7</v>
      </c>
      <c r="X15" s="130"/>
      <c r="Y15" s="130"/>
      <c r="Z15" s="130" t="s">
        <v>879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03">
        <f t="shared" si="2"/>
        <v>2</v>
      </c>
      <c r="AK15" s="103">
        <f t="shared" si="0"/>
        <v>6</v>
      </c>
      <c r="AL15" s="103">
        <f t="shared" si="1"/>
        <v>0</v>
      </c>
      <c r="AM15" s="102"/>
      <c r="AN15" s="102"/>
      <c r="AO15" s="102"/>
    </row>
    <row r="16" spans="1:41" s="100" customFormat="1" ht="21" customHeight="1">
      <c r="A16" s="142">
        <v>11</v>
      </c>
      <c r="B16" s="142" t="s">
        <v>278</v>
      </c>
      <c r="C16" s="143" t="s">
        <v>279</v>
      </c>
      <c r="D16" s="150" t="s">
        <v>280</v>
      </c>
      <c r="E16" s="130"/>
      <c r="F16" s="130"/>
      <c r="G16" s="130"/>
      <c r="H16" s="130"/>
      <c r="I16" s="130"/>
      <c r="J16" s="130"/>
      <c r="K16" s="130"/>
      <c r="L16" s="130"/>
      <c r="M16" s="164"/>
      <c r="N16" s="130"/>
      <c r="O16" s="130"/>
      <c r="P16" s="130"/>
      <c r="Q16" s="130"/>
      <c r="R16" s="130"/>
      <c r="S16" s="130"/>
      <c r="T16" s="130"/>
      <c r="U16" s="130"/>
      <c r="V16" s="130"/>
      <c r="W16" s="130" t="s">
        <v>7</v>
      </c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03">
        <f t="shared" si="2"/>
        <v>0</v>
      </c>
      <c r="AK16" s="103">
        <f t="shared" si="0"/>
        <v>1</v>
      </c>
      <c r="AL16" s="103">
        <f t="shared" si="1"/>
        <v>0</v>
      </c>
      <c r="AM16" s="102"/>
      <c r="AN16" s="102"/>
      <c r="AO16" s="102"/>
    </row>
    <row r="17" spans="1:44" s="100" customFormat="1" ht="21" customHeight="1">
      <c r="A17" s="142">
        <v>12</v>
      </c>
      <c r="B17" s="142" t="s">
        <v>281</v>
      </c>
      <c r="C17" s="143" t="s">
        <v>143</v>
      </c>
      <c r="D17" s="150" t="s">
        <v>92</v>
      </c>
      <c r="E17" s="130"/>
      <c r="F17" s="112"/>
      <c r="G17" s="112"/>
      <c r="H17" s="112"/>
      <c r="I17" s="112"/>
      <c r="J17" s="112"/>
      <c r="K17" s="112"/>
      <c r="L17" s="112"/>
      <c r="M17" s="117"/>
      <c r="N17" s="112"/>
      <c r="O17" s="112"/>
      <c r="P17" s="112"/>
      <c r="Q17" s="112"/>
      <c r="R17" s="112"/>
      <c r="S17" s="112"/>
      <c r="T17" s="112"/>
      <c r="U17" s="112"/>
      <c r="V17" s="112"/>
      <c r="W17" s="112" t="s">
        <v>6</v>
      </c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100" customFormat="1" ht="21" customHeight="1">
      <c r="A18" s="142">
        <v>13</v>
      </c>
      <c r="B18" s="142" t="s">
        <v>282</v>
      </c>
      <c r="C18" s="143" t="s">
        <v>283</v>
      </c>
      <c r="D18" s="150" t="s">
        <v>92</v>
      </c>
      <c r="E18" s="130"/>
      <c r="F18" s="130"/>
      <c r="G18" s="130"/>
      <c r="H18" s="130"/>
      <c r="I18" s="130"/>
      <c r="J18" s="130"/>
      <c r="K18" s="130" t="s">
        <v>6</v>
      </c>
      <c r="L18" s="130"/>
      <c r="M18" s="164"/>
      <c r="N18" s="130"/>
      <c r="O18" s="130"/>
      <c r="P18" s="130"/>
      <c r="Q18" s="130"/>
      <c r="R18" s="130"/>
      <c r="S18" s="130"/>
      <c r="T18" s="130" t="s">
        <v>6</v>
      </c>
      <c r="U18" s="130"/>
      <c r="V18" s="130" t="s">
        <v>7</v>
      </c>
      <c r="W18" s="130" t="s">
        <v>6</v>
      </c>
      <c r="X18" s="130"/>
      <c r="Y18" s="130"/>
      <c r="Z18" s="130" t="s">
        <v>6</v>
      </c>
      <c r="AA18" s="130"/>
      <c r="AB18" s="130"/>
      <c r="AC18" s="130" t="s">
        <v>6</v>
      </c>
      <c r="AD18" s="130"/>
      <c r="AE18" s="130"/>
      <c r="AF18" s="130"/>
      <c r="AG18" s="130"/>
      <c r="AH18" s="130"/>
      <c r="AI18" s="130"/>
      <c r="AJ18" s="103">
        <f t="shared" si="2"/>
        <v>5</v>
      </c>
      <c r="AK18" s="103">
        <f t="shared" si="0"/>
        <v>1</v>
      </c>
      <c r="AL18" s="103">
        <f t="shared" si="1"/>
        <v>0</v>
      </c>
      <c r="AM18" s="190"/>
      <c r="AN18" s="188"/>
      <c r="AO18" s="102"/>
    </row>
    <row r="19" spans="1:44" s="100" customFormat="1" ht="21" customHeight="1">
      <c r="A19" s="142">
        <v>14</v>
      </c>
      <c r="B19" s="142" t="s">
        <v>284</v>
      </c>
      <c r="C19" s="143" t="s">
        <v>285</v>
      </c>
      <c r="D19" s="150" t="s">
        <v>56</v>
      </c>
      <c r="E19" s="130"/>
      <c r="F19" s="130"/>
      <c r="G19" s="130"/>
      <c r="H19" s="130"/>
      <c r="I19" s="130"/>
      <c r="J19" s="130"/>
      <c r="K19" s="130"/>
      <c r="L19" s="130"/>
      <c r="M19" s="164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100" customFormat="1" ht="21" customHeight="1">
      <c r="A20" s="142">
        <v>15</v>
      </c>
      <c r="B20" s="142" t="s">
        <v>286</v>
      </c>
      <c r="C20" s="143" t="s">
        <v>287</v>
      </c>
      <c r="D20" s="150" t="s">
        <v>41</v>
      </c>
      <c r="E20" s="130"/>
      <c r="F20" s="130"/>
      <c r="G20" s="130"/>
      <c r="H20" s="130"/>
      <c r="I20" s="130"/>
      <c r="J20" s="130"/>
      <c r="K20" s="130" t="s">
        <v>6</v>
      </c>
      <c r="L20" s="130"/>
      <c r="M20" s="164"/>
      <c r="N20" s="130"/>
      <c r="O20" s="130"/>
      <c r="P20" s="130"/>
      <c r="Q20" s="130"/>
      <c r="R20" s="130"/>
      <c r="S20" s="130"/>
      <c r="T20" s="130"/>
      <c r="U20" s="130"/>
      <c r="V20" s="130" t="s">
        <v>878</v>
      </c>
      <c r="W20" s="130"/>
      <c r="X20" s="130"/>
      <c r="Y20" s="130"/>
      <c r="Z20" s="130"/>
      <c r="AA20" s="130"/>
      <c r="AB20" s="130"/>
      <c r="AC20" s="130"/>
      <c r="AD20" s="130"/>
      <c r="AE20" s="130"/>
      <c r="AF20" s="130" t="s">
        <v>6</v>
      </c>
      <c r="AG20" s="130" t="s">
        <v>6</v>
      </c>
      <c r="AH20" s="130" t="s">
        <v>7</v>
      </c>
      <c r="AI20" s="130"/>
      <c r="AJ20" s="103">
        <f t="shared" si="2"/>
        <v>5</v>
      </c>
      <c r="AK20" s="103">
        <f t="shared" si="0"/>
        <v>1</v>
      </c>
      <c r="AL20" s="103">
        <f t="shared" si="1"/>
        <v>0</v>
      </c>
      <c r="AM20" s="102"/>
      <c r="AN20" s="102"/>
      <c r="AO20" s="102"/>
    </row>
    <row r="21" spans="1:44" s="100" customFormat="1" ht="21" customHeight="1">
      <c r="A21" s="142">
        <v>16</v>
      </c>
      <c r="B21" s="142" t="s">
        <v>288</v>
      </c>
      <c r="C21" s="143" t="s">
        <v>289</v>
      </c>
      <c r="D21" s="150" t="s">
        <v>67</v>
      </c>
      <c r="E21" s="130"/>
      <c r="F21" s="130"/>
      <c r="G21" s="130"/>
      <c r="H21" s="130"/>
      <c r="I21" s="130"/>
      <c r="J21" s="130"/>
      <c r="K21" s="130" t="s">
        <v>6</v>
      </c>
      <c r="L21" s="130"/>
      <c r="M21" s="164" t="s">
        <v>7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 t="s">
        <v>6</v>
      </c>
      <c r="AG21" s="130"/>
      <c r="AH21" s="130"/>
      <c r="AI21" s="130"/>
      <c r="AJ21" s="103">
        <f t="shared" si="2"/>
        <v>2</v>
      </c>
      <c r="AK21" s="103">
        <f t="shared" si="0"/>
        <v>1</v>
      </c>
      <c r="AL21" s="103">
        <f t="shared" si="1"/>
        <v>0</v>
      </c>
      <c r="AM21" s="102"/>
      <c r="AN21" s="102"/>
      <c r="AO21" s="102"/>
    </row>
    <row r="22" spans="1:44" s="100" customFormat="1" ht="21" customHeight="1">
      <c r="A22" s="142">
        <v>17</v>
      </c>
      <c r="B22" s="142" t="s">
        <v>290</v>
      </c>
      <c r="C22" s="143" t="s">
        <v>291</v>
      </c>
      <c r="D22" s="150" t="s">
        <v>292</v>
      </c>
      <c r="E22" s="130"/>
      <c r="F22" s="130"/>
      <c r="G22" s="130"/>
      <c r="H22" s="130"/>
      <c r="I22" s="130"/>
      <c r="J22" s="130"/>
      <c r="K22" s="130"/>
      <c r="L22" s="130"/>
      <c r="M22" s="164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102"/>
      <c r="AN22" s="102"/>
      <c r="AO22" s="102"/>
    </row>
    <row r="23" spans="1:44" s="100" customFormat="1" ht="21" customHeight="1">
      <c r="A23" s="142">
        <v>18</v>
      </c>
      <c r="B23" s="142" t="s">
        <v>296</v>
      </c>
      <c r="C23" s="143" t="s">
        <v>64</v>
      </c>
      <c r="D23" s="150" t="s">
        <v>28</v>
      </c>
      <c r="E23" s="130"/>
      <c r="F23" s="130"/>
      <c r="G23" s="130"/>
      <c r="H23" s="130"/>
      <c r="I23" s="130"/>
      <c r="J23" s="130"/>
      <c r="K23" s="130"/>
      <c r="L23" s="130"/>
      <c r="M23" s="164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2"/>
      <c r="AN23" s="102"/>
      <c r="AO23" s="102"/>
    </row>
    <row r="24" spans="1:44" s="100" customFormat="1" ht="21" customHeight="1">
      <c r="A24" s="142">
        <v>19</v>
      </c>
      <c r="B24" s="142" t="s">
        <v>297</v>
      </c>
      <c r="C24" s="143" t="s">
        <v>298</v>
      </c>
      <c r="D24" s="150" t="s">
        <v>299</v>
      </c>
      <c r="E24" s="130"/>
      <c r="F24" s="130"/>
      <c r="G24" s="130"/>
      <c r="H24" s="130"/>
      <c r="I24" s="130" t="s">
        <v>6</v>
      </c>
      <c r="J24" s="130"/>
      <c r="K24" s="130" t="s">
        <v>6</v>
      </c>
      <c r="L24" s="130"/>
      <c r="M24" s="164"/>
      <c r="N24" s="130"/>
      <c r="O24" s="130"/>
      <c r="P24" s="130"/>
      <c r="Q24" s="130"/>
      <c r="R24" s="130"/>
      <c r="S24" s="130"/>
      <c r="T24" s="130"/>
      <c r="U24" s="130"/>
      <c r="V24" s="130" t="s">
        <v>7</v>
      </c>
      <c r="W24" s="130" t="s">
        <v>7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03">
        <f t="shared" si="2"/>
        <v>2</v>
      </c>
      <c r="AK24" s="103">
        <f t="shared" si="0"/>
        <v>2</v>
      </c>
      <c r="AL24" s="103">
        <f t="shared" si="1"/>
        <v>0</v>
      </c>
      <c r="AM24" s="102"/>
      <c r="AN24" s="102"/>
      <c r="AO24" s="102"/>
    </row>
    <row r="25" spans="1:44" s="100" customFormat="1" ht="21" customHeight="1">
      <c r="A25" s="142">
        <v>20</v>
      </c>
      <c r="B25" s="142" t="s">
        <v>300</v>
      </c>
      <c r="C25" s="143" t="s">
        <v>301</v>
      </c>
      <c r="D25" s="150" t="s">
        <v>250</v>
      </c>
      <c r="E25" s="130"/>
      <c r="F25" s="130"/>
      <c r="G25" s="130"/>
      <c r="H25" s="130"/>
      <c r="I25" s="130"/>
      <c r="J25" s="130"/>
      <c r="K25" s="130"/>
      <c r="L25" s="130"/>
      <c r="M25" s="164"/>
      <c r="N25" s="130"/>
      <c r="O25" s="130"/>
      <c r="P25" s="130"/>
      <c r="Q25" s="130"/>
      <c r="R25" s="130"/>
      <c r="S25" s="130"/>
      <c r="T25" s="130"/>
      <c r="U25" s="130"/>
      <c r="V25" s="130" t="s">
        <v>6</v>
      </c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2"/>
      <c r="AN25" s="102"/>
      <c r="AO25" s="102"/>
    </row>
    <row r="26" spans="1:44" s="100" customFormat="1" ht="21" customHeight="1">
      <c r="A26" s="142">
        <v>21</v>
      </c>
      <c r="B26" s="142" t="s">
        <v>302</v>
      </c>
      <c r="C26" s="143" t="s">
        <v>303</v>
      </c>
      <c r="D26" s="150" t="s">
        <v>88</v>
      </c>
      <c r="E26" s="130"/>
      <c r="F26" s="130"/>
      <c r="G26" s="130"/>
      <c r="H26" s="130"/>
      <c r="I26" s="130"/>
      <c r="J26" s="130"/>
      <c r="K26" s="130"/>
      <c r="L26" s="130"/>
      <c r="M26" s="164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 t="s">
        <v>6</v>
      </c>
      <c r="AG26" s="130"/>
      <c r="AH26" s="130"/>
      <c r="AI26" s="130"/>
      <c r="AJ26" s="103">
        <f t="shared" si="2"/>
        <v>1</v>
      </c>
      <c r="AK26" s="103">
        <f t="shared" si="0"/>
        <v>0</v>
      </c>
      <c r="AL26" s="103">
        <f t="shared" si="1"/>
        <v>0</v>
      </c>
      <c r="AM26" s="102"/>
      <c r="AN26" s="102"/>
      <c r="AO26" s="102"/>
    </row>
    <row r="27" spans="1:44" s="100" customFormat="1" ht="21" customHeight="1">
      <c r="A27" s="142">
        <v>22</v>
      </c>
      <c r="B27" s="142" t="s">
        <v>304</v>
      </c>
      <c r="C27" s="143" t="s">
        <v>305</v>
      </c>
      <c r="D27" s="150" t="s">
        <v>88</v>
      </c>
      <c r="E27" s="112"/>
      <c r="F27" s="130"/>
      <c r="G27" s="130"/>
      <c r="H27" s="130"/>
      <c r="I27" s="130"/>
      <c r="J27" s="130"/>
      <c r="K27" s="130"/>
      <c r="L27" s="130"/>
      <c r="M27" s="164"/>
      <c r="N27" s="130"/>
      <c r="O27" s="130"/>
      <c r="P27" s="130"/>
      <c r="Q27" s="130"/>
      <c r="R27" s="130"/>
      <c r="S27" s="130"/>
      <c r="T27" s="130"/>
      <c r="U27" s="130"/>
      <c r="V27" s="130"/>
      <c r="W27" s="130" t="s">
        <v>6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03">
        <f t="shared" si="2"/>
        <v>1</v>
      </c>
      <c r="AK27" s="103">
        <f t="shared" si="0"/>
        <v>0</v>
      </c>
      <c r="AL27" s="103">
        <f t="shared" si="1"/>
        <v>0</v>
      </c>
      <c r="AM27" s="102"/>
      <c r="AN27" s="102"/>
      <c r="AO27" s="102"/>
    </row>
    <row r="28" spans="1:44" s="100" customFormat="1" ht="21" customHeight="1">
      <c r="A28" s="142">
        <v>23</v>
      </c>
      <c r="B28" s="142" t="s">
        <v>306</v>
      </c>
      <c r="C28" s="143" t="s">
        <v>307</v>
      </c>
      <c r="D28" s="150" t="s">
        <v>65</v>
      </c>
      <c r="E28" s="112"/>
      <c r="F28" s="130"/>
      <c r="G28" s="130"/>
      <c r="H28" s="130"/>
      <c r="I28" s="130"/>
      <c r="J28" s="130"/>
      <c r="K28" s="130" t="s">
        <v>6</v>
      </c>
      <c r="L28" s="130"/>
      <c r="M28" s="164"/>
      <c r="N28" s="130"/>
      <c r="O28" s="130" t="s">
        <v>7</v>
      </c>
      <c r="P28" s="130"/>
      <c r="Q28" s="130"/>
      <c r="R28" s="130"/>
      <c r="S28" s="130"/>
      <c r="T28" s="130"/>
      <c r="U28" s="130"/>
      <c r="V28" s="130" t="s">
        <v>878</v>
      </c>
      <c r="W28" s="130" t="s">
        <v>6</v>
      </c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03">
        <f t="shared" si="2"/>
        <v>4</v>
      </c>
      <c r="AK28" s="103">
        <f t="shared" si="0"/>
        <v>1</v>
      </c>
      <c r="AL28" s="103">
        <f t="shared" si="1"/>
        <v>0</v>
      </c>
      <c r="AM28" s="102"/>
      <c r="AN28" s="102"/>
      <c r="AO28" s="102"/>
    </row>
    <row r="29" spans="1:44" s="100" customFormat="1" ht="21" customHeight="1">
      <c r="A29" s="142">
        <v>24</v>
      </c>
      <c r="B29" s="142" t="s">
        <v>308</v>
      </c>
      <c r="C29" s="143" t="s">
        <v>309</v>
      </c>
      <c r="D29" s="150" t="s">
        <v>65</v>
      </c>
      <c r="E29" s="112"/>
      <c r="F29" s="130"/>
      <c r="G29" s="130"/>
      <c r="H29" s="130"/>
      <c r="I29" s="130"/>
      <c r="J29" s="130"/>
      <c r="K29" s="130" t="s">
        <v>6</v>
      </c>
      <c r="L29" s="130"/>
      <c r="M29" s="164"/>
      <c r="N29" s="130"/>
      <c r="O29" s="130"/>
      <c r="P29" s="130"/>
      <c r="Q29" s="130"/>
      <c r="R29" s="130"/>
      <c r="S29" s="130"/>
      <c r="T29" s="130"/>
      <c r="U29" s="130"/>
      <c r="V29" s="130" t="s">
        <v>6</v>
      </c>
      <c r="W29" s="130" t="s">
        <v>6</v>
      </c>
      <c r="X29" s="130"/>
      <c r="Y29" s="130"/>
      <c r="Z29" s="130"/>
      <c r="AA29" s="130"/>
      <c r="AB29" s="130"/>
      <c r="AC29" s="130" t="s">
        <v>7</v>
      </c>
      <c r="AD29" s="130"/>
      <c r="AE29" s="130"/>
      <c r="AF29" s="130"/>
      <c r="AG29" s="130" t="s">
        <v>6</v>
      </c>
      <c r="AH29" s="130"/>
      <c r="AI29" s="130"/>
      <c r="AJ29" s="103">
        <f t="shared" si="2"/>
        <v>4</v>
      </c>
      <c r="AK29" s="103">
        <f t="shared" si="0"/>
        <v>1</v>
      </c>
      <c r="AL29" s="103">
        <f t="shared" si="1"/>
        <v>0</v>
      </c>
      <c r="AM29" s="102"/>
      <c r="AN29" s="102"/>
      <c r="AO29" s="102"/>
    </row>
    <row r="30" spans="1:44" s="100" customFormat="1" ht="21" customHeight="1">
      <c r="A30" s="142">
        <v>25</v>
      </c>
      <c r="B30" s="151" t="s">
        <v>267</v>
      </c>
      <c r="C30" s="152" t="s">
        <v>268</v>
      </c>
      <c r="D30" s="153" t="s">
        <v>25</v>
      </c>
      <c r="E30" s="167" t="s">
        <v>6</v>
      </c>
      <c r="F30" s="167" t="s">
        <v>6</v>
      </c>
      <c r="G30" s="167"/>
      <c r="H30" s="167" t="s">
        <v>6</v>
      </c>
      <c r="I30" s="167" t="s">
        <v>6</v>
      </c>
      <c r="J30" s="167"/>
      <c r="K30" s="167" t="s">
        <v>6</v>
      </c>
      <c r="L30" s="191" t="s">
        <v>876</v>
      </c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3"/>
      <c r="AJ30" s="17">
        <f>COUNTIF(E30:AI30,"K")+2*COUNTIF(E30:AI30,"2K")+COUNTIF(E30:AI30,"TK")+COUNTIF(E30:AI30,"KT")</f>
        <v>5</v>
      </c>
      <c r="AK30" s="17">
        <f>COUNTIF(E30:AI30,"P")+2*COUNTIF(F30:AJ30,"2P")</f>
        <v>0</v>
      </c>
      <c r="AL30" s="17">
        <f>COUNTIF(E30:AI30,"T")+2*COUNTIF(E30:AI30,"2T")+COUNTIF(E30:AI30,"TK")+COUNTIF(E30:AI30,"KT")</f>
        <v>0</v>
      </c>
      <c r="AM30" s="102"/>
      <c r="AN30" s="102"/>
      <c r="AO30" s="102"/>
    </row>
    <row r="31" spans="1:44" s="100" customFormat="1" ht="21" customHeight="1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">
        <f>SUM(AJ6:AJ29)</f>
        <v>41</v>
      </c>
      <c r="AK31" s="17">
        <f>SUM(AK6:AK29)</f>
        <v>18</v>
      </c>
      <c r="AL31" s="17">
        <f>SUM(AL6:AL29)</f>
        <v>2</v>
      </c>
      <c r="AM31" s="102"/>
      <c r="AN31" s="13"/>
      <c r="AO31" s="13"/>
      <c r="AP31" s="163"/>
      <c r="AQ31" s="163"/>
      <c r="AR31" s="163"/>
    </row>
    <row r="32" spans="1:44" s="100" customFormat="1" ht="30" customHeight="1">
      <c r="A32" s="7"/>
      <c r="B32" s="7"/>
      <c r="C32" s="8"/>
      <c r="D32" s="8"/>
      <c r="E32" s="9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7"/>
      <c r="AK32" s="7"/>
      <c r="AL32" s="7"/>
      <c r="AM32" s="102"/>
      <c r="AN32" s="102"/>
      <c r="AO32" s="102"/>
    </row>
    <row r="33" spans="1:43" s="100" customFormat="1" ht="41.25" customHeight="1">
      <c r="A33" s="180" t="s">
        <v>12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1"/>
      <c r="AJ33" s="17" t="s">
        <v>13</v>
      </c>
      <c r="AK33" s="17" t="s">
        <v>14</v>
      </c>
      <c r="AL33" s="17" t="s">
        <v>15</v>
      </c>
      <c r="AM33" s="17" t="s">
        <v>16</v>
      </c>
      <c r="AN33" s="17" t="s">
        <v>17</v>
      </c>
      <c r="AO33" s="17" t="s">
        <v>18</v>
      </c>
    </row>
    <row r="34" spans="1:43" s="100" customFormat="1" ht="30" customHeight="1">
      <c r="A34" s="103" t="s">
        <v>3</v>
      </c>
      <c r="B34" s="101"/>
      <c r="C34" s="182" t="s">
        <v>5</v>
      </c>
      <c r="D34" s="183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98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14" t="s">
        <v>19</v>
      </c>
      <c r="AK34" s="14" t="s">
        <v>20</v>
      </c>
      <c r="AL34" s="14" t="s">
        <v>21</v>
      </c>
      <c r="AM34" s="14" t="s">
        <v>22</v>
      </c>
      <c r="AN34" s="14" t="s">
        <v>23</v>
      </c>
      <c r="AO34" s="14" t="s">
        <v>24</v>
      </c>
    </row>
    <row r="35" spans="1:43" s="100" customFormat="1" ht="30" customHeight="1">
      <c r="A35" s="62">
        <v>1</v>
      </c>
      <c r="B35" s="62" t="s">
        <v>256</v>
      </c>
      <c r="C35" s="63" t="s">
        <v>257</v>
      </c>
      <c r="D35" s="64" t="s">
        <v>258</v>
      </c>
      <c r="E35" s="3"/>
      <c r="F35" s="2"/>
      <c r="G35" s="2"/>
      <c r="H35" s="2"/>
      <c r="I35" s="2"/>
      <c r="J35" s="2"/>
      <c r="K35" s="2"/>
      <c r="L35" s="2"/>
      <c r="M35" s="9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5">
        <f>COUNTIF(E35:AI35,"BT")</f>
        <v>0</v>
      </c>
      <c r="AK35" s="15">
        <f>COUNTIF(F35:AJ35,"D")</f>
        <v>0</v>
      </c>
      <c r="AL35" s="15">
        <f>COUNTIF(G35:AK35,"ĐP")</f>
        <v>0</v>
      </c>
      <c r="AM35" s="15">
        <f>COUNTIF(H35:AL35,"CT")</f>
        <v>0</v>
      </c>
      <c r="AN35" s="15">
        <f>COUNTIF(I35:AM35,"HT")</f>
        <v>0</v>
      </c>
      <c r="AO35" s="15">
        <f>COUNTIF(J35:AN35,"VK")</f>
        <v>0</v>
      </c>
      <c r="AP35" s="190"/>
      <c r="AQ35" s="188"/>
    </row>
    <row r="36" spans="1:43" s="100" customFormat="1" ht="30" customHeight="1">
      <c r="A36" s="62">
        <v>2</v>
      </c>
      <c r="B36" s="62" t="s">
        <v>254</v>
      </c>
      <c r="C36" s="63" t="s">
        <v>255</v>
      </c>
      <c r="D36" s="64" t="s">
        <v>47</v>
      </c>
      <c r="E36" s="11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5">
        <f t="shared" ref="AJ36:AJ68" si="3">COUNTIF(E36:AI36,"BT")</f>
        <v>0</v>
      </c>
      <c r="AK36" s="15">
        <f t="shared" ref="AK36:AK68" si="4">COUNTIF(F36:AJ36,"D")</f>
        <v>0</v>
      </c>
      <c r="AL36" s="15">
        <f t="shared" ref="AL36:AL68" si="5">COUNTIF(G36:AK36,"ĐP")</f>
        <v>0</v>
      </c>
      <c r="AM36" s="15">
        <f t="shared" ref="AM36:AM68" si="6">COUNTIF(H36:AL36,"CT")</f>
        <v>0</v>
      </c>
      <c r="AN36" s="15">
        <f t="shared" ref="AN36:AN68" si="7">COUNTIF(I36:AM36,"HT")</f>
        <v>0</v>
      </c>
      <c r="AO36" s="15">
        <f t="shared" ref="AO36:AO68" si="8">COUNTIF(J36:AN36,"VK")</f>
        <v>0</v>
      </c>
      <c r="AP36" s="102"/>
      <c r="AQ36" s="102"/>
    </row>
    <row r="37" spans="1:43" s="100" customFormat="1" ht="30" customHeight="1">
      <c r="A37" s="62">
        <v>3</v>
      </c>
      <c r="B37" s="62" t="s">
        <v>259</v>
      </c>
      <c r="C37" s="63" t="s">
        <v>260</v>
      </c>
      <c r="D37" s="64" t="s">
        <v>51</v>
      </c>
      <c r="E37" s="3"/>
      <c r="F37" s="2"/>
      <c r="G37" s="2"/>
      <c r="H37" s="2"/>
      <c r="I37" s="2"/>
      <c r="J37" s="2"/>
      <c r="K37" s="2"/>
      <c r="L37" s="2"/>
      <c r="M37" s="9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5">
        <f t="shared" si="3"/>
        <v>0</v>
      </c>
      <c r="AK37" s="15">
        <f t="shared" si="4"/>
        <v>0</v>
      </c>
      <c r="AL37" s="15">
        <f t="shared" si="5"/>
        <v>0</v>
      </c>
      <c r="AM37" s="15">
        <f t="shared" si="6"/>
        <v>0</v>
      </c>
      <c r="AN37" s="15">
        <f t="shared" si="7"/>
        <v>0</v>
      </c>
      <c r="AO37" s="15">
        <f t="shared" si="8"/>
        <v>0</v>
      </c>
      <c r="AP37" s="102"/>
      <c r="AQ37" s="102"/>
    </row>
    <row r="38" spans="1:43" s="100" customFormat="1" ht="30" customHeight="1">
      <c r="A38" s="62">
        <v>4</v>
      </c>
      <c r="B38" s="62" t="s">
        <v>261</v>
      </c>
      <c r="C38" s="63" t="s">
        <v>262</v>
      </c>
      <c r="D38" s="64" t="s">
        <v>37</v>
      </c>
      <c r="E38" s="3"/>
      <c r="F38" s="2"/>
      <c r="G38" s="2"/>
      <c r="H38" s="2"/>
      <c r="I38" s="2"/>
      <c r="J38" s="2"/>
      <c r="K38" s="2"/>
      <c r="L38" s="2"/>
      <c r="M38" s="9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102"/>
      <c r="AQ38" s="102"/>
    </row>
    <row r="39" spans="1:43" s="100" customFormat="1" ht="30" customHeight="1">
      <c r="A39" s="62">
        <v>5</v>
      </c>
      <c r="B39" s="62" t="s">
        <v>263</v>
      </c>
      <c r="C39" s="63" t="s">
        <v>264</v>
      </c>
      <c r="D39" s="64" t="s">
        <v>73</v>
      </c>
      <c r="E39" s="3"/>
      <c r="F39" s="2"/>
      <c r="G39" s="2"/>
      <c r="H39" s="2"/>
      <c r="I39" s="2"/>
      <c r="J39" s="2"/>
      <c r="K39" s="2"/>
      <c r="L39" s="2"/>
      <c r="M39" s="9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102"/>
      <c r="AQ39" s="102"/>
    </row>
    <row r="40" spans="1:43" s="100" customFormat="1" ht="30" customHeight="1">
      <c r="A40" s="62">
        <v>6</v>
      </c>
      <c r="B40" s="62" t="s">
        <v>265</v>
      </c>
      <c r="C40" s="63" t="s">
        <v>266</v>
      </c>
      <c r="D40" s="64" t="s">
        <v>84</v>
      </c>
      <c r="E40" s="3"/>
      <c r="F40" s="2"/>
      <c r="G40" s="2"/>
      <c r="H40" s="2"/>
      <c r="I40" s="2"/>
      <c r="J40" s="2"/>
      <c r="K40" s="2"/>
      <c r="L40" s="2"/>
      <c r="M40" s="9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102"/>
      <c r="AQ40" s="102"/>
    </row>
    <row r="41" spans="1:43" s="100" customFormat="1" ht="30" customHeight="1">
      <c r="A41" s="62">
        <v>7</v>
      </c>
      <c r="B41" s="62" t="s">
        <v>267</v>
      </c>
      <c r="C41" s="63" t="s">
        <v>268</v>
      </c>
      <c r="D41" s="64" t="s">
        <v>25</v>
      </c>
      <c r="E41" s="3"/>
      <c r="F41" s="2"/>
      <c r="G41" s="2"/>
      <c r="H41" s="2"/>
      <c r="I41" s="2"/>
      <c r="J41" s="2"/>
      <c r="K41" s="2"/>
      <c r="L41" s="2"/>
      <c r="M41" s="9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102"/>
      <c r="AQ41" s="102"/>
    </row>
    <row r="42" spans="1:43" s="100" customFormat="1" ht="30" customHeight="1">
      <c r="A42" s="62">
        <v>8</v>
      </c>
      <c r="B42" s="62" t="s">
        <v>269</v>
      </c>
      <c r="C42" s="63" t="s">
        <v>270</v>
      </c>
      <c r="D42" s="64" t="s">
        <v>66</v>
      </c>
      <c r="E42" s="3"/>
      <c r="F42" s="2"/>
      <c r="G42" s="2"/>
      <c r="H42" s="2"/>
      <c r="I42" s="2"/>
      <c r="J42" s="2"/>
      <c r="K42" s="2"/>
      <c r="L42" s="2"/>
      <c r="M42" s="9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102"/>
      <c r="AQ42" s="102"/>
    </row>
    <row r="43" spans="1:43" s="100" customFormat="1" ht="30" customHeight="1">
      <c r="A43" s="62">
        <v>9</v>
      </c>
      <c r="B43" s="62" t="s">
        <v>271</v>
      </c>
      <c r="C43" s="63" t="s">
        <v>105</v>
      </c>
      <c r="D43" s="64" t="s">
        <v>68</v>
      </c>
      <c r="E43" s="3"/>
      <c r="F43" s="2"/>
      <c r="G43" s="2"/>
      <c r="H43" s="2"/>
      <c r="I43" s="2"/>
      <c r="J43" s="2"/>
      <c r="K43" s="2"/>
      <c r="L43" s="2"/>
      <c r="M43" s="9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  <c r="AP43" s="102"/>
      <c r="AQ43" s="102"/>
    </row>
    <row r="44" spans="1:43" s="100" customFormat="1" ht="30" customHeight="1">
      <c r="A44" s="62">
        <v>10</v>
      </c>
      <c r="B44" s="62" t="s">
        <v>272</v>
      </c>
      <c r="C44" s="63" t="s">
        <v>273</v>
      </c>
      <c r="D44" s="64" t="s">
        <v>55</v>
      </c>
      <c r="E44" s="3"/>
      <c r="F44" s="2"/>
      <c r="G44" s="2"/>
      <c r="H44" s="2"/>
      <c r="I44" s="2"/>
      <c r="J44" s="2"/>
      <c r="K44" s="2"/>
      <c r="L44" s="2"/>
      <c r="M44" s="9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  <c r="AP44" s="102"/>
      <c r="AQ44" s="102"/>
    </row>
    <row r="45" spans="1:43" s="100" customFormat="1" ht="30" customHeight="1">
      <c r="A45" s="62">
        <v>11</v>
      </c>
      <c r="B45" s="62" t="s">
        <v>274</v>
      </c>
      <c r="C45" s="63" t="s">
        <v>275</v>
      </c>
      <c r="D45" s="64" t="s">
        <v>40</v>
      </c>
      <c r="E45" s="3"/>
      <c r="F45" s="2"/>
      <c r="G45" s="2"/>
      <c r="H45" s="2"/>
      <c r="I45" s="2"/>
      <c r="J45" s="2"/>
      <c r="K45" s="2"/>
      <c r="L45" s="2"/>
      <c r="M45" s="9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  <c r="AP45" s="102"/>
      <c r="AQ45" s="102"/>
    </row>
    <row r="46" spans="1:43" s="100" customFormat="1" ht="30" customHeight="1">
      <c r="A46" s="62">
        <v>12</v>
      </c>
      <c r="B46" s="62" t="s">
        <v>276</v>
      </c>
      <c r="C46" s="63" t="s">
        <v>277</v>
      </c>
      <c r="D46" s="64" t="s">
        <v>40</v>
      </c>
      <c r="E46" s="3"/>
      <c r="F46" s="2"/>
      <c r="G46" s="2"/>
      <c r="H46" s="2"/>
      <c r="I46" s="2"/>
      <c r="J46" s="2"/>
      <c r="K46" s="2"/>
      <c r="L46" s="2"/>
      <c r="M46" s="9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  <c r="AP46" s="102"/>
      <c r="AQ46" s="102"/>
    </row>
    <row r="47" spans="1:43" s="100" customFormat="1" ht="30" customHeight="1">
      <c r="A47" s="62">
        <v>13</v>
      </c>
      <c r="B47" s="62" t="s">
        <v>278</v>
      </c>
      <c r="C47" s="63" t="s">
        <v>279</v>
      </c>
      <c r="D47" s="64" t="s">
        <v>280</v>
      </c>
      <c r="E47" s="16"/>
      <c r="F47" s="16"/>
      <c r="G47" s="16"/>
      <c r="H47" s="16"/>
      <c r="I47" s="16"/>
      <c r="J47" s="16"/>
      <c r="K47" s="16"/>
      <c r="L47" s="16"/>
      <c r="M47" s="72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  <c r="AP47" s="102"/>
      <c r="AQ47" s="102"/>
    </row>
    <row r="48" spans="1:43" s="100" customFormat="1" ht="30" customHeight="1">
      <c r="A48" s="62">
        <v>14</v>
      </c>
      <c r="B48" s="62" t="s">
        <v>281</v>
      </c>
      <c r="C48" s="63" t="s">
        <v>143</v>
      </c>
      <c r="D48" s="64" t="s">
        <v>92</v>
      </c>
      <c r="E48" s="3"/>
      <c r="F48" s="2"/>
      <c r="G48" s="2"/>
      <c r="H48" s="2"/>
      <c r="I48" s="2"/>
      <c r="J48" s="2"/>
      <c r="K48" s="2"/>
      <c r="L48" s="2"/>
      <c r="M48" s="9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  <c r="AP48" s="190"/>
      <c r="AQ48" s="188"/>
    </row>
    <row r="49" spans="1:41" s="100" customFormat="1" ht="30" customHeight="1">
      <c r="A49" s="62">
        <v>15</v>
      </c>
      <c r="B49" s="62" t="s">
        <v>282</v>
      </c>
      <c r="C49" s="63" t="s">
        <v>283</v>
      </c>
      <c r="D49" s="64" t="s">
        <v>92</v>
      </c>
      <c r="E49" s="3"/>
      <c r="F49" s="2"/>
      <c r="G49" s="2"/>
      <c r="H49" s="2"/>
      <c r="I49" s="2"/>
      <c r="J49" s="2"/>
      <c r="K49" s="2"/>
      <c r="L49" s="2"/>
      <c r="M49" s="98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</row>
    <row r="50" spans="1:41" s="100" customFormat="1" ht="30" customHeight="1">
      <c r="A50" s="62">
        <v>16</v>
      </c>
      <c r="B50" s="62" t="s">
        <v>284</v>
      </c>
      <c r="C50" s="63" t="s">
        <v>285</v>
      </c>
      <c r="D50" s="64" t="s">
        <v>56</v>
      </c>
      <c r="E50" s="3"/>
      <c r="F50" s="2"/>
      <c r="G50" s="2"/>
      <c r="H50" s="2"/>
      <c r="I50" s="2"/>
      <c r="J50" s="2"/>
      <c r="K50" s="2"/>
      <c r="L50" s="2"/>
      <c r="M50" s="9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1" s="100" customFormat="1" ht="30" customHeight="1">
      <c r="A51" s="62">
        <v>17</v>
      </c>
      <c r="B51" s="62" t="s">
        <v>286</v>
      </c>
      <c r="C51" s="63" t="s">
        <v>287</v>
      </c>
      <c r="D51" s="64" t="s">
        <v>41</v>
      </c>
      <c r="E51" s="3"/>
      <c r="F51" s="2"/>
      <c r="G51" s="2"/>
      <c r="H51" s="2"/>
      <c r="I51" s="2"/>
      <c r="J51" s="2"/>
      <c r="K51" s="2"/>
      <c r="L51" s="2"/>
      <c r="M51" s="9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</row>
    <row r="52" spans="1:41" s="100" customFormat="1" ht="30" customHeight="1">
      <c r="A52" s="62">
        <v>18</v>
      </c>
      <c r="B52" s="62" t="s">
        <v>288</v>
      </c>
      <c r="C52" s="63" t="s">
        <v>289</v>
      </c>
      <c r="D52" s="64" t="s">
        <v>67</v>
      </c>
      <c r="E52" s="3"/>
      <c r="F52" s="2"/>
      <c r="G52" s="2"/>
      <c r="H52" s="2"/>
      <c r="I52" s="2"/>
      <c r="J52" s="2"/>
      <c r="K52" s="2"/>
      <c r="L52" s="2"/>
      <c r="M52" s="9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</row>
    <row r="53" spans="1:41" s="100" customFormat="1" ht="30" customHeight="1">
      <c r="A53" s="62">
        <v>19</v>
      </c>
      <c r="B53" s="62" t="s">
        <v>293</v>
      </c>
      <c r="C53" s="63" t="s">
        <v>294</v>
      </c>
      <c r="D53" s="64" t="s">
        <v>295</v>
      </c>
      <c r="E53" s="3"/>
      <c r="F53" s="2"/>
      <c r="G53" s="2"/>
      <c r="H53" s="2"/>
      <c r="I53" s="2"/>
      <c r="J53" s="2"/>
      <c r="K53" s="2"/>
      <c r="L53" s="2"/>
      <c r="M53" s="9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</row>
    <row r="54" spans="1:41" s="100" customFormat="1" ht="30" customHeight="1">
      <c r="A54" s="62">
        <v>20</v>
      </c>
      <c r="B54" s="62" t="s">
        <v>290</v>
      </c>
      <c r="C54" s="63" t="s">
        <v>291</v>
      </c>
      <c r="D54" s="64" t="s">
        <v>292</v>
      </c>
      <c r="E54" s="3"/>
      <c r="F54" s="2"/>
      <c r="G54" s="2"/>
      <c r="H54" s="2"/>
      <c r="I54" s="2"/>
      <c r="J54" s="2"/>
      <c r="K54" s="2"/>
      <c r="L54" s="2"/>
      <c r="M54" s="9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</row>
    <row r="55" spans="1:41" s="100" customFormat="1" ht="30" customHeight="1">
      <c r="A55" s="62">
        <v>21</v>
      </c>
      <c r="B55" s="62" t="s">
        <v>296</v>
      </c>
      <c r="C55" s="63" t="s">
        <v>64</v>
      </c>
      <c r="D55" s="64" t="s">
        <v>28</v>
      </c>
      <c r="E55" s="3"/>
      <c r="F55" s="2"/>
      <c r="G55" s="2"/>
      <c r="H55" s="2"/>
      <c r="I55" s="2"/>
      <c r="J55" s="2"/>
      <c r="K55" s="2"/>
      <c r="L55" s="2"/>
      <c r="M55" s="9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</row>
    <row r="56" spans="1:41" s="100" customFormat="1" ht="30" customHeight="1">
      <c r="A56" s="62">
        <v>22</v>
      </c>
      <c r="B56" s="62" t="s">
        <v>297</v>
      </c>
      <c r="C56" s="63" t="s">
        <v>298</v>
      </c>
      <c r="D56" s="64" t="s">
        <v>299</v>
      </c>
      <c r="E56" s="3"/>
      <c r="F56" s="2"/>
      <c r="G56" s="2"/>
      <c r="H56" s="2"/>
      <c r="I56" s="2"/>
      <c r="J56" s="2"/>
      <c r="K56" s="2"/>
      <c r="L56" s="2"/>
      <c r="M56" s="9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5">
        <f t="shared" si="3"/>
        <v>0</v>
      </c>
      <c r="AK56" s="15">
        <f t="shared" si="4"/>
        <v>0</v>
      </c>
      <c r="AL56" s="15">
        <f t="shared" si="5"/>
        <v>0</v>
      </c>
      <c r="AM56" s="15">
        <f t="shared" si="6"/>
        <v>0</v>
      </c>
      <c r="AN56" s="15">
        <f t="shared" si="7"/>
        <v>0</v>
      </c>
      <c r="AO56" s="15">
        <f t="shared" si="8"/>
        <v>0</v>
      </c>
    </row>
    <row r="57" spans="1:41" s="100" customFormat="1" ht="30" customHeight="1">
      <c r="A57" s="62">
        <v>23</v>
      </c>
      <c r="B57" s="62" t="s">
        <v>300</v>
      </c>
      <c r="C57" s="63" t="s">
        <v>301</v>
      </c>
      <c r="D57" s="64" t="s">
        <v>250</v>
      </c>
      <c r="E57" s="3"/>
      <c r="F57" s="2"/>
      <c r="G57" s="2"/>
      <c r="H57" s="2"/>
      <c r="I57" s="2"/>
      <c r="J57" s="2"/>
      <c r="K57" s="2"/>
      <c r="L57" s="2"/>
      <c r="M57" s="9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5">
        <f t="shared" si="3"/>
        <v>0</v>
      </c>
      <c r="AK57" s="15">
        <f t="shared" si="4"/>
        <v>0</v>
      </c>
      <c r="AL57" s="15">
        <f t="shared" si="5"/>
        <v>0</v>
      </c>
      <c r="AM57" s="15">
        <f t="shared" si="6"/>
        <v>0</v>
      </c>
      <c r="AN57" s="15">
        <f t="shared" si="7"/>
        <v>0</v>
      </c>
      <c r="AO57" s="15">
        <f t="shared" si="8"/>
        <v>0</v>
      </c>
    </row>
    <row r="58" spans="1:41" s="100" customFormat="1" ht="30" customHeight="1">
      <c r="A58" s="62">
        <v>24</v>
      </c>
      <c r="B58" s="62" t="s">
        <v>302</v>
      </c>
      <c r="C58" s="63" t="s">
        <v>303</v>
      </c>
      <c r="D58" s="91" t="s">
        <v>88</v>
      </c>
      <c r="E58" s="3"/>
      <c r="F58" s="2"/>
      <c r="G58" s="2"/>
      <c r="H58" s="2"/>
      <c r="I58" s="2"/>
      <c r="J58" s="2"/>
      <c r="K58" s="2"/>
      <c r="L58" s="2"/>
      <c r="M58" s="9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5">
        <f>COUNTIF(E58:AI58,"BT")</f>
        <v>0</v>
      </c>
      <c r="AK58" s="15">
        <f t="shared" si="4"/>
        <v>0</v>
      </c>
      <c r="AL58" s="15">
        <f t="shared" si="5"/>
        <v>0</v>
      </c>
      <c r="AM58" s="15">
        <f t="shared" si="6"/>
        <v>0</v>
      </c>
      <c r="AN58" s="15">
        <f t="shared" si="7"/>
        <v>0</v>
      </c>
      <c r="AO58" s="15">
        <f t="shared" si="8"/>
        <v>0</v>
      </c>
    </row>
    <row r="59" spans="1:41" s="100" customFormat="1" ht="30" customHeight="1">
      <c r="A59" s="62">
        <v>25</v>
      </c>
      <c r="B59" s="62" t="s">
        <v>304</v>
      </c>
      <c r="C59" s="63" t="s">
        <v>305</v>
      </c>
      <c r="D59" s="64" t="s">
        <v>88</v>
      </c>
      <c r="E59" s="3"/>
      <c r="F59" s="2"/>
      <c r="G59" s="2"/>
      <c r="H59" s="2"/>
      <c r="I59" s="2"/>
      <c r="J59" s="2"/>
      <c r="K59" s="2"/>
      <c r="L59" s="2"/>
      <c r="M59" s="9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5">
        <f t="shared" si="3"/>
        <v>0</v>
      </c>
      <c r="AK59" s="15">
        <f t="shared" si="4"/>
        <v>0</v>
      </c>
      <c r="AL59" s="15">
        <f t="shared" si="5"/>
        <v>0</v>
      </c>
      <c r="AM59" s="15">
        <f t="shared" si="6"/>
        <v>0</v>
      </c>
      <c r="AN59" s="15">
        <f t="shared" si="7"/>
        <v>0</v>
      </c>
      <c r="AO59" s="15">
        <f t="shared" si="8"/>
        <v>0</v>
      </c>
    </row>
    <row r="60" spans="1:41" s="100" customFormat="1" ht="30" customHeight="1">
      <c r="A60" s="62">
        <v>26</v>
      </c>
      <c r="B60" s="62" t="s">
        <v>306</v>
      </c>
      <c r="C60" s="63" t="s">
        <v>307</v>
      </c>
      <c r="D60" s="64" t="s">
        <v>65</v>
      </c>
      <c r="E60" s="3"/>
      <c r="F60" s="2"/>
      <c r="G60" s="2"/>
      <c r="H60" s="2"/>
      <c r="I60" s="2"/>
      <c r="J60" s="2"/>
      <c r="K60" s="2"/>
      <c r="L60" s="2"/>
      <c r="M60" s="9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5">
        <f t="shared" si="3"/>
        <v>0</v>
      </c>
      <c r="AK60" s="15">
        <f t="shared" si="4"/>
        <v>0</v>
      </c>
      <c r="AL60" s="15">
        <f t="shared" si="5"/>
        <v>0</v>
      </c>
      <c r="AM60" s="15">
        <f t="shared" si="6"/>
        <v>0</v>
      </c>
      <c r="AN60" s="15">
        <f t="shared" si="7"/>
        <v>0</v>
      </c>
      <c r="AO60" s="15">
        <f t="shared" si="8"/>
        <v>0</v>
      </c>
    </row>
    <row r="61" spans="1:41" s="100" customFormat="1" ht="30" customHeight="1">
      <c r="A61" s="62">
        <v>27</v>
      </c>
      <c r="B61" s="62" t="s">
        <v>308</v>
      </c>
      <c r="C61" s="63" t="s">
        <v>309</v>
      </c>
      <c r="D61" s="64" t="s">
        <v>65</v>
      </c>
      <c r="E61" s="3"/>
      <c r="F61" s="2"/>
      <c r="G61" s="2"/>
      <c r="H61" s="2"/>
      <c r="I61" s="2"/>
      <c r="J61" s="2"/>
      <c r="K61" s="2"/>
      <c r="L61" s="2"/>
      <c r="M61" s="9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5">
        <f t="shared" si="3"/>
        <v>0</v>
      </c>
      <c r="AK61" s="15">
        <f t="shared" si="4"/>
        <v>0</v>
      </c>
      <c r="AL61" s="15">
        <f t="shared" si="5"/>
        <v>0</v>
      </c>
      <c r="AM61" s="15">
        <f t="shared" si="6"/>
        <v>0</v>
      </c>
      <c r="AN61" s="15">
        <f t="shared" si="7"/>
        <v>0</v>
      </c>
      <c r="AO61" s="15">
        <f t="shared" si="8"/>
        <v>0</v>
      </c>
    </row>
    <row r="62" spans="1:41" s="100" customFormat="1" ht="30" customHeight="1">
      <c r="A62" s="62">
        <v>28</v>
      </c>
      <c r="B62" s="62"/>
      <c r="C62" s="63"/>
      <c r="D62" s="64"/>
      <c r="E62" s="3"/>
      <c r="F62" s="2"/>
      <c r="G62" s="2"/>
      <c r="H62" s="2"/>
      <c r="I62" s="2"/>
      <c r="J62" s="2"/>
      <c r="K62" s="2"/>
      <c r="L62" s="2"/>
      <c r="M62" s="9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5">
        <f t="shared" si="3"/>
        <v>0</v>
      </c>
      <c r="AK62" s="15">
        <f t="shared" si="4"/>
        <v>0</v>
      </c>
      <c r="AL62" s="15">
        <f t="shared" si="5"/>
        <v>0</v>
      </c>
      <c r="AM62" s="15">
        <f t="shared" si="6"/>
        <v>0</v>
      </c>
      <c r="AN62" s="15">
        <f t="shared" si="7"/>
        <v>0</v>
      </c>
      <c r="AO62" s="15">
        <f t="shared" si="8"/>
        <v>0</v>
      </c>
    </row>
    <row r="63" spans="1:41" s="100" customFormat="1" ht="30" customHeight="1">
      <c r="A63" s="103">
        <v>29</v>
      </c>
      <c r="B63" s="101"/>
      <c r="C63" s="5"/>
      <c r="D63" s="6"/>
      <c r="E63" s="3"/>
      <c r="F63" s="2"/>
      <c r="G63" s="2"/>
      <c r="H63" s="2"/>
      <c r="I63" s="2"/>
      <c r="J63" s="2"/>
      <c r="K63" s="2"/>
      <c r="L63" s="2"/>
      <c r="M63" s="9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5">
        <f t="shared" si="3"/>
        <v>0</v>
      </c>
      <c r="AK63" s="15">
        <f t="shared" si="4"/>
        <v>0</v>
      </c>
      <c r="AL63" s="15">
        <f t="shared" si="5"/>
        <v>0</v>
      </c>
      <c r="AM63" s="15">
        <f t="shared" si="6"/>
        <v>0</v>
      </c>
      <c r="AN63" s="15">
        <f t="shared" si="7"/>
        <v>0</v>
      </c>
      <c r="AO63" s="15">
        <f t="shared" si="8"/>
        <v>0</v>
      </c>
    </row>
    <row r="64" spans="1:41" s="100" customFormat="1" ht="30" customHeight="1">
      <c r="A64" s="103">
        <v>30</v>
      </c>
      <c r="B64" s="101"/>
      <c r="C64" s="5"/>
      <c r="D64" s="6"/>
      <c r="E64" s="3"/>
      <c r="F64" s="2"/>
      <c r="G64" s="2"/>
      <c r="H64" s="2"/>
      <c r="I64" s="2"/>
      <c r="J64" s="2"/>
      <c r="K64" s="2"/>
      <c r="L64" s="2"/>
      <c r="M64" s="9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5">
        <f t="shared" si="3"/>
        <v>0</v>
      </c>
      <c r="AK64" s="15">
        <f t="shared" si="4"/>
        <v>0</v>
      </c>
      <c r="AL64" s="15">
        <f t="shared" si="5"/>
        <v>0</v>
      </c>
      <c r="AM64" s="15">
        <f t="shared" si="6"/>
        <v>0</v>
      </c>
      <c r="AN64" s="15">
        <f t="shared" si="7"/>
        <v>0</v>
      </c>
      <c r="AO64" s="15">
        <f t="shared" si="8"/>
        <v>0</v>
      </c>
    </row>
    <row r="65" spans="1:41" s="100" customFormat="1" ht="30" customHeight="1">
      <c r="A65" s="103">
        <v>31</v>
      </c>
      <c r="B65" s="101"/>
      <c r="C65" s="5"/>
      <c r="D65" s="6"/>
      <c r="E65" s="3"/>
      <c r="F65" s="2"/>
      <c r="G65" s="2"/>
      <c r="H65" s="2"/>
      <c r="I65" s="2"/>
      <c r="J65" s="2"/>
      <c r="K65" s="2"/>
      <c r="L65" s="2"/>
      <c r="M65" s="9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5">
        <f t="shared" si="3"/>
        <v>0</v>
      </c>
      <c r="AK65" s="15">
        <f t="shared" si="4"/>
        <v>0</v>
      </c>
      <c r="AL65" s="15">
        <f t="shared" si="5"/>
        <v>0</v>
      </c>
      <c r="AM65" s="15">
        <f t="shared" si="6"/>
        <v>0</v>
      </c>
      <c r="AN65" s="15">
        <f t="shared" si="7"/>
        <v>0</v>
      </c>
      <c r="AO65" s="15">
        <f t="shared" si="8"/>
        <v>0</v>
      </c>
    </row>
    <row r="66" spans="1:41" s="100" customFormat="1" ht="30" customHeight="1">
      <c r="A66" s="103">
        <v>32</v>
      </c>
      <c r="B66" s="101"/>
      <c r="C66" s="5"/>
      <c r="D66" s="6"/>
      <c r="E66" s="3"/>
      <c r="F66" s="2"/>
      <c r="G66" s="2"/>
      <c r="H66" s="2"/>
      <c r="I66" s="2"/>
      <c r="J66" s="2"/>
      <c r="K66" s="2"/>
      <c r="L66" s="2"/>
      <c r="M66" s="9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5">
        <f t="shared" si="3"/>
        <v>0</v>
      </c>
      <c r="AK66" s="15">
        <f t="shared" si="4"/>
        <v>0</v>
      </c>
      <c r="AL66" s="15">
        <f t="shared" si="5"/>
        <v>0</v>
      </c>
      <c r="AM66" s="15">
        <f t="shared" si="6"/>
        <v>0</v>
      </c>
      <c r="AN66" s="15">
        <f t="shared" si="7"/>
        <v>0</v>
      </c>
      <c r="AO66" s="15">
        <f t="shared" si="8"/>
        <v>0</v>
      </c>
    </row>
    <row r="67" spans="1:41" s="100" customFormat="1" ht="30.75" customHeight="1">
      <c r="A67" s="103">
        <v>33</v>
      </c>
      <c r="B67" s="101"/>
      <c r="C67" s="5"/>
      <c r="D67" s="6"/>
      <c r="E67" s="103"/>
      <c r="F67" s="2"/>
      <c r="G67" s="2"/>
      <c r="H67" s="2"/>
      <c r="I67" s="2"/>
      <c r="J67" s="2"/>
      <c r="K67" s="2"/>
      <c r="L67" s="2"/>
      <c r="M67" s="9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15">
        <f t="shared" si="3"/>
        <v>0</v>
      </c>
      <c r="AK67" s="15">
        <f t="shared" si="4"/>
        <v>0</v>
      </c>
      <c r="AL67" s="15">
        <f t="shared" si="5"/>
        <v>0</v>
      </c>
      <c r="AM67" s="15">
        <f t="shared" si="6"/>
        <v>0</v>
      </c>
      <c r="AN67" s="15">
        <f t="shared" si="7"/>
        <v>0</v>
      </c>
      <c r="AO67" s="15">
        <f t="shared" si="8"/>
        <v>0</v>
      </c>
    </row>
    <row r="68" spans="1:41" s="100" customFormat="1" ht="30.75" customHeight="1">
      <c r="A68" s="103">
        <v>34</v>
      </c>
      <c r="B68" s="101"/>
      <c r="C68" s="5"/>
      <c r="D68" s="6"/>
      <c r="E68" s="3"/>
      <c r="F68" s="2"/>
      <c r="G68" s="2"/>
      <c r="H68" s="2"/>
      <c r="I68" s="2"/>
      <c r="J68" s="2"/>
      <c r="K68" s="2"/>
      <c r="L68" s="2"/>
      <c r="M68" s="9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5">
        <f t="shared" si="3"/>
        <v>0</v>
      </c>
      <c r="AK68" s="15">
        <f t="shared" si="4"/>
        <v>0</v>
      </c>
      <c r="AL68" s="15">
        <f t="shared" si="5"/>
        <v>0</v>
      </c>
      <c r="AM68" s="15">
        <f t="shared" si="6"/>
        <v>0</v>
      </c>
      <c r="AN68" s="15">
        <f t="shared" si="7"/>
        <v>0</v>
      </c>
      <c r="AO68" s="15">
        <f t="shared" si="8"/>
        <v>0</v>
      </c>
    </row>
    <row r="69" spans="1:41" ht="51" customHeight="1">
      <c r="A69" s="178" t="s">
        <v>11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03">
        <f t="shared" ref="AJ69:AO69" si="9">SUM(AJ35:AJ68)</f>
        <v>0</v>
      </c>
      <c r="AK69" s="103">
        <f t="shared" si="9"/>
        <v>0</v>
      </c>
      <c r="AL69" s="103">
        <f t="shared" si="9"/>
        <v>0</v>
      </c>
      <c r="AM69" s="103">
        <f t="shared" si="9"/>
        <v>0</v>
      </c>
      <c r="AN69" s="103">
        <f t="shared" si="9"/>
        <v>0</v>
      </c>
      <c r="AO69" s="103">
        <f t="shared" si="9"/>
        <v>0</v>
      </c>
    </row>
    <row r="70" spans="1:41" ht="15.75" customHeight="1">
      <c r="A70" s="13"/>
      <c r="B70" s="13"/>
      <c r="C70" s="179"/>
      <c r="D70" s="179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41" ht="15.75" customHeight="1">
      <c r="C71" s="104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41" ht="15.75" customHeight="1">
      <c r="C72" s="104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41" ht="15.75" customHeight="1">
      <c r="C73" s="179"/>
      <c r="D73" s="179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41" ht="15.75" customHeight="1">
      <c r="C74" s="179"/>
      <c r="D74" s="179"/>
      <c r="E74" s="179"/>
      <c r="F74" s="179"/>
      <c r="G74" s="17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41" ht="15.75" customHeight="1">
      <c r="C75" s="179"/>
      <c r="D75" s="179"/>
      <c r="E75" s="17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41" ht="15.75" customHeight="1">
      <c r="C76" s="179"/>
      <c r="D76" s="17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</sheetData>
  <mergeCells count="20">
    <mergeCell ref="A4:AL4"/>
    <mergeCell ref="C5:D5"/>
    <mergeCell ref="A1:P1"/>
    <mergeCell ref="Q1:AL1"/>
    <mergeCell ref="A2:P2"/>
    <mergeCell ref="Q2:AL2"/>
    <mergeCell ref="A3:AL3"/>
    <mergeCell ref="AP35:AQ35"/>
    <mergeCell ref="AP48:AQ48"/>
    <mergeCell ref="A69:AI69"/>
    <mergeCell ref="C70:D70"/>
    <mergeCell ref="C73:D73"/>
    <mergeCell ref="AM18:AN18"/>
    <mergeCell ref="A31:AI31"/>
    <mergeCell ref="A33:AI33"/>
    <mergeCell ref="C75:E75"/>
    <mergeCell ref="C76:D76"/>
    <mergeCell ref="C74:G74"/>
    <mergeCell ref="C34:D34"/>
    <mergeCell ref="L30:AI3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85" zoomScaleNormal="85" workbookViewId="0">
      <selection activeCell="AH24" sqref="AH24"/>
    </sheetView>
  </sheetViews>
  <sheetFormatPr defaultColWidth="9.33203125" defaultRowHeight="18"/>
  <cols>
    <col min="1" max="1" width="7.83203125" style="23" customWidth="1"/>
    <col min="2" max="2" width="18" style="23" customWidth="1"/>
    <col min="3" max="3" width="23.1640625" style="23" customWidth="1"/>
    <col min="4" max="4" width="8.664062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154">
        <v>1</v>
      </c>
      <c r="B6" s="108" t="s">
        <v>310</v>
      </c>
      <c r="C6" s="109" t="s">
        <v>49</v>
      </c>
      <c r="D6" s="110" t="s">
        <v>36</v>
      </c>
      <c r="E6" s="112"/>
      <c r="F6" s="113"/>
      <c r="G6" s="113"/>
      <c r="H6" s="118"/>
      <c r="I6" s="113"/>
      <c r="J6" s="113"/>
      <c r="K6" s="113"/>
      <c r="L6" s="113" t="s">
        <v>6</v>
      </c>
      <c r="M6" s="114"/>
      <c r="N6" s="113"/>
      <c r="O6" s="113" t="s">
        <v>8</v>
      </c>
      <c r="P6" s="113"/>
      <c r="Q6" s="113"/>
      <c r="R6" s="113" t="s">
        <v>6</v>
      </c>
      <c r="S6" s="113"/>
      <c r="T6" s="113"/>
      <c r="U6" s="113"/>
      <c r="V6" s="113" t="s">
        <v>878</v>
      </c>
      <c r="W6" s="113"/>
      <c r="X6" s="113"/>
      <c r="Y6" s="113"/>
      <c r="Z6" s="113"/>
      <c r="AA6" s="113"/>
      <c r="AB6" s="113"/>
      <c r="AC6" s="113" t="s">
        <v>8</v>
      </c>
      <c r="AD6" s="113"/>
      <c r="AE6" s="113"/>
      <c r="AF6" s="113"/>
      <c r="AG6" s="113"/>
      <c r="AH6" s="113" t="s">
        <v>6</v>
      </c>
      <c r="AI6" s="113"/>
      <c r="AJ6" s="50">
        <f>COUNTIF(E6:AI6,"K")+2*COUNTIF(E6:AI6,"2K")+COUNTIF(E6:AI6,"TK")+COUNTIF(E6:AI6,"KT")</f>
        <v>5</v>
      </c>
      <c r="AK6" s="50">
        <f t="shared" ref="AK6:AK28" si="0">COUNTIF(E6:AI6,"P")+2*COUNTIF(F6:AJ6,"2P")</f>
        <v>0</v>
      </c>
      <c r="AL6" s="50">
        <f t="shared" ref="AL6:AL28" si="1">COUNTIF(E6:AI6,"T")+2*COUNTIF(E6:AI6,"2T")+COUNTIF(E6:AI6,"TK")+COUNTIF(E6:AI6,"KT")</f>
        <v>2</v>
      </c>
      <c r="AM6" s="25"/>
      <c r="AN6" s="26"/>
      <c r="AO6" s="49"/>
    </row>
    <row r="7" spans="1:41" s="24" customFormat="1" ht="21" customHeight="1">
      <c r="A7" s="154">
        <v>2</v>
      </c>
      <c r="B7" s="108" t="s">
        <v>311</v>
      </c>
      <c r="C7" s="109" t="s">
        <v>113</v>
      </c>
      <c r="D7" s="110" t="s">
        <v>51</v>
      </c>
      <c r="E7" s="112"/>
      <c r="F7" s="113" t="s">
        <v>7</v>
      </c>
      <c r="G7" s="113"/>
      <c r="H7" s="118"/>
      <c r="I7" s="113"/>
      <c r="J7" s="113"/>
      <c r="K7" s="113"/>
      <c r="L7" s="113"/>
      <c r="M7" s="114"/>
      <c r="N7" s="113"/>
      <c r="O7" s="113"/>
      <c r="P7" s="113"/>
      <c r="Q7" s="113"/>
      <c r="R7" s="113"/>
      <c r="S7" s="113"/>
      <c r="T7" s="113" t="s">
        <v>6</v>
      </c>
      <c r="U7" s="113"/>
      <c r="V7" s="113"/>
      <c r="W7" s="113" t="s">
        <v>6</v>
      </c>
      <c r="X7" s="113"/>
      <c r="Y7" s="113"/>
      <c r="Z7" s="113"/>
      <c r="AA7" s="113"/>
      <c r="AB7" s="113"/>
      <c r="AC7" s="113"/>
      <c r="AD7" s="113" t="s">
        <v>6</v>
      </c>
      <c r="AE7" s="113"/>
      <c r="AF7" s="113"/>
      <c r="AG7" s="113"/>
      <c r="AH7" s="113"/>
      <c r="AI7" s="113"/>
      <c r="AJ7" s="50">
        <f t="shared" ref="AJ7:AJ28" si="2">COUNTIF(E7:AI7,"K")+2*COUNTIF(E7:AI7,"2K")+COUNTIF(E7:AI7,"TK")+COUNTIF(E7:AI7,"KT")</f>
        <v>3</v>
      </c>
      <c r="AK7" s="50">
        <f t="shared" si="0"/>
        <v>1</v>
      </c>
      <c r="AL7" s="50">
        <f t="shared" si="1"/>
        <v>0</v>
      </c>
      <c r="AM7" s="49"/>
      <c r="AN7" s="49"/>
      <c r="AO7" s="49"/>
    </row>
    <row r="8" spans="1:41" s="24" customFormat="1" ht="21" customHeight="1">
      <c r="A8" s="154">
        <v>3</v>
      </c>
      <c r="B8" s="108" t="s">
        <v>312</v>
      </c>
      <c r="C8" s="109" t="s">
        <v>313</v>
      </c>
      <c r="D8" s="110" t="s">
        <v>84</v>
      </c>
      <c r="E8" s="112"/>
      <c r="F8" s="113"/>
      <c r="G8" s="113"/>
      <c r="H8" s="118"/>
      <c r="I8" s="113"/>
      <c r="J8" s="113"/>
      <c r="K8" s="113"/>
      <c r="L8" s="113"/>
      <c r="M8" s="114"/>
      <c r="N8" s="113"/>
      <c r="O8" s="113" t="s">
        <v>8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 t="s">
        <v>6</v>
      </c>
      <c r="AD8" s="113" t="s">
        <v>8</v>
      </c>
      <c r="AE8" s="113"/>
      <c r="AF8" s="113"/>
      <c r="AG8" s="113"/>
      <c r="AH8" s="113"/>
      <c r="AI8" s="113"/>
      <c r="AJ8" s="50">
        <f t="shared" si="2"/>
        <v>1</v>
      </c>
      <c r="AK8" s="50">
        <f t="shared" si="0"/>
        <v>0</v>
      </c>
      <c r="AL8" s="50">
        <f t="shared" si="1"/>
        <v>2</v>
      </c>
      <c r="AM8" s="49"/>
      <c r="AN8" s="49"/>
      <c r="AO8" s="49"/>
    </row>
    <row r="9" spans="1:41" s="24" customFormat="1" ht="21" customHeight="1">
      <c r="A9" s="154">
        <v>4</v>
      </c>
      <c r="B9" s="108" t="s">
        <v>314</v>
      </c>
      <c r="C9" s="109" t="s">
        <v>75</v>
      </c>
      <c r="D9" s="110" t="s">
        <v>66</v>
      </c>
      <c r="E9" s="112"/>
      <c r="F9" s="113"/>
      <c r="G9" s="113"/>
      <c r="H9" s="118"/>
      <c r="I9" s="113"/>
      <c r="J9" s="113"/>
      <c r="K9" s="113"/>
      <c r="L9" s="113"/>
      <c r="M9" s="114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 t="s">
        <v>6</v>
      </c>
      <c r="AE9" s="113"/>
      <c r="AF9" s="113"/>
      <c r="AG9" s="113"/>
      <c r="AH9" s="113"/>
      <c r="AI9" s="113"/>
      <c r="AJ9" s="50">
        <f t="shared" si="2"/>
        <v>1</v>
      </c>
      <c r="AK9" s="50">
        <f t="shared" si="0"/>
        <v>0</v>
      </c>
      <c r="AL9" s="50">
        <f t="shared" si="1"/>
        <v>0</v>
      </c>
      <c r="AM9" s="49"/>
      <c r="AN9" s="49"/>
      <c r="AO9" s="49"/>
    </row>
    <row r="10" spans="1:41" s="42" customFormat="1" ht="21" customHeight="1">
      <c r="A10" s="154">
        <v>5</v>
      </c>
      <c r="B10" s="108" t="s">
        <v>315</v>
      </c>
      <c r="C10" s="109" t="s">
        <v>316</v>
      </c>
      <c r="D10" s="110" t="s">
        <v>130</v>
      </c>
      <c r="E10" s="155"/>
      <c r="F10" s="119"/>
      <c r="G10" s="119"/>
      <c r="H10" s="118"/>
      <c r="I10" s="156"/>
      <c r="J10" s="156"/>
      <c r="K10" s="156"/>
      <c r="L10" s="156" t="s">
        <v>6</v>
      </c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7">
        <f t="shared" si="2"/>
        <v>1</v>
      </c>
      <c r="AK10" s="17">
        <f t="shared" si="0"/>
        <v>0</v>
      </c>
      <c r="AL10" s="17">
        <f t="shared" si="1"/>
        <v>0</v>
      </c>
      <c r="AM10" s="67"/>
      <c r="AN10" s="67"/>
      <c r="AO10" s="67"/>
    </row>
    <row r="11" spans="1:41" s="24" customFormat="1" ht="21" customHeight="1">
      <c r="A11" s="154">
        <v>6</v>
      </c>
      <c r="B11" s="108" t="s">
        <v>317</v>
      </c>
      <c r="C11" s="109" t="s">
        <v>318</v>
      </c>
      <c r="D11" s="110" t="s">
        <v>319</v>
      </c>
      <c r="E11" s="113" t="s">
        <v>6</v>
      </c>
      <c r="F11" s="113"/>
      <c r="G11" s="113"/>
      <c r="H11" s="118"/>
      <c r="I11" s="113"/>
      <c r="J11" s="113"/>
      <c r="K11" s="113"/>
      <c r="L11" s="113" t="s">
        <v>6</v>
      </c>
      <c r="M11" s="114"/>
      <c r="N11" s="113"/>
      <c r="O11" s="113"/>
      <c r="P11" s="113"/>
      <c r="Q11" s="113"/>
      <c r="R11" s="113"/>
      <c r="S11" s="113"/>
      <c r="T11" s="113"/>
      <c r="U11" s="113"/>
      <c r="V11" s="113"/>
      <c r="W11" s="113" t="s">
        <v>7</v>
      </c>
      <c r="X11" s="113"/>
      <c r="Y11" s="113"/>
      <c r="Z11" s="113"/>
      <c r="AA11" s="113"/>
      <c r="AB11" s="113"/>
      <c r="AC11" s="113" t="s">
        <v>8</v>
      </c>
      <c r="AD11" s="113"/>
      <c r="AE11" s="113"/>
      <c r="AF11" s="113"/>
      <c r="AG11" s="113" t="s">
        <v>8</v>
      </c>
      <c r="AH11" s="113" t="s">
        <v>6</v>
      </c>
      <c r="AI11" s="113"/>
      <c r="AJ11" s="50">
        <f t="shared" si="2"/>
        <v>3</v>
      </c>
      <c r="AK11" s="50">
        <f t="shared" si="0"/>
        <v>1</v>
      </c>
      <c r="AL11" s="50">
        <f t="shared" si="1"/>
        <v>2</v>
      </c>
      <c r="AM11" s="49"/>
      <c r="AN11" s="49"/>
      <c r="AO11" s="49"/>
    </row>
    <row r="12" spans="1:41" s="24" customFormat="1" ht="21" customHeight="1">
      <c r="A12" s="154">
        <v>7</v>
      </c>
      <c r="B12" s="108" t="s">
        <v>320</v>
      </c>
      <c r="C12" s="109" t="s">
        <v>29</v>
      </c>
      <c r="D12" s="110" t="s">
        <v>321</v>
      </c>
      <c r="E12" s="113" t="s">
        <v>6</v>
      </c>
      <c r="F12" s="113"/>
      <c r="G12" s="113"/>
      <c r="H12" s="118"/>
      <c r="I12" s="113"/>
      <c r="J12" s="113"/>
      <c r="K12" s="113"/>
      <c r="L12" s="113" t="s">
        <v>6</v>
      </c>
      <c r="M12" s="114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 t="s">
        <v>6</v>
      </c>
      <c r="AA12" s="113" t="s">
        <v>7</v>
      </c>
      <c r="AB12" s="113"/>
      <c r="AC12" s="113"/>
      <c r="AD12" s="113" t="s">
        <v>6</v>
      </c>
      <c r="AE12" s="113"/>
      <c r="AF12" s="113"/>
      <c r="AG12" s="113" t="s">
        <v>8</v>
      </c>
      <c r="AH12" s="113" t="s">
        <v>6</v>
      </c>
      <c r="AI12" s="113"/>
      <c r="AJ12" s="50">
        <f t="shared" si="2"/>
        <v>5</v>
      </c>
      <c r="AK12" s="50">
        <f t="shared" si="0"/>
        <v>1</v>
      </c>
      <c r="AL12" s="50">
        <f t="shared" si="1"/>
        <v>1</v>
      </c>
      <c r="AM12" s="49"/>
      <c r="AN12" s="49"/>
      <c r="AO12" s="49"/>
    </row>
    <row r="13" spans="1:41" s="24" customFormat="1" ht="21" customHeight="1">
      <c r="A13" s="154">
        <v>8</v>
      </c>
      <c r="B13" s="108" t="s">
        <v>510</v>
      </c>
      <c r="C13" s="109" t="s">
        <v>493</v>
      </c>
      <c r="D13" s="110" t="s">
        <v>9</v>
      </c>
      <c r="E13" s="113"/>
      <c r="F13" s="113"/>
      <c r="G13" s="113"/>
      <c r="H13" s="118"/>
      <c r="I13" s="113"/>
      <c r="J13" s="113"/>
      <c r="K13" s="113"/>
      <c r="L13" s="113"/>
      <c r="M13" s="114"/>
      <c r="N13" s="113"/>
      <c r="O13" s="113" t="s">
        <v>8</v>
      </c>
      <c r="P13" s="113"/>
      <c r="Q13" s="113"/>
      <c r="R13" s="113"/>
      <c r="S13" s="113"/>
      <c r="T13" s="113"/>
      <c r="U13" s="113"/>
      <c r="V13" s="113" t="s">
        <v>8</v>
      </c>
      <c r="W13" s="113" t="s">
        <v>6</v>
      </c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50">
        <f t="shared" si="2"/>
        <v>1</v>
      </c>
      <c r="AK13" s="50">
        <f t="shared" si="0"/>
        <v>0</v>
      </c>
      <c r="AL13" s="50">
        <f t="shared" si="1"/>
        <v>2</v>
      </c>
      <c r="AM13" s="49"/>
      <c r="AN13" s="49"/>
      <c r="AO13" s="49"/>
    </row>
    <row r="14" spans="1:41" s="24" customFormat="1" ht="21" customHeight="1">
      <c r="A14" s="154">
        <v>9</v>
      </c>
      <c r="B14" s="108" t="s">
        <v>322</v>
      </c>
      <c r="C14" s="109" t="s">
        <v>323</v>
      </c>
      <c r="D14" s="110" t="s">
        <v>35</v>
      </c>
      <c r="E14" s="113"/>
      <c r="F14" s="113"/>
      <c r="G14" s="113"/>
      <c r="H14" s="118"/>
      <c r="I14" s="113" t="s">
        <v>6</v>
      </c>
      <c r="J14" s="113"/>
      <c r="K14" s="113"/>
      <c r="L14" s="113"/>
      <c r="M14" s="114"/>
      <c r="N14" s="113"/>
      <c r="O14" s="113"/>
      <c r="P14" s="113"/>
      <c r="Q14" s="113"/>
      <c r="R14" s="113"/>
      <c r="S14" s="113"/>
      <c r="T14" s="113"/>
      <c r="U14" s="113"/>
      <c r="V14" s="113" t="s">
        <v>8</v>
      </c>
      <c r="W14" s="113" t="s">
        <v>6</v>
      </c>
      <c r="X14" s="113"/>
      <c r="Y14" s="113" t="s">
        <v>7</v>
      </c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50">
        <f t="shared" si="2"/>
        <v>2</v>
      </c>
      <c r="AK14" s="50">
        <f t="shared" si="0"/>
        <v>1</v>
      </c>
      <c r="AL14" s="50">
        <f t="shared" si="1"/>
        <v>1</v>
      </c>
      <c r="AM14" s="49"/>
      <c r="AN14" s="49"/>
      <c r="AO14" s="49"/>
    </row>
    <row r="15" spans="1:41" s="24" customFormat="1" ht="21" customHeight="1">
      <c r="A15" s="154">
        <v>10</v>
      </c>
      <c r="B15" s="108" t="s">
        <v>324</v>
      </c>
      <c r="C15" s="109" t="s">
        <v>325</v>
      </c>
      <c r="D15" s="110" t="s">
        <v>63</v>
      </c>
      <c r="E15" s="113"/>
      <c r="F15" s="113"/>
      <c r="G15" s="113"/>
      <c r="H15" s="118"/>
      <c r="I15" s="113"/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50">
        <f t="shared" si="2"/>
        <v>0</v>
      </c>
      <c r="AK15" s="50">
        <f t="shared" si="0"/>
        <v>0</v>
      </c>
      <c r="AL15" s="50">
        <f t="shared" si="1"/>
        <v>0</v>
      </c>
      <c r="AM15" s="49"/>
      <c r="AN15" s="49"/>
      <c r="AO15" s="49"/>
    </row>
    <row r="16" spans="1:41" s="24" customFormat="1" ht="21" customHeight="1">
      <c r="A16" s="154">
        <v>11</v>
      </c>
      <c r="B16" s="108" t="s">
        <v>327</v>
      </c>
      <c r="C16" s="109" t="s">
        <v>328</v>
      </c>
      <c r="D16" s="110" t="s">
        <v>329</v>
      </c>
      <c r="E16" s="113"/>
      <c r="F16" s="113"/>
      <c r="G16" s="113"/>
      <c r="H16" s="118"/>
      <c r="I16" s="113"/>
      <c r="J16" s="113"/>
      <c r="K16" s="113"/>
      <c r="L16" s="113" t="s">
        <v>6</v>
      </c>
      <c r="M16" s="114"/>
      <c r="N16" s="113"/>
      <c r="O16" s="113"/>
      <c r="P16" s="113"/>
      <c r="Q16" s="113"/>
      <c r="R16" s="113"/>
      <c r="S16" s="113"/>
      <c r="T16" s="113"/>
      <c r="U16" s="113"/>
      <c r="V16" s="113" t="s">
        <v>8</v>
      </c>
      <c r="W16" s="113"/>
      <c r="X16" s="113"/>
      <c r="Y16" s="113"/>
      <c r="Z16" s="113"/>
      <c r="AA16" s="113"/>
      <c r="AB16" s="113"/>
      <c r="AC16" s="113" t="s">
        <v>8</v>
      </c>
      <c r="AD16" s="113"/>
      <c r="AE16" s="113"/>
      <c r="AF16" s="113"/>
      <c r="AG16" s="113"/>
      <c r="AH16" s="113" t="s">
        <v>7</v>
      </c>
      <c r="AI16" s="113"/>
      <c r="AJ16" s="50">
        <f t="shared" si="2"/>
        <v>1</v>
      </c>
      <c r="AK16" s="50">
        <f t="shared" si="0"/>
        <v>1</v>
      </c>
      <c r="AL16" s="50">
        <f t="shared" si="1"/>
        <v>2</v>
      </c>
      <c r="AM16" s="49"/>
      <c r="AN16" s="49"/>
      <c r="AO16" s="49"/>
    </row>
    <row r="17" spans="1:44" s="24" customFormat="1" ht="21" customHeight="1">
      <c r="A17" s="154">
        <v>12</v>
      </c>
      <c r="B17" s="108" t="s">
        <v>330</v>
      </c>
      <c r="C17" s="109" t="s">
        <v>331</v>
      </c>
      <c r="D17" s="110" t="s">
        <v>92</v>
      </c>
      <c r="E17" s="113"/>
      <c r="F17" s="115"/>
      <c r="G17" s="115"/>
      <c r="H17" s="118"/>
      <c r="I17" s="115"/>
      <c r="J17" s="115"/>
      <c r="K17" s="115"/>
      <c r="L17" s="115"/>
      <c r="M17" s="116"/>
      <c r="N17" s="115"/>
      <c r="O17" s="115"/>
      <c r="P17" s="115"/>
      <c r="Q17" s="115"/>
      <c r="R17" s="115" t="s">
        <v>7</v>
      </c>
      <c r="S17" s="115"/>
      <c r="T17" s="115" t="s">
        <v>7</v>
      </c>
      <c r="U17" s="115"/>
      <c r="V17" s="115"/>
      <c r="W17" s="115" t="s">
        <v>7</v>
      </c>
      <c r="X17" s="115"/>
      <c r="Y17" s="115"/>
      <c r="Z17" s="115"/>
      <c r="AA17" s="115"/>
      <c r="AB17" s="115"/>
      <c r="AC17" s="115"/>
      <c r="AD17" s="115" t="s">
        <v>7</v>
      </c>
      <c r="AE17" s="115"/>
      <c r="AF17" s="115"/>
      <c r="AG17" s="115"/>
      <c r="AH17" s="115"/>
      <c r="AI17" s="115"/>
      <c r="AJ17" s="50">
        <f t="shared" si="2"/>
        <v>0</v>
      </c>
      <c r="AK17" s="50">
        <f t="shared" si="0"/>
        <v>4</v>
      </c>
      <c r="AL17" s="50">
        <f t="shared" si="1"/>
        <v>0</v>
      </c>
      <c r="AM17" s="49"/>
      <c r="AN17" s="49"/>
      <c r="AO17" s="49"/>
    </row>
    <row r="18" spans="1:44" s="24" customFormat="1" ht="21" customHeight="1">
      <c r="A18" s="154">
        <v>13</v>
      </c>
      <c r="B18" s="108" t="s">
        <v>332</v>
      </c>
      <c r="C18" s="109" t="s">
        <v>333</v>
      </c>
      <c r="D18" s="110" t="s">
        <v>97</v>
      </c>
      <c r="E18" s="113"/>
      <c r="F18" s="113" t="s">
        <v>7</v>
      </c>
      <c r="G18" s="113"/>
      <c r="H18" s="118"/>
      <c r="I18" s="113"/>
      <c r="J18" s="113"/>
      <c r="K18" s="113"/>
      <c r="L18" s="113"/>
      <c r="M18" s="114"/>
      <c r="N18" s="113"/>
      <c r="O18" s="113"/>
      <c r="P18" s="113"/>
      <c r="Q18" s="113"/>
      <c r="R18" s="113"/>
      <c r="S18" s="113"/>
      <c r="T18" s="113" t="s">
        <v>6</v>
      </c>
      <c r="U18" s="113"/>
      <c r="V18" s="113"/>
      <c r="W18" s="113" t="s">
        <v>6</v>
      </c>
      <c r="X18" s="113"/>
      <c r="Y18" s="113"/>
      <c r="Z18" s="113"/>
      <c r="AA18" s="113"/>
      <c r="AB18" s="113"/>
      <c r="AC18" s="113"/>
      <c r="AD18" s="113" t="s">
        <v>6</v>
      </c>
      <c r="AE18" s="113"/>
      <c r="AF18" s="113"/>
      <c r="AG18" s="113"/>
      <c r="AH18" s="113"/>
      <c r="AI18" s="113"/>
      <c r="AJ18" s="50">
        <f t="shared" si="2"/>
        <v>3</v>
      </c>
      <c r="AK18" s="50">
        <f t="shared" si="0"/>
        <v>1</v>
      </c>
      <c r="AL18" s="50">
        <f t="shared" si="1"/>
        <v>0</v>
      </c>
      <c r="AM18" s="176"/>
      <c r="AN18" s="177"/>
      <c r="AO18" s="49"/>
    </row>
    <row r="19" spans="1:44" s="24" customFormat="1" ht="21" customHeight="1">
      <c r="A19" s="154">
        <v>14</v>
      </c>
      <c r="B19" s="108" t="s">
        <v>334</v>
      </c>
      <c r="C19" s="109" t="s">
        <v>335</v>
      </c>
      <c r="D19" s="110" t="s">
        <v>94</v>
      </c>
      <c r="E19" s="113"/>
      <c r="F19" s="113"/>
      <c r="G19" s="113"/>
      <c r="H19" s="118"/>
      <c r="I19" s="113"/>
      <c r="J19" s="113"/>
      <c r="K19" s="113"/>
      <c r="L19" s="113"/>
      <c r="M19" s="114"/>
      <c r="N19" s="113"/>
      <c r="O19" s="113"/>
      <c r="P19" s="113"/>
      <c r="Q19" s="113"/>
      <c r="R19" s="113" t="s">
        <v>7</v>
      </c>
      <c r="S19" s="113"/>
      <c r="T19" s="113" t="s">
        <v>7</v>
      </c>
      <c r="U19" s="113"/>
      <c r="V19" s="113"/>
      <c r="W19" s="113" t="s">
        <v>7</v>
      </c>
      <c r="X19" s="113"/>
      <c r="Y19" s="113"/>
      <c r="Z19" s="113"/>
      <c r="AA19" s="113"/>
      <c r="AB19" s="113"/>
      <c r="AC19" s="113"/>
      <c r="AD19" s="113" t="s">
        <v>7</v>
      </c>
      <c r="AE19" s="113"/>
      <c r="AF19" s="113"/>
      <c r="AG19" s="113"/>
      <c r="AH19" s="113"/>
      <c r="AI19" s="113"/>
      <c r="AJ19" s="50">
        <f t="shared" si="2"/>
        <v>0</v>
      </c>
      <c r="AK19" s="50">
        <f t="shared" si="0"/>
        <v>4</v>
      </c>
      <c r="AL19" s="50">
        <f t="shared" si="1"/>
        <v>0</v>
      </c>
      <c r="AM19" s="49"/>
      <c r="AN19" s="49"/>
      <c r="AO19" s="49"/>
    </row>
    <row r="20" spans="1:44" s="24" customFormat="1" ht="21" customHeight="1">
      <c r="A20" s="154">
        <v>15</v>
      </c>
      <c r="B20" s="108" t="s">
        <v>336</v>
      </c>
      <c r="C20" s="109" t="s">
        <v>337</v>
      </c>
      <c r="D20" s="110" t="s">
        <v>338</v>
      </c>
      <c r="E20" s="113" t="s">
        <v>6</v>
      </c>
      <c r="F20" s="113"/>
      <c r="G20" s="113"/>
      <c r="H20" s="118"/>
      <c r="I20" s="113"/>
      <c r="J20" s="113"/>
      <c r="K20" s="113"/>
      <c r="L20" s="113" t="s">
        <v>6</v>
      </c>
      <c r="M20" s="114"/>
      <c r="N20" s="113"/>
      <c r="O20" s="113" t="s">
        <v>878</v>
      </c>
      <c r="P20" s="113" t="s">
        <v>8</v>
      </c>
      <c r="Q20" s="113"/>
      <c r="R20" s="113"/>
      <c r="S20" s="113"/>
      <c r="T20" s="113"/>
      <c r="U20" s="113"/>
      <c r="V20" s="113" t="s">
        <v>7</v>
      </c>
      <c r="W20" s="113" t="s">
        <v>6</v>
      </c>
      <c r="X20" s="113"/>
      <c r="Y20" s="113"/>
      <c r="Z20" s="113"/>
      <c r="AA20" s="113"/>
      <c r="AB20" s="113"/>
      <c r="AC20" s="113" t="s">
        <v>6</v>
      </c>
      <c r="AD20" s="113" t="s">
        <v>6</v>
      </c>
      <c r="AE20" s="113"/>
      <c r="AF20" s="113"/>
      <c r="AG20" s="113"/>
      <c r="AH20" s="113" t="s">
        <v>6</v>
      </c>
      <c r="AI20" s="113"/>
      <c r="AJ20" s="50">
        <f t="shared" si="2"/>
        <v>8</v>
      </c>
      <c r="AK20" s="50">
        <f t="shared" si="0"/>
        <v>1</v>
      </c>
      <c r="AL20" s="50">
        <f t="shared" si="1"/>
        <v>1</v>
      </c>
      <c r="AM20" s="49"/>
      <c r="AN20" s="49"/>
      <c r="AO20" s="49"/>
    </row>
    <row r="21" spans="1:44" s="24" customFormat="1" ht="21" customHeight="1">
      <c r="A21" s="154">
        <v>16</v>
      </c>
      <c r="B21" s="108" t="s">
        <v>341</v>
      </c>
      <c r="C21" s="109" t="s">
        <v>64</v>
      </c>
      <c r="D21" s="110" t="s">
        <v>342</v>
      </c>
      <c r="E21" s="113" t="s">
        <v>6</v>
      </c>
      <c r="F21" s="113"/>
      <c r="G21" s="113"/>
      <c r="H21" s="118"/>
      <c r="I21" s="113"/>
      <c r="J21" s="113"/>
      <c r="K21" s="113"/>
      <c r="L21" s="113"/>
      <c r="M21" s="114"/>
      <c r="N21" s="113"/>
      <c r="O21" s="113"/>
      <c r="P21" s="113"/>
      <c r="Q21" s="113"/>
      <c r="R21" s="113" t="s">
        <v>6</v>
      </c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 t="s">
        <v>6</v>
      </c>
      <c r="AE21" s="113"/>
      <c r="AF21" s="113"/>
      <c r="AG21" s="113" t="s">
        <v>6</v>
      </c>
      <c r="AH21" s="113" t="s">
        <v>6</v>
      </c>
      <c r="AI21" s="113"/>
      <c r="AJ21" s="50">
        <f t="shared" si="2"/>
        <v>5</v>
      </c>
      <c r="AK21" s="50">
        <f t="shared" si="0"/>
        <v>0</v>
      </c>
      <c r="AL21" s="50">
        <f t="shared" si="1"/>
        <v>0</v>
      </c>
      <c r="AM21" s="49"/>
      <c r="AN21" s="49"/>
      <c r="AO21" s="49"/>
    </row>
    <row r="22" spans="1:44" s="24" customFormat="1" ht="21" customHeight="1">
      <c r="A22" s="154">
        <v>17</v>
      </c>
      <c r="B22" s="108" t="s">
        <v>343</v>
      </c>
      <c r="C22" s="109" t="s">
        <v>344</v>
      </c>
      <c r="D22" s="110" t="s">
        <v>345</v>
      </c>
      <c r="E22" s="113"/>
      <c r="F22" s="113"/>
      <c r="G22" s="113"/>
      <c r="H22" s="118"/>
      <c r="I22" s="113"/>
      <c r="J22" s="113"/>
      <c r="K22" s="113"/>
      <c r="L22" s="113"/>
      <c r="M22" s="114"/>
      <c r="N22" s="113"/>
      <c r="O22" s="113" t="s">
        <v>6</v>
      </c>
      <c r="P22" s="113" t="s">
        <v>7</v>
      </c>
      <c r="Q22" s="113"/>
      <c r="R22" s="113" t="s">
        <v>7</v>
      </c>
      <c r="S22" s="113" t="s">
        <v>6</v>
      </c>
      <c r="T22" s="113" t="s">
        <v>7</v>
      </c>
      <c r="U22" s="113"/>
      <c r="V22" s="113"/>
      <c r="W22" s="113"/>
      <c r="X22" s="113"/>
      <c r="Y22" s="113"/>
      <c r="Z22" s="113"/>
      <c r="AA22" s="113"/>
      <c r="AB22" s="113"/>
      <c r="AC22" s="113"/>
      <c r="AD22" s="113" t="s">
        <v>6</v>
      </c>
      <c r="AE22" s="113"/>
      <c r="AF22" s="113" t="s">
        <v>6</v>
      </c>
      <c r="AG22" s="113"/>
      <c r="AH22" s="113" t="s">
        <v>6</v>
      </c>
      <c r="AI22" s="113"/>
      <c r="AJ22" s="50">
        <f t="shared" si="2"/>
        <v>5</v>
      </c>
      <c r="AK22" s="50">
        <f t="shared" si="0"/>
        <v>3</v>
      </c>
      <c r="AL22" s="50">
        <f t="shared" si="1"/>
        <v>0</v>
      </c>
      <c r="AM22" s="49"/>
      <c r="AN22" s="49"/>
      <c r="AO22" s="49"/>
    </row>
    <row r="23" spans="1:44" s="24" customFormat="1" ht="21" customHeight="1">
      <c r="A23" s="154">
        <v>18</v>
      </c>
      <c r="B23" s="108" t="s">
        <v>346</v>
      </c>
      <c r="C23" s="109" t="s">
        <v>74</v>
      </c>
      <c r="D23" s="110" t="s">
        <v>347</v>
      </c>
      <c r="E23" s="113" t="s">
        <v>6</v>
      </c>
      <c r="F23" s="113"/>
      <c r="G23" s="113"/>
      <c r="H23" s="118"/>
      <c r="I23" s="113"/>
      <c r="J23" s="113"/>
      <c r="K23" s="113"/>
      <c r="L23" s="113" t="s">
        <v>6</v>
      </c>
      <c r="M23" s="114"/>
      <c r="N23" s="113"/>
      <c r="O23" s="113"/>
      <c r="P23" s="113"/>
      <c r="Q23" s="113"/>
      <c r="R23" s="113"/>
      <c r="S23" s="113"/>
      <c r="T23" s="113"/>
      <c r="U23" s="113"/>
      <c r="V23" s="113" t="s">
        <v>7</v>
      </c>
      <c r="W23" s="113" t="s">
        <v>6</v>
      </c>
      <c r="X23" s="113"/>
      <c r="Y23" s="113"/>
      <c r="Z23" s="113"/>
      <c r="AA23" s="113"/>
      <c r="AB23" s="113"/>
      <c r="AC23" s="113" t="s">
        <v>8</v>
      </c>
      <c r="AD23" s="113"/>
      <c r="AE23" s="113"/>
      <c r="AF23" s="113" t="s">
        <v>7</v>
      </c>
      <c r="AG23" s="113" t="s">
        <v>8</v>
      </c>
      <c r="AH23" s="113" t="s">
        <v>6</v>
      </c>
      <c r="AI23" s="113"/>
      <c r="AJ23" s="50">
        <f t="shared" si="2"/>
        <v>4</v>
      </c>
      <c r="AK23" s="50">
        <f t="shared" si="0"/>
        <v>2</v>
      </c>
      <c r="AL23" s="50">
        <f t="shared" si="1"/>
        <v>2</v>
      </c>
      <c r="AM23" s="49"/>
      <c r="AN23" s="49"/>
      <c r="AO23" s="49"/>
    </row>
    <row r="24" spans="1:44" s="24" customFormat="1" ht="21" customHeight="1">
      <c r="A24" s="154">
        <v>19</v>
      </c>
      <c r="B24" s="108" t="s">
        <v>348</v>
      </c>
      <c r="C24" s="109" t="s">
        <v>349</v>
      </c>
      <c r="D24" s="110" t="s">
        <v>30</v>
      </c>
      <c r="E24" s="113" t="s">
        <v>6</v>
      </c>
      <c r="F24" s="113" t="s">
        <v>7</v>
      </c>
      <c r="G24" s="113"/>
      <c r="H24" s="118"/>
      <c r="I24" s="113" t="s">
        <v>6</v>
      </c>
      <c r="J24" s="113"/>
      <c r="K24" s="113" t="s">
        <v>6</v>
      </c>
      <c r="L24" s="113" t="s">
        <v>6</v>
      </c>
      <c r="M24" s="114" t="s">
        <v>7</v>
      </c>
      <c r="N24" s="113"/>
      <c r="O24" s="113"/>
      <c r="P24" s="113"/>
      <c r="Q24" s="113"/>
      <c r="R24" s="113"/>
      <c r="S24" s="113" t="s">
        <v>6</v>
      </c>
      <c r="T24" s="113"/>
      <c r="U24" s="113"/>
      <c r="V24" s="113"/>
      <c r="W24" s="113"/>
      <c r="X24" s="113"/>
      <c r="Y24" s="113" t="s">
        <v>6</v>
      </c>
      <c r="Z24" s="113" t="s">
        <v>6</v>
      </c>
      <c r="AA24" s="113"/>
      <c r="AB24" s="113"/>
      <c r="AC24" s="113"/>
      <c r="AD24" s="113"/>
      <c r="AE24" s="113"/>
      <c r="AF24" s="113"/>
      <c r="AG24" s="113" t="s">
        <v>6</v>
      </c>
      <c r="AH24" s="113" t="s">
        <v>6</v>
      </c>
      <c r="AI24" s="113"/>
      <c r="AJ24" s="50">
        <f t="shared" si="2"/>
        <v>9</v>
      </c>
      <c r="AK24" s="50">
        <f t="shared" si="0"/>
        <v>2</v>
      </c>
      <c r="AL24" s="50">
        <f t="shared" si="1"/>
        <v>0</v>
      </c>
      <c r="AM24" s="49"/>
      <c r="AN24" s="49"/>
      <c r="AO24" s="49"/>
    </row>
    <row r="25" spans="1:44" s="24" customFormat="1" ht="21" customHeight="1">
      <c r="A25" s="154">
        <v>20</v>
      </c>
      <c r="B25" s="108" t="s">
        <v>350</v>
      </c>
      <c r="C25" s="109" t="s">
        <v>351</v>
      </c>
      <c r="D25" s="110" t="s">
        <v>250</v>
      </c>
      <c r="E25" s="113"/>
      <c r="F25" s="113"/>
      <c r="G25" s="113"/>
      <c r="H25" s="118"/>
      <c r="I25" s="113"/>
      <c r="J25" s="113"/>
      <c r="K25" s="113"/>
      <c r="L25" s="113" t="s">
        <v>6</v>
      </c>
      <c r="M25" s="114"/>
      <c r="N25" s="113"/>
      <c r="O25" s="113"/>
      <c r="P25" s="113"/>
      <c r="Q25" s="113"/>
      <c r="R25" s="113"/>
      <c r="S25" s="113"/>
      <c r="T25" s="113"/>
      <c r="U25" s="113"/>
      <c r="V25" s="113" t="s">
        <v>6</v>
      </c>
      <c r="W25" s="113"/>
      <c r="X25" s="113"/>
      <c r="Y25" s="113"/>
      <c r="Z25" s="113"/>
      <c r="AA25" s="113"/>
      <c r="AB25" s="113"/>
      <c r="AC25" s="113"/>
      <c r="AD25" s="113"/>
      <c r="AE25" s="113"/>
      <c r="AF25" s="113" t="s">
        <v>6</v>
      </c>
      <c r="AG25" s="113"/>
      <c r="AH25" s="113" t="s">
        <v>7</v>
      </c>
      <c r="AI25" s="113"/>
      <c r="AJ25" s="50">
        <f t="shared" si="2"/>
        <v>3</v>
      </c>
      <c r="AK25" s="50">
        <f t="shared" si="0"/>
        <v>1</v>
      </c>
      <c r="AL25" s="50">
        <f t="shared" si="1"/>
        <v>0</v>
      </c>
      <c r="AM25" s="49"/>
      <c r="AN25" s="49"/>
      <c r="AO25" s="49"/>
    </row>
    <row r="26" spans="1:44" s="24" customFormat="1" ht="21" customHeight="1">
      <c r="A26" s="154">
        <v>21</v>
      </c>
      <c r="B26" s="108" t="s">
        <v>352</v>
      </c>
      <c r="C26" s="109" t="s">
        <v>353</v>
      </c>
      <c r="D26" s="110" t="s">
        <v>354</v>
      </c>
      <c r="E26" s="112" t="s">
        <v>8</v>
      </c>
      <c r="F26" s="113"/>
      <c r="G26" s="113"/>
      <c r="H26" s="118"/>
      <c r="I26" s="113"/>
      <c r="J26" s="113"/>
      <c r="K26" s="113" t="s">
        <v>7</v>
      </c>
      <c r="L26" s="113" t="s">
        <v>6</v>
      </c>
      <c r="M26" s="114"/>
      <c r="N26" s="113"/>
      <c r="O26" s="113" t="s">
        <v>8</v>
      </c>
      <c r="P26" s="113"/>
      <c r="Q26" s="113"/>
      <c r="R26" s="113"/>
      <c r="S26" s="113"/>
      <c r="T26" s="113"/>
      <c r="U26" s="113"/>
      <c r="V26" s="113" t="s">
        <v>883</v>
      </c>
      <c r="W26" s="113"/>
      <c r="X26" s="113"/>
      <c r="Y26" s="113"/>
      <c r="Z26" s="113"/>
      <c r="AA26" s="113"/>
      <c r="AB26" s="113"/>
      <c r="AC26" s="113" t="s">
        <v>6</v>
      </c>
      <c r="AD26" s="113" t="s">
        <v>6</v>
      </c>
      <c r="AE26" s="113"/>
      <c r="AF26" s="113"/>
      <c r="AG26" s="113"/>
      <c r="AH26" s="113" t="s">
        <v>7</v>
      </c>
      <c r="AI26" s="113"/>
      <c r="AJ26" s="50">
        <f t="shared" si="2"/>
        <v>3</v>
      </c>
      <c r="AK26" s="50">
        <f t="shared" si="0"/>
        <v>2</v>
      </c>
      <c r="AL26" s="50">
        <f t="shared" si="1"/>
        <v>2</v>
      </c>
      <c r="AM26" s="49"/>
      <c r="AN26" s="49"/>
      <c r="AO26" s="49"/>
    </row>
    <row r="27" spans="1:44" s="24" customFormat="1" ht="21" customHeight="1">
      <c r="A27" s="154">
        <v>22</v>
      </c>
      <c r="B27" s="108" t="s">
        <v>355</v>
      </c>
      <c r="C27" s="109" t="s">
        <v>356</v>
      </c>
      <c r="D27" s="110" t="s">
        <v>357</v>
      </c>
      <c r="E27" s="112"/>
      <c r="F27" s="113"/>
      <c r="G27" s="113"/>
      <c r="H27" s="118"/>
      <c r="I27" s="113"/>
      <c r="J27" s="113"/>
      <c r="K27" s="113"/>
      <c r="L27" s="113"/>
      <c r="M27" s="114"/>
      <c r="N27" s="113"/>
      <c r="O27" s="113" t="s">
        <v>8</v>
      </c>
      <c r="P27" s="113"/>
      <c r="Q27" s="113"/>
      <c r="R27" s="113"/>
      <c r="S27" s="113"/>
      <c r="T27" s="113"/>
      <c r="U27" s="113"/>
      <c r="V27" s="113" t="s">
        <v>8</v>
      </c>
      <c r="W27" s="113"/>
      <c r="X27" s="113"/>
      <c r="Y27" s="113" t="s">
        <v>6</v>
      </c>
      <c r="Z27" s="113"/>
      <c r="AA27" s="113"/>
      <c r="AB27" s="113"/>
      <c r="AC27" s="113"/>
      <c r="AD27" s="113" t="s">
        <v>6</v>
      </c>
      <c r="AE27" s="113"/>
      <c r="AF27" s="113"/>
      <c r="AG27" s="113"/>
      <c r="AH27" s="113"/>
      <c r="AI27" s="113"/>
      <c r="AJ27" s="50">
        <f t="shared" si="2"/>
        <v>2</v>
      </c>
      <c r="AK27" s="50">
        <f t="shared" si="0"/>
        <v>0</v>
      </c>
      <c r="AL27" s="50">
        <f t="shared" si="1"/>
        <v>2</v>
      </c>
      <c r="AM27" s="49"/>
      <c r="AN27" s="49"/>
      <c r="AO27" s="49"/>
    </row>
    <row r="28" spans="1:44" s="24" customFormat="1" ht="21" customHeight="1">
      <c r="A28" s="154">
        <v>23</v>
      </c>
      <c r="B28" s="108" t="s">
        <v>358</v>
      </c>
      <c r="C28" s="109" t="s">
        <v>359</v>
      </c>
      <c r="D28" s="110" t="s">
        <v>360</v>
      </c>
      <c r="E28" s="112"/>
      <c r="F28" s="113"/>
      <c r="G28" s="113"/>
      <c r="H28" s="118"/>
      <c r="I28" s="113"/>
      <c r="J28" s="113"/>
      <c r="K28" s="113"/>
      <c r="L28" s="113"/>
      <c r="M28" s="114"/>
      <c r="N28" s="113"/>
      <c r="O28" s="113" t="s">
        <v>8</v>
      </c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 t="s">
        <v>6</v>
      </c>
      <c r="AD28" s="113" t="s">
        <v>8</v>
      </c>
      <c r="AE28" s="113"/>
      <c r="AF28" s="113"/>
      <c r="AG28" s="113"/>
      <c r="AH28" s="113"/>
      <c r="AI28" s="113"/>
      <c r="AJ28" s="50">
        <f t="shared" si="2"/>
        <v>1</v>
      </c>
      <c r="AK28" s="50">
        <f t="shared" si="0"/>
        <v>0</v>
      </c>
      <c r="AL28" s="50">
        <f t="shared" si="1"/>
        <v>2</v>
      </c>
      <c r="AM28" s="49"/>
      <c r="AN28" s="49"/>
      <c r="AO28" s="49"/>
    </row>
    <row r="29" spans="1:44" s="42" customFormat="1" ht="21" customHeight="1">
      <c r="A29" s="154">
        <v>24</v>
      </c>
      <c r="B29" s="124" t="s">
        <v>511</v>
      </c>
      <c r="C29" s="125" t="s">
        <v>512</v>
      </c>
      <c r="D29" s="126" t="s">
        <v>35</v>
      </c>
      <c r="E29" s="119" t="s">
        <v>6</v>
      </c>
      <c r="F29" s="119" t="s">
        <v>6</v>
      </c>
      <c r="G29" s="119"/>
      <c r="H29" s="156"/>
      <c r="I29" s="119"/>
      <c r="J29" s="119"/>
      <c r="K29" s="119" t="s">
        <v>6</v>
      </c>
      <c r="L29" s="119" t="s">
        <v>6</v>
      </c>
      <c r="M29" s="120" t="s">
        <v>6</v>
      </c>
      <c r="N29" s="119"/>
      <c r="O29" s="119" t="s">
        <v>878</v>
      </c>
      <c r="P29" s="119" t="s">
        <v>6</v>
      </c>
      <c r="Q29" s="119"/>
      <c r="R29" s="119" t="s">
        <v>6</v>
      </c>
      <c r="S29" s="119" t="s">
        <v>6</v>
      </c>
      <c r="T29" s="207" t="s">
        <v>881</v>
      </c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9"/>
      <c r="AJ29" s="17">
        <f>COUNTIF(E29:AI29,"K")+2*COUNTIF(E29:AI29,"2K")+COUNTIF(E29:AI29,"TK")+COUNTIF(E29:AI29,"KT")</f>
        <v>10</v>
      </c>
      <c r="AK29" s="17">
        <f>COUNTIF(E29:AI29,"P")+2*COUNTIF(F29:AJ29,"2P")</f>
        <v>0</v>
      </c>
      <c r="AL29" s="17">
        <f>COUNTIF(E29:AI29,"T")+2*COUNTIF(E29:AI29,"2T")+COUNTIF(E29:AI29,"TK")+COUNTIF(E29:AI29,"KT")</f>
        <v>0</v>
      </c>
      <c r="AM29" s="99"/>
      <c r="AN29" s="99"/>
      <c r="AO29" s="99"/>
    </row>
    <row r="30" spans="1:44" s="42" customFormat="1" ht="21" customHeight="1">
      <c r="A30" s="154">
        <v>25</v>
      </c>
      <c r="B30" s="124" t="s">
        <v>339</v>
      </c>
      <c r="C30" s="125" t="s">
        <v>340</v>
      </c>
      <c r="D30" s="126" t="s">
        <v>41</v>
      </c>
      <c r="E30" s="119" t="s">
        <v>6</v>
      </c>
      <c r="F30" s="119" t="s">
        <v>6</v>
      </c>
      <c r="G30" s="119"/>
      <c r="H30" s="156"/>
      <c r="I30" s="119" t="s">
        <v>6</v>
      </c>
      <c r="J30" s="119"/>
      <c r="K30" s="119" t="s">
        <v>6</v>
      </c>
      <c r="L30" s="119" t="s">
        <v>6</v>
      </c>
      <c r="M30" s="120" t="s">
        <v>6</v>
      </c>
      <c r="N30" s="119"/>
      <c r="O30" s="119" t="s">
        <v>878</v>
      </c>
      <c r="P30" s="119" t="s">
        <v>6</v>
      </c>
      <c r="Q30" s="119"/>
      <c r="R30" s="119" t="s">
        <v>6</v>
      </c>
      <c r="S30" s="119" t="s">
        <v>6</v>
      </c>
      <c r="T30" s="210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2"/>
      <c r="AJ30" s="17">
        <f>COUNTIF(E30:AI30,"K")+2*COUNTIF(E30:AI30,"2K")+COUNTIF(E30:AI30,"TK")+COUNTIF(E30:AI30,"KT")</f>
        <v>11</v>
      </c>
      <c r="AK30" s="17">
        <f>COUNTIF(E30:AI30,"P")+2*COUNTIF(F30:AJ30,"2P")</f>
        <v>0</v>
      </c>
      <c r="AL30" s="17">
        <f>COUNTIF(E30:AI30,"T")+2*COUNTIF(E30:AI30,"2T")+COUNTIF(E30:AI30,"TK")+COUNTIF(E30:AI30,"KT")</f>
        <v>0</v>
      </c>
      <c r="AM30" s="99"/>
      <c r="AN30" s="99"/>
      <c r="AO30" s="99"/>
    </row>
    <row r="31" spans="1:44" s="24" customFormat="1" ht="21" customHeight="1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">
        <f>SUM(AJ6:AJ28)</f>
        <v>66</v>
      </c>
      <c r="AK31" s="17">
        <f>SUM(AK6:AK28)</f>
        <v>25</v>
      </c>
      <c r="AL31" s="17">
        <f>SUM(AL6:AL28)</f>
        <v>21</v>
      </c>
      <c r="AM31" s="49"/>
      <c r="AN31" s="13"/>
      <c r="AO31" s="13"/>
      <c r="AP31" s="23"/>
      <c r="AQ31" s="23"/>
      <c r="AR31" s="23"/>
    </row>
    <row r="32" spans="1:44" s="24" customFormat="1" ht="30" customHeight="1">
      <c r="A32" s="7"/>
      <c r="B32" s="7"/>
      <c r="C32" s="8"/>
      <c r="D32" s="8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"/>
      <c r="AK32" s="7"/>
      <c r="AL32" s="7"/>
      <c r="AM32" s="49"/>
      <c r="AN32" s="49"/>
      <c r="AO32" s="49"/>
    </row>
    <row r="33" spans="1:43" s="24" customFormat="1" ht="41.25" customHeight="1">
      <c r="A33" s="180" t="s">
        <v>12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1"/>
      <c r="AJ33" s="17" t="s">
        <v>13</v>
      </c>
      <c r="AK33" s="17" t="s">
        <v>14</v>
      </c>
      <c r="AL33" s="17" t="s">
        <v>15</v>
      </c>
      <c r="AM33" s="30" t="s">
        <v>16</v>
      </c>
      <c r="AN33" s="30" t="s">
        <v>17</v>
      </c>
      <c r="AO33" s="30" t="s">
        <v>18</v>
      </c>
    </row>
    <row r="34" spans="1:43" s="24" customFormat="1" ht="30" customHeight="1">
      <c r="A34" s="50" t="s">
        <v>3</v>
      </c>
      <c r="B34" s="48"/>
      <c r="C34" s="182" t="s">
        <v>5</v>
      </c>
      <c r="D34" s="183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98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14" t="s">
        <v>19</v>
      </c>
      <c r="AK34" s="14" t="s">
        <v>20</v>
      </c>
      <c r="AL34" s="14" t="s">
        <v>21</v>
      </c>
      <c r="AM34" s="14" t="s">
        <v>22</v>
      </c>
      <c r="AN34" s="18" t="s">
        <v>23</v>
      </c>
      <c r="AO34" s="18" t="s">
        <v>24</v>
      </c>
    </row>
    <row r="35" spans="1:43" s="24" customFormat="1" ht="30" customHeight="1">
      <c r="A35" s="71">
        <v>1</v>
      </c>
      <c r="B35" s="68" t="s">
        <v>310</v>
      </c>
      <c r="C35" s="69" t="s">
        <v>49</v>
      </c>
      <c r="D35" s="70" t="s">
        <v>36</v>
      </c>
      <c r="E35" s="3"/>
      <c r="F35" s="4"/>
      <c r="G35" s="4"/>
      <c r="H35" s="4"/>
      <c r="I35" s="4"/>
      <c r="J35" s="4"/>
      <c r="K35" s="4"/>
      <c r="L35" s="4"/>
      <c r="M35" s="5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5">
        <f>COUNTIF(E35:AI35,"BT")</f>
        <v>0</v>
      </c>
      <c r="AK35" s="15">
        <f>COUNTIF(F35:AJ35,"D")</f>
        <v>0</v>
      </c>
      <c r="AL35" s="15">
        <f>COUNTIF(G35:AK35,"ĐP")</f>
        <v>0</v>
      </c>
      <c r="AM35" s="15">
        <f>COUNTIF(H35:AL35,"CT")</f>
        <v>0</v>
      </c>
      <c r="AN35" s="15">
        <f>COUNTIF(I35:AM35,"HT")</f>
        <v>0</v>
      </c>
      <c r="AO35" s="15">
        <f>COUNTIF(J35:AN35,"VK")</f>
        <v>0</v>
      </c>
      <c r="AP35" s="176"/>
      <c r="AQ35" s="177"/>
    </row>
    <row r="36" spans="1:43" s="24" customFormat="1" ht="30" customHeight="1">
      <c r="A36" s="71">
        <v>2</v>
      </c>
      <c r="B36" s="68" t="s">
        <v>311</v>
      </c>
      <c r="C36" s="69" t="s">
        <v>113</v>
      </c>
      <c r="D36" s="70" t="s">
        <v>51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5">
        <f t="shared" ref="AJ36:AJ68" si="3">COUNTIF(E36:AI36,"BT")</f>
        <v>0</v>
      </c>
      <c r="AK36" s="15">
        <f t="shared" ref="AK36:AK68" si="4">COUNTIF(F36:AJ36,"D")</f>
        <v>0</v>
      </c>
      <c r="AL36" s="15">
        <f t="shared" ref="AL36:AL68" si="5">COUNTIF(G36:AK36,"ĐP")</f>
        <v>0</v>
      </c>
      <c r="AM36" s="15">
        <f t="shared" ref="AM36:AM68" si="6">COUNTIF(H36:AL36,"CT")</f>
        <v>0</v>
      </c>
      <c r="AN36" s="15">
        <f t="shared" ref="AN36:AN68" si="7">COUNTIF(I36:AM36,"HT")</f>
        <v>0</v>
      </c>
      <c r="AO36" s="15">
        <f t="shared" ref="AO36:AO68" si="8">COUNTIF(J36:AN36,"VK")</f>
        <v>0</v>
      </c>
      <c r="AP36" s="49"/>
      <c r="AQ36" s="49"/>
    </row>
    <row r="37" spans="1:43" s="24" customFormat="1" ht="30" customHeight="1">
      <c r="A37" s="71">
        <v>3</v>
      </c>
      <c r="B37" s="68" t="s">
        <v>312</v>
      </c>
      <c r="C37" s="69" t="s">
        <v>313</v>
      </c>
      <c r="D37" s="70" t="s">
        <v>84</v>
      </c>
      <c r="E37" s="3"/>
      <c r="F37" s="4"/>
      <c r="G37" s="4"/>
      <c r="H37" s="4"/>
      <c r="I37" s="4"/>
      <c r="J37" s="4"/>
      <c r="K37" s="4"/>
      <c r="L37" s="4"/>
      <c r="M37" s="5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>
        <f t="shared" si="3"/>
        <v>0</v>
      </c>
      <c r="AK37" s="15">
        <f t="shared" si="4"/>
        <v>0</v>
      </c>
      <c r="AL37" s="15">
        <f t="shared" si="5"/>
        <v>0</v>
      </c>
      <c r="AM37" s="15">
        <f t="shared" si="6"/>
        <v>0</v>
      </c>
      <c r="AN37" s="15">
        <f t="shared" si="7"/>
        <v>0</v>
      </c>
      <c r="AO37" s="15">
        <f t="shared" si="8"/>
        <v>0</v>
      </c>
      <c r="AP37" s="49"/>
      <c r="AQ37" s="49"/>
    </row>
    <row r="38" spans="1:43" s="24" customFormat="1" ht="30" customHeight="1">
      <c r="A38" s="71">
        <v>4</v>
      </c>
      <c r="B38" s="68" t="s">
        <v>491</v>
      </c>
      <c r="C38" s="69" t="s">
        <v>492</v>
      </c>
      <c r="D38" s="70" t="s">
        <v>62</v>
      </c>
      <c r="E38" s="3"/>
      <c r="F38" s="4"/>
      <c r="G38" s="4"/>
      <c r="H38" s="4"/>
      <c r="I38" s="4"/>
      <c r="J38" s="4"/>
      <c r="K38" s="4"/>
      <c r="L38" s="4"/>
      <c r="M38" s="5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49"/>
      <c r="AQ38" s="49"/>
    </row>
    <row r="39" spans="1:43" s="24" customFormat="1" ht="30" customHeight="1">
      <c r="A39" s="71">
        <v>5</v>
      </c>
      <c r="B39" s="68" t="s">
        <v>314</v>
      </c>
      <c r="C39" s="69" t="s">
        <v>75</v>
      </c>
      <c r="D39" s="70" t="s">
        <v>66</v>
      </c>
      <c r="E39" s="3"/>
      <c r="F39" s="4"/>
      <c r="G39" s="4"/>
      <c r="H39" s="4"/>
      <c r="I39" s="4"/>
      <c r="J39" s="4"/>
      <c r="K39" s="4"/>
      <c r="L39" s="4"/>
      <c r="M39" s="5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49"/>
      <c r="AQ39" s="49"/>
    </row>
    <row r="40" spans="1:43" s="24" customFormat="1" ht="30" customHeight="1">
      <c r="A40" s="71">
        <v>6</v>
      </c>
      <c r="B40" s="68" t="s">
        <v>315</v>
      </c>
      <c r="C40" s="69" t="s">
        <v>316</v>
      </c>
      <c r="D40" s="70" t="s">
        <v>130</v>
      </c>
      <c r="E40" s="3"/>
      <c r="F40" s="4"/>
      <c r="G40" s="4"/>
      <c r="H40" s="4"/>
      <c r="I40" s="4"/>
      <c r="J40" s="4"/>
      <c r="K40" s="4"/>
      <c r="L40" s="4"/>
      <c r="M40" s="5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49"/>
      <c r="AQ40" s="49"/>
    </row>
    <row r="41" spans="1:43" s="24" customFormat="1" ht="30" customHeight="1">
      <c r="A41" s="71">
        <v>7</v>
      </c>
      <c r="B41" s="68" t="s">
        <v>317</v>
      </c>
      <c r="C41" s="69" t="s">
        <v>318</v>
      </c>
      <c r="D41" s="70" t="s">
        <v>319</v>
      </c>
      <c r="E41" s="3"/>
      <c r="F41" s="4"/>
      <c r="G41" s="4"/>
      <c r="H41" s="4"/>
      <c r="I41" s="4"/>
      <c r="J41" s="4"/>
      <c r="K41" s="4"/>
      <c r="L41" s="4"/>
      <c r="M41" s="5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49"/>
      <c r="AQ41" s="49"/>
    </row>
    <row r="42" spans="1:43" s="24" customFormat="1" ht="30" customHeight="1">
      <c r="A42" s="71">
        <v>8</v>
      </c>
      <c r="B42" s="68" t="s">
        <v>320</v>
      </c>
      <c r="C42" s="69" t="s">
        <v>29</v>
      </c>
      <c r="D42" s="70" t="s">
        <v>321</v>
      </c>
      <c r="E42" s="3"/>
      <c r="F42" s="4"/>
      <c r="G42" s="4"/>
      <c r="H42" s="4"/>
      <c r="I42" s="4"/>
      <c r="J42" s="4"/>
      <c r="K42" s="4"/>
      <c r="L42" s="4"/>
      <c r="M42" s="5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49"/>
      <c r="AQ42" s="49"/>
    </row>
    <row r="43" spans="1:43" s="24" customFormat="1" ht="30" customHeight="1">
      <c r="A43" s="71">
        <v>9</v>
      </c>
      <c r="B43" s="68" t="s">
        <v>510</v>
      </c>
      <c r="C43" s="69" t="s">
        <v>493</v>
      </c>
      <c r="D43" s="70" t="s">
        <v>9</v>
      </c>
      <c r="E43" s="3"/>
      <c r="F43" s="4"/>
      <c r="G43" s="4"/>
      <c r="H43" s="4"/>
      <c r="I43" s="4"/>
      <c r="J43" s="4"/>
      <c r="K43" s="4"/>
      <c r="L43" s="4"/>
      <c r="M43" s="5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  <c r="AP43" s="49"/>
      <c r="AQ43" s="49"/>
    </row>
    <row r="44" spans="1:43" s="24" customFormat="1" ht="30" customHeight="1">
      <c r="A44" s="71">
        <v>10</v>
      </c>
      <c r="B44" s="68" t="s">
        <v>511</v>
      </c>
      <c r="C44" s="69" t="s">
        <v>512</v>
      </c>
      <c r="D44" s="70" t="s">
        <v>35</v>
      </c>
      <c r="E44" s="3"/>
      <c r="F44" s="4"/>
      <c r="G44" s="4"/>
      <c r="H44" s="4"/>
      <c r="I44" s="4"/>
      <c r="J44" s="4"/>
      <c r="K44" s="4"/>
      <c r="L44" s="4"/>
      <c r="M44" s="5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  <c r="AP44" s="49"/>
      <c r="AQ44" s="49"/>
    </row>
    <row r="45" spans="1:43" s="24" customFormat="1" ht="30" customHeight="1">
      <c r="A45" s="71">
        <v>11</v>
      </c>
      <c r="B45" s="68" t="s">
        <v>322</v>
      </c>
      <c r="C45" s="69" t="s">
        <v>323</v>
      </c>
      <c r="D45" s="70" t="s">
        <v>35</v>
      </c>
      <c r="E45" s="3"/>
      <c r="F45" s="4"/>
      <c r="G45" s="4"/>
      <c r="H45" s="4"/>
      <c r="I45" s="4"/>
      <c r="J45" s="4"/>
      <c r="K45" s="4"/>
      <c r="L45" s="4"/>
      <c r="M45" s="5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  <c r="AP45" s="49"/>
      <c r="AQ45" s="49"/>
    </row>
    <row r="46" spans="1:43" s="24" customFormat="1" ht="30" customHeight="1">
      <c r="A46" s="71">
        <v>12</v>
      </c>
      <c r="B46" s="68" t="s">
        <v>324</v>
      </c>
      <c r="C46" s="69" t="s">
        <v>325</v>
      </c>
      <c r="D46" s="70" t="s">
        <v>63</v>
      </c>
      <c r="E46" s="3"/>
      <c r="F46" s="4"/>
      <c r="G46" s="4"/>
      <c r="H46" s="4"/>
      <c r="I46" s="4"/>
      <c r="J46" s="4"/>
      <c r="K46" s="4"/>
      <c r="L46" s="4"/>
      <c r="M46" s="5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  <c r="AP46" s="49"/>
      <c r="AQ46" s="49"/>
    </row>
    <row r="47" spans="1:43" s="24" customFormat="1" ht="30" customHeight="1">
      <c r="A47" s="71">
        <v>13</v>
      </c>
      <c r="B47" s="68" t="s">
        <v>326</v>
      </c>
      <c r="C47" s="69" t="s">
        <v>251</v>
      </c>
      <c r="D47" s="70" t="s">
        <v>55</v>
      </c>
      <c r="E47" s="16"/>
      <c r="F47" s="16"/>
      <c r="G47" s="16"/>
      <c r="H47" s="16"/>
      <c r="I47" s="16"/>
      <c r="J47" s="16"/>
      <c r="K47" s="16"/>
      <c r="L47" s="16"/>
      <c r="M47" s="72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  <c r="AP47" s="49"/>
      <c r="AQ47" s="49"/>
    </row>
    <row r="48" spans="1:43" s="24" customFormat="1" ht="30" customHeight="1">
      <c r="A48" s="71">
        <v>14</v>
      </c>
      <c r="B48" s="68" t="s">
        <v>327</v>
      </c>
      <c r="C48" s="69" t="s">
        <v>328</v>
      </c>
      <c r="D48" s="70" t="s">
        <v>329</v>
      </c>
      <c r="E48" s="3"/>
      <c r="F48" s="4"/>
      <c r="G48" s="4"/>
      <c r="H48" s="4"/>
      <c r="I48" s="4"/>
      <c r="J48" s="4"/>
      <c r="K48" s="4"/>
      <c r="L48" s="4"/>
      <c r="M48" s="5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  <c r="AP48" s="176"/>
      <c r="AQ48" s="177"/>
    </row>
    <row r="49" spans="1:41" s="24" customFormat="1" ht="30" customHeight="1">
      <c r="A49" s="71">
        <v>15</v>
      </c>
      <c r="B49" s="68" t="s">
        <v>330</v>
      </c>
      <c r="C49" s="69" t="s">
        <v>331</v>
      </c>
      <c r="D49" s="70" t="s">
        <v>92</v>
      </c>
      <c r="E49" s="3"/>
      <c r="F49" s="4"/>
      <c r="G49" s="4"/>
      <c r="H49" s="4"/>
      <c r="I49" s="4"/>
      <c r="J49" s="4" t="s">
        <v>15</v>
      </c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1</v>
      </c>
      <c r="AM49" s="15">
        <f t="shared" si="6"/>
        <v>0</v>
      </c>
      <c r="AN49" s="15">
        <f t="shared" si="7"/>
        <v>0</v>
      </c>
      <c r="AO49" s="15">
        <f t="shared" si="8"/>
        <v>0</v>
      </c>
    </row>
    <row r="50" spans="1:41" s="24" customFormat="1" ht="30" customHeight="1">
      <c r="A50" s="71">
        <v>16</v>
      </c>
      <c r="B50" s="68" t="s">
        <v>332</v>
      </c>
      <c r="C50" s="69" t="s">
        <v>333</v>
      </c>
      <c r="D50" s="70" t="s">
        <v>97</v>
      </c>
      <c r="E50" s="3"/>
      <c r="F50" s="4"/>
      <c r="G50" s="4"/>
      <c r="H50" s="4"/>
      <c r="I50" s="4"/>
      <c r="J50" s="4"/>
      <c r="K50" s="4"/>
      <c r="L50" s="4"/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1" s="24" customFormat="1" ht="30" customHeight="1">
      <c r="A51" s="71">
        <v>17</v>
      </c>
      <c r="B51" s="68" t="s">
        <v>334</v>
      </c>
      <c r="C51" s="69" t="s">
        <v>335</v>
      </c>
      <c r="D51" s="70" t="s">
        <v>94</v>
      </c>
      <c r="E51" s="3"/>
      <c r="F51" s="4"/>
      <c r="G51" s="4"/>
      <c r="H51" s="4"/>
      <c r="I51" s="4"/>
      <c r="J51" s="4" t="s">
        <v>15</v>
      </c>
      <c r="K51" s="4"/>
      <c r="L51" s="4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1</v>
      </c>
      <c r="AM51" s="15">
        <f t="shared" si="6"/>
        <v>0</v>
      </c>
      <c r="AN51" s="15">
        <f t="shared" si="7"/>
        <v>0</v>
      </c>
      <c r="AO51" s="15">
        <f t="shared" si="8"/>
        <v>0</v>
      </c>
    </row>
    <row r="52" spans="1:41" s="24" customFormat="1" ht="30" customHeight="1">
      <c r="A52" s="71">
        <v>18</v>
      </c>
      <c r="B52" s="68" t="s">
        <v>336</v>
      </c>
      <c r="C52" s="69" t="s">
        <v>337</v>
      </c>
      <c r="D52" s="70" t="s">
        <v>338</v>
      </c>
      <c r="E52" s="3"/>
      <c r="F52" s="4"/>
      <c r="G52" s="4"/>
      <c r="H52" s="4"/>
      <c r="I52" s="4"/>
      <c r="J52" s="4"/>
      <c r="K52" s="4"/>
      <c r="L52" s="4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</row>
    <row r="53" spans="1:41" s="24" customFormat="1" ht="30" customHeight="1">
      <c r="A53" s="71">
        <v>19</v>
      </c>
      <c r="B53" s="68" t="s">
        <v>339</v>
      </c>
      <c r="C53" s="69" t="s">
        <v>340</v>
      </c>
      <c r="D53" s="70" t="s">
        <v>41</v>
      </c>
      <c r="E53" s="3"/>
      <c r="F53" s="4"/>
      <c r="G53" s="4"/>
      <c r="H53" s="4"/>
      <c r="I53" s="4"/>
      <c r="J53" s="4"/>
      <c r="K53" s="4"/>
      <c r="L53" s="4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</row>
    <row r="54" spans="1:41" s="24" customFormat="1" ht="30" customHeight="1">
      <c r="A54" s="71">
        <v>20</v>
      </c>
      <c r="B54" s="68" t="s">
        <v>341</v>
      </c>
      <c r="C54" s="69" t="s">
        <v>64</v>
      </c>
      <c r="D54" s="70" t="s">
        <v>342</v>
      </c>
      <c r="E54" s="3"/>
      <c r="F54" s="4"/>
      <c r="G54" s="4"/>
      <c r="H54" s="4"/>
      <c r="I54" s="4"/>
      <c r="J54" s="4"/>
      <c r="K54" s="4"/>
      <c r="L54" s="4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</row>
    <row r="55" spans="1:41" s="24" customFormat="1" ht="30" customHeight="1">
      <c r="A55" s="71">
        <v>21</v>
      </c>
      <c r="B55" s="68" t="s">
        <v>343</v>
      </c>
      <c r="C55" s="69" t="s">
        <v>344</v>
      </c>
      <c r="D55" s="70" t="s">
        <v>345</v>
      </c>
      <c r="E55" s="3"/>
      <c r="F55" s="4"/>
      <c r="G55" s="4"/>
      <c r="H55" s="4"/>
      <c r="I55" s="4"/>
      <c r="J55" s="4"/>
      <c r="K55" s="4"/>
      <c r="L55" s="4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</row>
    <row r="56" spans="1:41" s="24" customFormat="1" ht="30" customHeight="1">
      <c r="A56" s="71">
        <v>22</v>
      </c>
      <c r="B56" s="68" t="s">
        <v>346</v>
      </c>
      <c r="C56" s="69" t="s">
        <v>74</v>
      </c>
      <c r="D56" s="70" t="s">
        <v>347</v>
      </c>
      <c r="E56" s="3"/>
      <c r="F56" s="4"/>
      <c r="G56" s="4"/>
      <c r="H56" s="4"/>
      <c r="I56" s="4"/>
      <c r="J56" s="4"/>
      <c r="K56" s="4"/>
      <c r="L56" s="4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5">
        <f t="shared" si="3"/>
        <v>0</v>
      </c>
      <c r="AK56" s="15">
        <f t="shared" si="4"/>
        <v>0</v>
      </c>
      <c r="AL56" s="15">
        <f t="shared" si="5"/>
        <v>0</v>
      </c>
      <c r="AM56" s="15">
        <f t="shared" si="6"/>
        <v>0</v>
      </c>
      <c r="AN56" s="15">
        <f t="shared" si="7"/>
        <v>0</v>
      </c>
      <c r="AO56" s="15">
        <f t="shared" si="8"/>
        <v>0</v>
      </c>
    </row>
    <row r="57" spans="1:41" s="24" customFormat="1" ht="30" customHeight="1">
      <c r="A57" s="71">
        <v>23</v>
      </c>
      <c r="B57" s="68" t="s">
        <v>348</v>
      </c>
      <c r="C57" s="69" t="s">
        <v>349</v>
      </c>
      <c r="D57" s="70" t="s">
        <v>30</v>
      </c>
      <c r="E57" s="3"/>
      <c r="F57" s="4"/>
      <c r="G57" s="4"/>
      <c r="H57" s="4"/>
      <c r="I57" s="4"/>
      <c r="J57" s="4"/>
      <c r="K57" s="4"/>
      <c r="L57" s="4"/>
      <c r="M57" s="5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5">
        <f t="shared" si="3"/>
        <v>0</v>
      </c>
      <c r="AK57" s="15">
        <f t="shared" si="4"/>
        <v>0</v>
      </c>
      <c r="AL57" s="15">
        <f t="shared" si="5"/>
        <v>0</v>
      </c>
      <c r="AM57" s="15">
        <f t="shared" si="6"/>
        <v>0</v>
      </c>
      <c r="AN57" s="15">
        <f t="shared" si="7"/>
        <v>0</v>
      </c>
      <c r="AO57" s="15">
        <f t="shared" si="8"/>
        <v>0</v>
      </c>
    </row>
    <row r="58" spans="1:41" s="24" customFormat="1" ht="30" customHeight="1">
      <c r="A58" s="71">
        <v>24</v>
      </c>
      <c r="B58" s="68" t="s">
        <v>350</v>
      </c>
      <c r="C58" s="69" t="s">
        <v>351</v>
      </c>
      <c r="D58" s="70" t="s">
        <v>250</v>
      </c>
      <c r="E58" s="3"/>
      <c r="F58" s="4"/>
      <c r="G58" s="4"/>
      <c r="H58" s="4"/>
      <c r="I58" s="4"/>
      <c r="J58" s="4"/>
      <c r="K58" s="4"/>
      <c r="L58" s="4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5">
        <f t="shared" si="3"/>
        <v>0</v>
      </c>
      <c r="AK58" s="15">
        <f t="shared" si="4"/>
        <v>0</v>
      </c>
      <c r="AL58" s="15">
        <f t="shared" si="5"/>
        <v>0</v>
      </c>
      <c r="AM58" s="15">
        <f t="shared" si="6"/>
        <v>0</v>
      </c>
      <c r="AN58" s="15">
        <f t="shared" si="7"/>
        <v>0</v>
      </c>
      <c r="AO58" s="15">
        <f t="shared" si="8"/>
        <v>0</v>
      </c>
    </row>
    <row r="59" spans="1:41" s="24" customFormat="1" ht="30" customHeight="1">
      <c r="A59" s="71">
        <v>25</v>
      </c>
      <c r="B59" s="68" t="s">
        <v>352</v>
      </c>
      <c r="C59" s="69" t="s">
        <v>353</v>
      </c>
      <c r="D59" s="70" t="s">
        <v>354</v>
      </c>
      <c r="E59" s="3"/>
      <c r="F59" s="4"/>
      <c r="G59" s="4"/>
      <c r="H59" s="4"/>
      <c r="I59" s="4"/>
      <c r="J59" s="4"/>
      <c r="K59" s="4"/>
      <c r="L59" s="4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5">
        <f t="shared" si="3"/>
        <v>0</v>
      </c>
      <c r="AK59" s="15">
        <f t="shared" si="4"/>
        <v>0</v>
      </c>
      <c r="AL59" s="15">
        <f t="shared" si="5"/>
        <v>0</v>
      </c>
      <c r="AM59" s="15">
        <f t="shared" si="6"/>
        <v>0</v>
      </c>
      <c r="AN59" s="15">
        <f t="shared" si="7"/>
        <v>0</v>
      </c>
      <c r="AO59" s="15">
        <f t="shared" si="8"/>
        <v>0</v>
      </c>
    </row>
    <row r="60" spans="1:41" s="24" customFormat="1" ht="30" customHeight="1">
      <c r="A60" s="71">
        <v>26</v>
      </c>
      <c r="B60" s="68" t="s">
        <v>355</v>
      </c>
      <c r="C60" s="69" t="s">
        <v>356</v>
      </c>
      <c r="D60" s="70" t="s">
        <v>357</v>
      </c>
      <c r="E60" s="3"/>
      <c r="F60" s="4"/>
      <c r="G60" s="4"/>
      <c r="H60" s="4"/>
      <c r="I60" s="4"/>
      <c r="J60" s="4"/>
      <c r="K60" s="4"/>
      <c r="L60" s="4"/>
      <c r="M60" s="5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5">
        <f t="shared" si="3"/>
        <v>0</v>
      </c>
      <c r="AK60" s="15">
        <f t="shared" si="4"/>
        <v>0</v>
      </c>
      <c r="AL60" s="15">
        <f t="shared" si="5"/>
        <v>0</v>
      </c>
      <c r="AM60" s="15">
        <f t="shared" si="6"/>
        <v>0</v>
      </c>
      <c r="AN60" s="15">
        <f t="shared" si="7"/>
        <v>0</v>
      </c>
      <c r="AO60" s="15">
        <f t="shared" si="8"/>
        <v>0</v>
      </c>
    </row>
    <row r="61" spans="1:41" s="24" customFormat="1" ht="30" customHeight="1">
      <c r="A61" s="71">
        <v>27</v>
      </c>
      <c r="B61" s="68" t="s">
        <v>358</v>
      </c>
      <c r="C61" s="69" t="s">
        <v>359</v>
      </c>
      <c r="D61" s="70" t="s">
        <v>360</v>
      </c>
      <c r="E61" s="3"/>
      <c r="F61" s="4"/>
      <c r="G61" s="4"/>
      <c r="H61" s="4"/>
      <c r="I61" s="4"/>
      <c r="J61" s="4"/>
      <c r="K61" s="4"/>
      <c r="L61" s="4"/>
      <c r="M61" s="5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5">
        <f t="shared" si="3"/>
        <v>0</v>
      </c>
      <c r="AK61" s="15">
        <f t="shared" si="4"/>
        <v>0</v>
      </c>
      <c r="AL61" s="15">
        <f t="shared" si="5"/>
        <v>0</v>
      </c>
      <c r="AM61" s="15">
        <f t="shared" si="6"/>
        <v>0</v>
      </c>
      <c r="AN61" s="15">
        <f t="shared" si="7"/>
        <v>0</v>
      </c>
      <c r="AO61" s="15">
        <f t="shared" si="8"/>
        <v>0</v>
      </c>
    </row>
    <row r="62" spans="1:41" s="24" customFormat="1" ht="30" customHeight="1">
      <c r="A62" s="71">
        <v>28</v>
      </c>
      <c r="B62" s="68"/>
      <c r="C62" s="69"/>
      <c r="D62" s="70"/>
      <c r="E62" s="3"/>
      <c r="F62" s="4"/>
      <c r="G62" s="4"/>
      <c r="H62" s="4"/>
      <c r="I62" s="4"/>
      <c r="J62" s="4"/>
      <c r="K62" s="4"/>
      <c r="L62" s="4"/>
      <c r="M62" s="5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5">
        <f t="shared" si="3"/>
        <v>0</v>
      </c>
      <c r="AK62" s="15">
        <f t="shared" si="4"/>
        <v>0</v>
      </c>
      <c r="AL62" s="15">
        <f t="shared" si="5"/>
        <v>0</v>
      </c>
      <c r="AM62" s="15">
        <f t="shared" si="6"/>
        <v>0</v>
      </c>
      <c r="AN62" s="15">
        <f t="shared" si="7"/>
        <v>0</v>
      </c>
      <c r="AO62" s="15">
        <f t="shared" si="8"/>
        <v>0</v>
      </c>
    </row>
    <row r="63" spans="1:41" s="24" customFormat="1" ht="30" customHeight="1">
      <c r="A63" s="71">
        <v>29</v>
      </c>
      <c r="B63" s="68"/>
      <c r="C63" s="69"/>
      <c r="D63" s="70"/>
      <c r="E63" s="3"/>
      <c r="F63" s="4"/>
      <c r="G63" s="4"/>
      <c r="H63" s="4"/>
      <c r="I63" s="4"/>
      <c r="J63" s="4"/>
      <c r="K63" s="4"/>
      <c r="L63" s="4"/>
      <c r="M63" s="5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5">
        <f t="shared" si="3"/>
        <v>0</v>
      </c>
      <c r="AK63" s="15">
        <f t="shared" si="4"/>
        <v>0</v>
      </c>
      <c r="AL63" s="15">
        <f t="shared" si="5"/>
        <v>0</v>
      </c>
      <c r="AM63" s="15">
        <f t="shared" si="6"/>
        <v>0</v>
      </c>
      <c r="AN63" s="15">
        <f t="shared" si="7"/>
        <v>0</v>
      </c>
      <c r="AO63" s="15">
        <f t="shared" si="8"/>
        <v>0</v>
      </c>
    </row>
    <row r="64" spans="1:41" s="24" customFormat="1" ht="30" customHeight="1">
      <c r="A64" s="50">
        <v>30</v>
      </c>
      <c r="B64" s="48"/>
      <c r="C64" s="5"/>
      <c r="D64" s="6"/>
      <c r="E64" s="3"/>
      <c r="F64" s="4"/>
      <c r="G64" s="4"/>
      <c r="H64" s="4"/>
      <c r="I64" s="4"/>
      <c r="J64" s="4"/>
      <c r="K64" s="4"/>
      <c r="L64" s="4"/>
      <c r="M64" s="5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5">
        <f t="shared" si="3"/>
        <v>0</v>
      </c>
      <c r="AK64" s="15">
        <f t="shared" si="4"/>
        <v>0</v>
      </c>
      <c r="AL64" s="15">
        <f t="shared" si="5"/>
        <v>0</v>
      </c>
      <c r="AM64" s="15">
        <f t="shared" si="6"/>
        <v>0</v>
      </c>
      <c r="AN64" s="15">
        <f t="shared" si="7"/>
        <v>0</v>
      </c>
      <c r="AO64" s="15">
        <f t="shared" si="8"/>
        <v>0</v>
      </c>
    </row>
    <row r="65" spans="1:41" s="24" customFormat="1" ht="30" customHeight="1">
      <c r="A65" s="50">
        <v>31</v>
      </c>
      <c r="B65" s="48"/>
      <c r="C65" s="5"/>
      <c r="D65" s="6"/>
      <c r="E65" s="3"/>
      <c r="F65" s="4"/>
      <c r="G65" s="4"/>
      <c r="H65" s="4"/>
      <c r="I65" s="4"/>
      <c r="J65" s="4"/>
      <c r="K65" s="4"/>
      <c r="L65" s="4"/>
      <c r="M65" s="5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5">
        <f t="shared" si="3"/>
        <v>0</v>
      </c>
      <c r="AK65" s="15">
        <f t="shared" si="4"/>
        <v>0</v>
      </c>
      <c r="AL65" s="15">
        <f t="shared" si="5"/>
        <v>0</v>
      </c>
      <c r="AM65" s="15">
        <f t="shared" si="6"/>
        <v>0</v>
      </c>
      <c r="AN65" s="15">
        <f t="shared" si="7"/>
        <v>0</v>
      </c>
      <c r="AO65" s="15">
        <f t="shared" si="8"/>
        <v>0</v>
      </c>
    </row>
    <row r="66" spans="1:41" s="24" customFormat="1" ht="30" customHeight="1">
      <c r="A66" s="50">
        <v>32</v>
      </c>
      <c r="B66" s="48"/>
      <c r="C66" s="5"/>
      <c r="D66" s="6"/>
      <c r="E66" s="3"/>
      <c r="F66" s="4"/>
      <c r="G66" s="4"/>
      <c r="H66" s="4"/>
      <c r="I66" s="4"/>
      <c r="J66" s="4"/>
      <c r="K66" s="4"/>
      <c r="L66" s="4"/>
      <c r="M66" s="5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5">
        <f t="shared" si="3"/>
        <v>0</v>
      </c>
      <c r="AK66" s="15">
        <f t="shared" si="4"/>
        <v>0</v>
      </c>
      <c r="AL66" s="15">
        <f t="shared" si="5"/>
        <v>0</v>
      </c>
      <c r="AM66" s="15">
        <f t="shared" si="6"/>
        <v>0</v>
      </c>
      <c r="AN66" s="15">
        <f t="shared" si="7"/>
        <v>0</v>
      </c>
      <c r="AO66" s="15">
        <f t="shared" si="8"/>
        <v>0</v>
      </c>
    </row>
    <row r="67" spans="1:41" s="24" customFormat="1" ht="30.75" customHeight="1">
      <c r="A67" s="50">
        <v>33</v>
      </c>
      <c r="B67" s="48"/>
      <c r="C67" s="5"/>
      <c r="D67" s="6"/>
      <c r="E67" s="50"/>
      <c r="F67" s="4"/>
      <c r="G67" s="4"/>
      <c r="H67" s="4"/>
      <c r="I67" s="4"/>
      <c r="J67" s="4"/>
      <c r="K67" s="4"/>
      <c r="L67" s="4"/>
      <c r="M67" s="5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5">
        <f t="shared" si="3"/>
        <v>0</v>
      </c>
      <c r="AK67" s="15">
        <f t="shared" si="4"/>
        <v>0</v>
      </c>
      <c r="AL67" s="15">
        <f t="shared" si="5"/>
        <v>0</v>
      </c>
      <c r="AM67" s="15">
        <f t="shared" si="6"/>
        <v>0</v>
      </c>
      <c r="AN67" s="15">
        <f t="shared" si="7"/>
        <v>0</v>
      </c>
      <c r="AO67" s="15">
        <f t="shared" si="8"/>
        <v>0</v>
      </c>
    </row>
    <row r="68" spans="1:41" s="24" customFormat="1" ht="30.75" customHeight="1">
      <c r="A68" s="50">
        <v>34</v>
      </c>
      <c r="B68" s="48"/>
      <c r="C68" s="5"/>
      <c r="D68" s="6"/>
      <c r="E68" s="3"/>
      <c r="F68" s="4"/>
      <c r="G68" s="4"/>
      <c r="H68" s="4"/>
      <c r="I68" s="4"/>
      <c r="J68" s="4"/>
      <c r="K68" s="4"/>
      <c r="L68" s="4"/>
      <c r="M68" s="5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5">
        <f t="shared" si="3"/>
        <v>0</v>
      </c>
      <c r="AK68" s="15">
        <f t="shared" si="4"/>
        <v>0</v>
      </c>
      <c r="AL68" s="15">
        <f t="shared" si="5"/>
        <v>0</v>
      </c>
      <c r="AM68" s="15">
        <f t="shared" si="6"/>
        <v>0</v>
      </c>
      <c r="AN68" s="15">
        <f t="shared" si="7"/>
        <v>0</v>
      </c>
      <c r="AO68" s="15">
        <f t="shared" si="8"/>
        <v>0</v>
      </c>
    </row>
    <row r="69" spans="1:41" ht="51" customHeight="1">
      <c r="A69" s="178" t="s">
        <v>11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50">
        <f t="shared" ref="AJ69:AO69" si="9">SUM(AJ35:AJ68)</f>
        <v>0</v>
      </c>
      <c r="AK69" s="50">
        <f t="shared" si="9"/>
        <v>0</v>
      </c>
      <c r="AL69" s="50">
        <f t="shared" si="9"/>
        <v>2</v>
      </c>
      <c r="AM69" s="50">
        <f t="shared" si="9"/>
        <v>0</v>
      </c>
      <c r="AN69" s="50">
        <f t="shared" si="9"/>
        <v>0</v>
      </c>
      <c r="AO69" s="50">
        <f t="shared" si="9"/>
        <v>0</v>
      </c>
    </row>
    <row r="70" spans="1:41" ht="15.75" customHeight="1">
      <c r="A70" s="13"/>
      <c r="B70" s="13"/>
      <c r="C70" s="179"/>
      <c r="D70" s="179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41" ht="15.75" customHeight="1">
      <c r="C71" s="51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41" ht="15.75" customHeight="1">
      <c r="C72" s="5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41" ht="15.75" customHeight="1">
      <c r="C73" s="179"/>
      <c r="D73" s="179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41" ht="15.75" customHeight="1">
      <c r="C74" s="179"/>
      <c r="D74" s="179"/>
      <c r="E74" s="179"/>
      <c r="F74" s="179"/>
      <c r="G74" s="17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41" ht="15.75" customHeight="1">
      <c r="C75" s="179"/>
      <c r="D75" s="179"/>
      <c r="E75" s="17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41" ht="15.75" customHeight="1">
      <c r="C76" s="179"/>
      <c r="D76" s="17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</sheetData>
  <mergeCells count="20">
    <mergeCell ref="AP35:AQ35"/>
    <mergeCell ref="AP48:AQ48"/>
    <mergeCell ref="A69:AI69"/>
    <mergeCell ref="AM18:AN18"/>
    <mergeCell ref="A31:AI31"/>
    <mergeCell ref="A33:AI33"/>
    <mergeCell ref="T29:AI30"/>
    <mergeCell ref="C75:E75"/>
    <mergeCell ref="C76:D76"/>
    <mergeCell ref="C74:G74"/>
    <mergeCell ref="C34:D34"/>
    <mergeCell ref="C70:D70"/>
    <mergeCell ref="C73:D73"/>
    <mergeCell ref="C5:D5"/>
    <mergeCell ref="A1:P1"/>
    <mergeCell ref="Q1:AL1"/>
    <mergeCell ref="A2:P2"/>
    <mergeCell ref="Q2:AL2"/>
    <mergeCell ref="A4:AL4"/>
    <mergeCell ref="A3:AL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zoomScale="85" zoomScaleNormal="85" workbookViewId="0">
      <selection activeCell="AH21" sqref="AH21"/>
    </sheetView>
  </sheetViews>
  <sheetFormatPr defaultColWidth="9.33203125" defaultRowHeight="18"/>
  <cols>
    <col min="1" max="1" width="7.83203125" style="23" customWidth="1"/>
    <col min="2" max="2" width="17.1640625" style="23" customWidth="1"/>
    <col min="3" max="3" width="24.1640625" style="23" customWidth="1"/>
    <col min="4" max="4" width="8.664062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142">
        <v>1</v>
      </c>
      <c r="B6" s="142" t="s">
        <v>361</v>
      </c>
      <c r="C6" s="143" t="s">
        <v>362</v>
      </c>
      <c r="D6" s="150" t="s">
        <v>171</v>
      </c>
      <c r="E6" s="129" t="s">
        <v>6</v>
      </c>
      <c r="F6" s="113" t="s">
        <v>6</v>
      </c>
      <c r="G6" s="113"/>
      <c r="H6" s="113"/>
      <c r="I6" s="113" t="s">
        <v>6</v>
      </c>
      <c r="J6" s="113"/>
      <c r="K6" s="113"/>
      <c r="L6" s="113"/>
      <c r="M6" s="114" t="s">
        <v>7</v>
      </c>
      <c r="N6" s="113"/>
      <c r="O6" s="113" t="s">
        <v>7</v>
      </c>
      <c r="P6" s="113" t="s">
        <v>6</v>
      </c>
      <c r="Q6" s="113"/>
      <c r="R6" s="113"/>
      <c r="S6" s="113" t="s">
        <v>6</v>
      </c>
      <c r="T6" s="113" t="s">
        <v>6</v>
      </c>
      <c r="U6" s="113"/>
      <c r="V6" s="113"/>
      <c r="W6" s="113"/>
      <c r="X6" s="113"/>
      <c r="Y6" s="113" t="s">
        <v>6</v>
      </c>
      <c r="Z6" s="113"/>
      <c r="AA6" s="113" t="s">
        <v>6</v>
      </c>
      <c r="AB6" s="113"/>
      <c r="AC6" s="113"/>
      <c r="AD6" s="113"/>
      <c r="AE6" s="113"/>
      <c r="AF6" s="113" t="s">
        <v>6</v>
      </c>
      <c r="AG6" s="113"/>
      <c r="AH6" s="113"/>
      <c r="AI6" s="113"/>
      <c r="AJ6" s="50">
        <f>COUNTIF(E6:AI6,"K")+2*COUNTIF(E6:AI6,"2K")+COUNTIF(E6:AI6,"TK")+COUNTIF(E6:AI6,"KT")</f>
        <v>9</v>
      </c>
      <c r="AK6" s="50">
        <f t="shared" ref="AK6:AK24" si="0">COUNTIF(E6:AI6,"P")+2*COUNTIF(F6:AJ6,"2P")</f>
        <v>2</v>
      </c>
      <c r="AL6" s="50">
        <f t="shared" ref="AL6:AL24" si="1">COUNTIF(E6:AI6,"T")+2*COUNTIF(E6:AI6,"2T")+COUNTIF(E6:AI6,"TK")+COUNTIF(E6:AI6,"KT")</f>
        <v>0</v>
      </c>
      <c r="AM6" s="25"/>
      <c r="AN6" s="26"/>
      <c r="AO6" s="49"/>
    </row>
    <row r="7" spans="1:41" s="24" customFormat="1" ht="21" customHeight="1">
      <c r="A7" s="142">
        <v>2</v>
      </c>
      <c r="B7" s="142" t="s">
        <v>363</v>
      </c>
      <c r="C7" s="143" t="s">
        <v>364</v>
      </c>
      <c r="D7" s="150" t="s">
        <v>171</v>
      </c>
      <c r="E7" s="129"/>
      <c r="F7" s="113"/>
      <c r="G7" s="113" t="s">
        <v>6</v>
      </c>
      <c r="H7" s="113"/>
      <c r="I7" s="113" t="s">
        <v>6</v>
      </c>
      <c r="J7" s="113"/>
      <c r="K7" s="113"/>
      <c r="L7" s="113"/>
      <c r="M7" s="114" t="s">
        <v>7</v>
      </c>
      <c r="N7" s="113"/>
      <c r="O7" s="113"/>
      <c r="P7" s="113" t="s">
        <v>6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 t="s">
        <v>7</v>
      </c>
      <c r="AH7" s="113"/>
      <c r="AI7" s="113"/>
      <c r="AJ7" s="50">
        <f t="shared" ref="AJ7:AJ24" si="2">COUNTIF(E7:AI7,"K")+2*COUNTIF(E7:AI7,"2K")+COUNTIF(E7:AI7,"TK")+COUNTIF(E7:AI7,"KT")</f>
        <v>3</v>
      </c>
      <c r="AK7" s="50">
        <f t="shared" si="0"/>
        <v>2</v>
      </c>
      <c r="AL7" s="50">
        <f t="shared" si="1"/>
        <v>0</v>
      </c>
      <c r="AM7" s="49"/>
      <c r="AN7" s="49"/>
      <c r="AO7" s="49"/>
    </row>
    <row r="8" spans="1:41" s="24" customFormat="1" ht="21" customHeight="1">
      <c r="A8" s="142">
        <v>3</v>
      </c>
      <c r="B8" s="131" t="s">
        <v>516</v>
      </c>
      <c r="C8" s="132" t="s">
        <v>517</v>
      </c>
      <c r="D8" s="133" t="s">
        <v>36</v>
      </c>
      <c r="E8" s="129"/>
      <c r="F8" s="113" t="s">
        <v>7</v>
      </c>
      <c r="G8" s="113"/>
      <c r="H8" s="113"/>
      <c r="I8" s="113"/>
      <c r="J8" s="113"/>
      <c r="K8" s="113"/>
      <c r="L8" s="113"/>
      <c r="M8" s="114"/>
      <c r="N8" s="113"/>
      <c r="O8" s="113"/>
      <c r="P8" s="113" t="s">
        <v>6</v>
      </c>
      <c r="Q8" s="113"/>
      <c r="R8" s="113"/>
      <c r="S8" s="113"/>
      <c r="T8" s="113" t="s">
        <v>6</v>
      </c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 t="s">
        <v>6</v>
      </c>
      <c r="AI8" s="113"/>
      <c r="AJ8" s="50">
        <f t="shared" si="2"/>
        <v>3</v>
      </c>
      <c r="AK8" s="50">
        <f t="shared" si="0"/>
        <v>1</v>
      </c>
      <c r="AL8" s="50">
        <f t="shared" si="1"/>
        <v>0</v>
      </c>
      <c r="AM8" s="49"/>
      <c r="AN8" s="49"/>
      <c r="AO8" s="49"/>
    </row>
    <row r="9" spans="1:41" s="24" customFormat="1" ht="21" customHeight="1">
      <c r="A9" s="142">
        <v>4</v>
      </c>
      <c r="B9" s="142" t="s">
        <v>365</v>
      </c>
      <c r="C9" s="143" t="s">
        <v>366</v>
      </c>
      <c r="D9" s="150" t="s">
        <v>110</v>
      </c>
      <c r="E9" s="129" t="s">
        <v>6</v>
      </c>
      <c r="F9" s="113"/>
      <c r="G9" s="113" t="s">
        <v>6</v>
      </c>
      <c r="H9" s="113" t="s">
        <v>6</v>
      </c>
      <c r="I9" s="113" t="s">
        <v>7</v>
      </c>
      <c r="J9" s="113"/>
      <c r="K9" s="113"/>
      <c r="L9" s="113"/>
      <c r="M9" s="114"/>
      <c r="N9" s="113"/>
      <c r="O9" s="113"/>
      <c r="P9" s="113"/>
      <c r="Q9" s="113"/>
      <c r="R9" s="113"/>
      <c r="S9" s="113" t="s">
        <v>6</v>
      </c>
      <c r="T9" s="113"/>
      <c r="U9" s="113"/>
      <c r="V9" s="113"/>
      <c r="W9" s="113"/>
      <c r="X9" s="113"/>
      <c r="Y9" s="113"/>
      <c r="Z9" s="113" t="s">
        <v>7</v>
      </c>
      <c r="AA9" s="113"/>
      <c r="AB9" s="113"/>
      <c r="AC9" s="113"/>
      <c r="AD9" s="113"/>
      <c r="AE9" s="113"/>
      <c r="AF9" s="113"/>
      <c r="AG9" s="113"/>
      <c r="AH9" s="113"/>
      <c r="AI9" s="113"/>
      <c r="AJ9" s="50">
        <f t="shared" si="2"/>
        <v>4</v>
      </c>
      <c r="AK9" s="50">
        <f t="shared" si="0"/>
        <v>2</v>
      </c>
      <c r="AL9" s="50">
        <f t="shared" si="1"/>
        <v>0</v>
      </c>
      <c r="AM9" s="49"/>
      <c r="AN9" s="49"/>
      <c r="AO9" s="49"/>
    </row>
    <row r="10" spans="1:41" s="24" customFormat="1" ht="21" customHeight="1">
      <c r="A10" s="142">
        <v>5</v>
      </c>
      <c r="B10" s="142" t="s">
        <v>367</v>
      </c>
      <c r="C10" s="143" t="s">
        <v>368</v>
      </c>
      <c r="D10" s="150" t="s">
        <v>51</v>
      </c>
      <c r="E10" s="129"/>
      <c r="F10" s="113"/>
      <c r="G10" s="113" t="s">
        <v>6</v>
      </c>
      <c r="H10" s="113"/>
      <c r="I10" s="113" t="s">
        <v>6</v>
      </c>
      <c r="J10" s="113"/>
      <c r="K10" s="113"/>
      <c r="L10" s="113"/>
      <c r="M10" s="114"/>
      <c r="N10" s="113"/>
      <c r="O10" s="113"/>
      <c r="P10" s="113" t="s">
        <v>6</v>
      </c>
      <c r="Q10" s="113"/>
      <c r="R10" s="113"/>
      <c r="S10" s="113"/>
      <c r="T10" s="113"/>
      <c r="U10" s="113"/>
      <c r="V10" s="113" t="s">
        <v>6</v>
      </c>
      <c r="W10" s="113"/>
      <c r="X10" s="113"/>
      <c r="Y10" s="113"/>
      <c r="Z10" s="113" t="s">
        <v>6</v>
      </c>
      <c r="AA10" s="113"/>
      <c r="AB10" s="113"/>
      <c r="AC10" s="113"/>
      <c r="AD10" s="113"/>
      <c r="AE10" s="113"/>
      <c r="AF10" s="113"/>
      <c r="AG10" s="113"/>
      <c r="AH10" s="113"/>
      <c r="AI10" s="113"/>
      <c r="AJ10" s="50">
        <f t="shared" si="2"/>
        <v>5</v>
      </c>
      <c r="AK10" s="50">
        <f t="shared" si="0"/>
        <v>0</v>
      </c>
      <c r="AL10" s="50">
        <f t="shared" si="1"/>
        <v>0</v>
      </c>
      <c r="AM10" s="49"/>
      <c r="AN10" s="49"/>
      <c r="AO10" s="49"/>
    </row>
    <row r="11" spans="1:41" s="24" customFormat="1" ht="21" customHeight="1">
      <c r="A11" s="142">
        <v>6</v>
      </c>
      <c r="B11" s="142" t="s">
        <v>369</v>
      </c>
      <c r="C11" s="143" t="s">
        <v>69</v>
      </c>
      <c r="D11" s="150" t="s">
        <v>58</v>
      </c>
      <c r="E11" s="129"/>
      <c r="F11" s="113"/>
      <c r="G11" s="113"/>
      <c r="H11" s="113"/>
      <c r="I11" s="113"/>
      <c r="J11" s="113"/>
      <c r="K11" s="113"/>
      <c r="L11" s="113"/>
      <c r="M11" s="114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50">
        <f t="shared" si="2"/>
        <v>0</v>
      </c>
      <c r="AK11" s="50">
        <f t="shared" si="0"/>
        <v>0</v>
      </c>
      <c r="AL11" s="50">
        <f t="shared" si="1"/>
        <v>0</v>
      </c>
      <c r="AM11" s="49"/>
      <c r="AN11" s="49"/>
      <c r="AO11" s="49"/>
    </row>
    <row r="12" spans="1:41" s="24" customFormat="1" ht="21" customHeight="1">
      <c r="A12" s="142">
        <v>7</v>
      </c>
      <c r="B12" s="142" t="s">
        <v>370</v>
      </c>
      <c r="C12" s="143" t="s">
        <v>371</v>
      </c>
      <c r="D12" s="150" t="s">
        <v>38</v>
      </c>
      <c r="E12" s="129"/>
      <c r="F12" s="113" t="s">
        <v>7</v>
      </c>
      <c r="G12" s="113" t="s">
        <v>7</v>
      </c>
      <c r="H12" s="113" t="s">
        <v>7</v>
      </c>
      <c r="I12" s="113"/>
      <c r="J12" s="113"/>
      <c r="K12" s="113"/>
      <c r="L12" s="113"/>
      <c r="M12" s="114" t="s">
        <v>7</v>
      </c>
      <c r="N12" s="113"/>
      <c r="O12" s="113"/>
      <c r="P12" s="113"/>
      <c r="Q12" s="113"/>
      <c r="R12" s="113"/>
      <c r="S12" s="113"/>
      <c r="T12" s="113" t="s">
        <v>7</v>
      </c>
      <c r="U12" s="113"/>
      <c r="V12" s="113"/>
      <c r="W12" s="113"/>
      <c r="X12" s="113"/>
      <c r="Y12" s="113"/>
      <c r="Z12" s="113" t="s">
        <v>7</v>
      </c>
      <c r="AA12" s="113"/>
      <c r="AB12" s="113"/>
      <c r="AC12" s="113"/>
      <c r="AD12" s="113"/>
      <c r="AE12" s="113"/>
      <c r="AF12" s="113"/>
      <c r="AG12" s="113" t="s">
        <v>8</v>
      </c>
      <c r="AH12" s="113" t="s">
        <v>7</v>
      </c>
      <c r="AI12" s="113"/>
      <c r="AJ12" s="50">
        <f t="shared" si="2"/>
        <v>0</v>
      </c>
      <c r="AK12" s="50">
        <f t="shared" si="0"/>
        <v>7</v>
      </c>
      <c r="AL12" s="50">
        <f t="shared" si="1"/>
        <v>1</v>
      </c>
      <c r="AM12" s="49"/>
      <c r="AN12" s="49"/>
      <c r="AO12" s="49"/>
    </row>
    <row r="13" spans="1:41" s="24" customFormat="1" ht="21" customHeight="1">
      <c r="A13" s="142">
        <v>8</v>
      </c>
      <c r="B13" s="142" t="s">
        <v>372</v>
      </c>
      <c r="C13" s="143" t="s">
        <v>373</v>
      </c>
      <c r="D13" s="150" t="s">
        <v>100</v>
      </c>
      <c r="E13" s="129"/>
      <c r="F13" s="113"/>
      <c r="G13" s="113" t="s">
        <v>6</v>
      </c>
      <c r="H13" s="113" t="s">
        <v>6</v>
      </c>
      <c r="I13" s="113"/>
      <c r="J13" s="113"/>
      <c r="K13" s="113"/>
      <c r="L13" s="113"/>
      <c r="M13" s="114"/>
      <c r="N13" s="113"/>
      <c r="O13" s="113"/>
      <c r="P13" s="113" t="s">
        <v>8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 t="s">
        <v>8</v>
      </c>
      <c r="AH13" s="113"/>
      <c r="AI13" s="113"/>
      <c r="AJ13" s="50">
        <f t="shared" si="2"/>
        <v>2</v>
      </c>
      <c r="AK13" s="50">
        <f t="shared" si="0"/>
        <v>0</v>
      </c>
      <c r="AL13" s="50">
        <f t="shared" si="1"/>
        <v>2</v>
      </c>
      <c r="AM13" s="49"/>
      <c r="AN13" s="49"/>
      <c r="AO13" s="49"/>
    </row>
    <row r="14" spans="1:41" s="24" customFormat="1" ht="21" customHeight="1">
      <c r="A14" s="142">
        <v>9</v>
      </c>
      <c r="B14" s="142" t="s">
        <v>376</v>
      </c>
      <c r="C14" s="143" t="s">
        <v>377</v>
      </c>
      <c r="D14" s="150" t="s">
        <v>55</v>
      </c>
      <c r="E14" s="129" t="s">
        <v>6</v>
      </c>
      <c r="F14" s="113"/>
      <c r="G14" s="113"/>
      <c r="H14" s="113"/>
      <c r="I14" s="113"/>
      <c r="J14" s="113"/>
      <c r="K14" s="113"/>
      <c r="L14" s="113"/>
      <c r="M14" s="114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50">
        <f t="shared" si="2"/>
        <v>1</v>
      </c>
      <c r="AK14" s="50">
        <f t="shared" si="0"/>
        <v>0</v>
      </c>
      <c r="AL14" s="50">
        <f t="shared" si="1"/>
        <v>0</v>
      </c>
      <c r="AM14" s="49"/>
      <c r="AN14" s="49"/>
      <c r="AO14" s="49"/>
    </row>
    <row r="15" spans="1:41" s="24" customFormat="1" ht="21" customHeight="1">
      <c r="A15" s="142">
        <v>10</v>
      </c>
      <c r="B15" s="142" t="s">
        <v>378</v>
      </c>
      <c r="C15" s="143" t="s">
        <v>379</v>
      </c>
      <c r="D15" s="150" t="s">
        <v>280</v>
      </c>
      <c r="E15" s="129"/>
      <c r="F15" s="113"/>
      <c r="G15" s="113"/>
      <c r="H15" s="113" t="s">
        <v>6</v>
      </c>
      <c r="I15" s="113" t="s">
        <v>7</v>
      </c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50">
        <f t="shared" si="2"/>
        <v>1</v>
      </c>
      <c r="AK15" s="50">
        <f t="shared" si="0"/>
        <v>1</v>
      </c>
      <c r="AL15" s="50">
        <f t="shared" si="1"/>
        <v>0</v>
      </c>
      <c r="AM15" s="49"/>
      <c r="AN15" s="49"/>
      <c r="AO15" s="49"/>
    </row>
    <row r="16" spans="1:41" s="24" customFormat="1" ht="21" customHeight="1">
      <c r="A16" s="142">
        <v>11</v>
      </c>
      <c r="B16" s="142" t="s">
        <v>380</v>
      </c>
      <c r="C16" s="143" t="s">
        <v>381</v>
      </c>
      <c r="D16" s="150" t="s">
        <v>92</v>
      </c>
      <c r="E16" s="129" t="s">
        <v>6</v>
      </c>
      <c r="F16" s="113"/>
      <c r="G16" s="113" t="s">
        <v>6</v>
      </c>
      <c r="H16" s="113" t="s">
        <v>6</v>
      </c>
      <c r="I16" s="113" t="s">
        <v>6</v>
      </c>
      <c r="J16" s="113"/>
      <c r="K16" s="113" t="s">
        <v>7</v>
      </c>
      <c r="L16" s="113" t="s">
        <v>7</v>
      </c>
      <c r="M16" s="114"/>
      <c r="N16" s="113"/>
      <c r="O16" s="113"/>
      <c r="P16" s="113"/>
      <c r="Q16" s="113"/>
      <c r="R16" s="113"/>
      <c r="S16" s="113"/>
      <c r="T16" s="113" t="s">
        <v>7</v>
      </c>
      <c r="U16" s="113"/>
      <c r="V16" s="113"/>
      <c r="W16" s="113"/>
      <c r="X16" s="113"/>
      <c r="Y16" s="113"/>
      <c r="Z16" s="113"/>
      <c r="AA16" s="113"/>
      <c r="AB16" s="113"/>
      <c r="AC16" s="113" t="s">
        <v>7</v>
      </c>
      <c r="AD16" s="113"/>
      <c r="AE16" s="113"/>
      <c r="AF16" s="113"/>
      <c r="AG16" s="113"/>
      <c r="AH16" s="113"/>
      <c r="AI16" s="113"/>
      <c r="AJ16" s="50">
        <f t="shared" si="2"/>
        <v>4</v>
      </c>
      <c r="AK16" s="50">
        <f t="shared" si="0"/>
        <v>4</v>
      </c>
      <c r="AL16" s="50">
        <f t="shared" si="1"/>
        <v>0</v>
      </c>
      <c r="AM16" s="49"/>
      <c r="AN16" s="49"/>
      <c r="AO16" s="49"/>
    </row>
    <row r="17" spans="1:44" s="24" customFormat="1" ht="21" customHeight="1">
      <c r="A17" s="142">
        <v>12</v>
      </c>
      <c r="B17" s="142" t="s">
        <v>494</v>
      </c>
      <c r="C17" s="143" t="s">
        <v>495</v>
      </c>
      <c r="D17" s="150" t="s">
        <v>97</v>
      </c>
      <c r="E17" s="129"/>
      <c r="F17" s="113"/>
      <c r="G17" s="113"/>
      <c r="H17" s="113"/>
      <c r="I17" s="113"/>
      <c r="J17" s="113"/>
      <c r="K17" s="113"/>
      <c r="L17" s="113"/>
      <c r="M17" s="114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50">
        <f t="shared" si="2"/>
        <v>0</v>
      </c>
      <c r="AK17" s="50">
        <f t="shared" si="0"/>
        <v>0</v>
      </c>
      <c r="AL17" s="50">
        <f t="shared" si="1"/>
        <v>0</v>
      </c>
      <c r="AM17" s="49"/>
      <c r="AN17" s="49"/>
      <c r="AO17" s="49"/>
    </row>
    <row r="18" spans="1:44" s="24" customFormat="1" ht="21" customHeight="1">
      <c r="A18" s="142">
        <v>13</v>
      </c>
      <c r="B18" s="142" t="s">
        <v>382</v>
      </c>
      <c r="C18" s="143" t="s">
        <v>383</v>
      </c>
      <c r="D18" s="150" t="s">
        <v>238</v>
      </c>
      <c r="E18" s="129"/>
      <c r="F18" s="113" t="s">
        <v>6</v>
      </c>
      <c r="G18" s="129"/>
      <c r="H18" s="129" t="s">
        <v>6</v>
      </c>
      <c r="I18" s="129" t="s">
        <v>6</v>
      </c>
      <c r="J18" s="129"/>
      <c r="K18" s="129"/>
      <c r="L18" s="129" t="s">
        <v>6</v>
      </c>
      <c r="M18" s="159"/>
      <c r="N18" s="129" t="s">
        <v>6</v>
      </c>
      <c r="O18" s="129"/>
      <c r="P18" s="129" t="s">
        <v>6</v>
      </c>
      <c r="Q18" s="129"/>
      <c r="R18" s="129"/>
      <c r="S18" s="129" t="s">
        <v>6</v>
      </c>
      <c r="T18" s="129"/>
      <c r="U18" s="129"/>
      <c r="V18" s="129" t="s">
        <v>6</v>
      </c>
      <c r="W18" s="129" t="s">
        <v>6</v>
      </c>
      <c r="X18" s="129"/>
      <c r="Y18" s="129"/>
      <c r="Z18" s="129" t="s">
        <v>6</v>
      </c>
      <c r="AA18" s="129" t="s">
        <v>6</v>
      </c>
      <c r="AB18" s="129"/>
      <c r="AC18" s="129"/>
      <c r="AD18" s="129"/>
      <c r="AE18" s="129"/>
      <c r="AF18" s="129"/>
      <c r="AG18" s="129" t="s">
        <v>8</v>
      </c>
      <c r="AH18" s="129"/>
      <c r="AI18" s="129"/>
      <c r="AJ18" s="50">
        <f t="shared" si="2"/>
        <v>11</v>
      </c>
      <c r="AK18" s="50">
        <f t="shared" si="0"/>
        <v>0</v>
      </c>
      <c r="AL18" s="50">
        <f t="shared" si="1"/>
        <v>1</v>
      </c>
      <c r="AM18" s="49"/>
      <c r="AN18" s="49"/>
      <c r="AO18" s="49"/>
    </row>
    <row r="19" spans="1:44" s="24" customFormat="1" ht="21" customHeight="1">
      <c r="A19" s="142">
        <v>14</v>
      </c>
      <c r="B19" s="142" t="s">
        <v>386</v>
      </c>
      <c r="C19" s="143" t="s">
        <v>99</v>
      </c>
      <c r="D19" s="150" t="s">
        <v>42</v>
      </c>
      <c r="E19" s="129" t="s">
        <v>6</v>
      </c>
      <c r="F19" s="113"/>
      <c r="G19" s="113" t="s">
        <v>6</v>
      </c>
      <c r="H19" s="113" t="s">
        <v>7</v>
      </c>
      <c r="I19" s="113" t="s">
        <v>7</v>
      </c>
      <c r="J19" s="113"/>
      <c r="K19" s="113" t="s">
        <v>7</v>
      </c>
      <c r="L19" s="113" t="s">
        <v>7</v>
      </c>
      <c r="M19" s="114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 t="s">
        <v>6</v>
      </c>
      <c r="AA19" s="113"/>
      <c r="AB19" s="113"/>
      <c r="AC19" s="113"/>
      <c r="AD19" s="113"/>
      <c r="AE19" s="113"/>
      <c r="AF19" s="113"/>
      <c r="AG19" s="113"/>
      <c r="AH19" s="113"/>
      <c r="AI19" s="113"/>
      <c r="AJ19" s="50">
        <f t="shared" si="2"/>
        <v>3</v>
      </c>
      <c r="AK19" s="50">
        <f t="shared" si="0"/>
        <v>4</v>
      </c>
      <c r="AL19" s="50">
        <f t="shared" si="1"/>
        <v>0</v>
      </c>
      <c r="AM19" s="176"/>
      <c r="AN19" s="177"/>
      <c r="AO19" s="49"/>
    </row>
    <row r="20" spans="1:44" s="24" customFormat="1" ht="21" customHeight="1">
      <c r="A20" s="142">
        <v>15</v>
      </c>
      <c r="B20" s="142" t="s">
        <v>389</v>
      </c>
      <c r="C20" s="143" t="s">
        <v>390</v>
      </c>
      <c r="D20" s="150" t="s">
        <v>292</v>
      </c>
      <c r="E20" s="129" t="s">
        <v>6</v>
      </c>
      <c r="F20" s="113"/>
      <c r="G20" s="113" t="s">
        <v>6</v>
      </c>
      <c r="H20" s="113" t="s">
        <v>6</v>
      </c>
      <c r="I20" s="113" t="s">
        <v>6</v>
      </c>
      <c r="J20" s="113"/>
      <c r="K20" s="113"/>
      <c r="L20" s="113"/>
      <c r="M20" s="114"/>
      <c r="N20" s="113"/>
      <c r="O20" s="113"/>
      <c r="P20" s="113"/>
      <c r="Q20" s="113"/>
      <c r="R20" s="113"/>
      <c r="S20" s="113"/>
      <c r="T20" s="113" t="s">
        <v>7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50">
        <f t="shared" si="2"/>
        <v>4</v>
      </c>
      <c r="AK20" s="50">
        <f t="shared" si="0"/>
        <v>1</v>
      </c>
      <c r="AL20" s="50">
        <f t="shared" si="1"/>
        <v>0</v>
      </c>
      <c r="AM20" s="49"/>
      <c r="AN20" s="49"/>
      <c r="AO20" s="49"/>
    </row>
    <row r="21" spans="1:44" s="24" customFormat="1" ht="21" customHeight="1">
      <c r="A21" s="142">
        <v>16</v>
      </c>
      <c r="B21" s="142" t="s">
        <v>391</v>
      </c>
      <c r="C21" s="143" t="s">
        <v>392</v>
      </c>
      <c r="D21" s="150" t="s">
        <v>28</v>
      </c>
      <c r="E21" s="129"/>
      <c r="F21" s="113"/>
      <c r="G21" s="113" t="s">
        <v>6</v>
      </c>
      <c r="H21" s="113" t="s">
        <v>6</v>
      </c>
      <c r="I21" s="113" t="s">
        <v>6</v>
      </c>
      <c r="J21" s="113"/>
      <c r="K21" s="113"/>
      <c r="L21" s="113"/>
      <c r="M21" s="114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 t="s">
        <v>7</v>
      </c>
      <c r="AI21" s="113"/>
      <c r="AJ21" s="50">
        <f t="shared" si="2"/>
        <v>3</v>
      </c>
      <c r="AK21" s="50">
        <f>COUNTIF(E21:AI21,"P")+2*COUNTIF(F21:AJ21,"2P")</f>
        <v>1</v>
      </c>
      <c r="AL21" s="50">
        <f t="shared" si="1"/>
        <v>0</v>
      </c>
      <c r="AM21" s="49"/>
      <c r="AN21" s="49"/>
      <c r="AO21" s="49"/>
    </row>
    <row r="22" spans="1:44" s="24" customFormat="1" ht="21" customHeight="1">
      <c r="A22" s="142">
        <v>17</v>
      </c>
      <c r="B22" s="142" t="s">
        <v>393</v>
      </c>
      <c r="C22" s="143" t="s">
        <v>394</v>
      </c>
      <c r="D22" s="150" t="s">
        <v>162</v>
      </c>
      <c r="E22" s="129"/>
      <c r="F22" s="158"/>
      <c r="G22" s="113" t="s">
        <v>6</v>
      </c>
      <c r="H22" s="113" t="s">
        <v>6</v>
      </c>
      <c r="I22" s="113" t="s">
        <v>6</v>
      </c>
      <c r="J22" s="113"/>
      <c r="K22" s="113" t="s">
        <v>7</v>
      </c>
      <c r="L22" s="113" t="s">
        <v>6</v>
      </c>
      <c r="M22" s="114"/>
      <c r="N22" s="113"/>
      <c r="O22" s="113"/>
      <c r="P22" s="113" t="s">
        <v>6</v>
      </c>
      <c r="Q22" s="113"/>
      <c r="R22" s="113"/>
      <c r="S22" s="113" t="s">
        <v>6</v>
      </c>
      <c r="T22" s="113"/>
      <c r="U22" s="113"/>
      <c r="V22" s="113" t="s">
        <v>6</v>
      </c>
      <c r="W22" s="113" t="s">
        <v>8</v>
      </c>
      <c r="X22" s="113"/>
      <c r="Y22" s="113" t="s">
        <v>6</v>
      </c>
      <c r="Z22" s="113"/>
      <c r="AA22" s="113"/>
      <c r="AB22" s="113"/>
      <c r="AC22" s="113"/>
      <c r="AD22" s="113"/>
      <c r="AE22" s="113"/>
      <c r="AF22" s="113"/>
      <c r="AG22" s="113" t="s">
        <v>8</v>
      </c>
      <c r="AH22" s="113" t="s">
        <v>6</v>
      </c>
      <c r="AI22" s="113"/>
      <c r="AJ22" s="50">
        <f t="shared" si="2"/>
        <v>9</v>
      </c>
      <c r="AK22" s="50">
        <f t="shared" si="0"/>
        <v>1</v>
      </c>
      <c r="AL22" s="50">
        <f t="shared" si="1"/>
        <v>2</v>
      </c>
      <c r="AM22" s="49"/>
      <c r="AN22" s="49"/>
      <c r="AO22" s="49"/>
    </row>
    <row r="23" spans="1:44" s="24" customFormat="1" ht="21" customHeight="1">
      <c r="A23" s="142">
        <v>18</v>
      </c>
      <c r="B23" s="142" t="s">
        <v>395</v>
      </c>
      <c r="C23" s="143" t="s">
        <v>396</v>
      </c>
      <c r="D23" s="150" t="s">
        <v>31</v>
      </c>
      <c r="E23" s="113"/>
      <c r="F23" s="113"/>
      <c r="G23" s="113"/>
      <c r="H23" s="113"/>
      <c r="I23" s="113"/>
      <c r="J23" s="113"/>
      <c r="K23" s="113"/>
      <c r="L23" s="113"/>
      <c r="M23" s="114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 t="s">
        <v>7</v>
      </c>
      <c r="AI23" s="113"/>
      <c r="AJ23" s="50">
        <f t="shared" si="2"/>
        <v>0</v>
      </c>
      <c r="AK23" s="50">
        <f t="shared" si="0"/>
        <v>1</v>
      </c>
      <c r="AL23" s="50">
        <f t="shared" si="1"/>
        <v>0</v>
      </c>
      <c r="AM23" s="49"/>
      <c r="AN23" s="49"/>
      <c r="AO23" s="49"/>
    </row>
    <row r="24" spans="1:44" s="24" customFormat="1" ht="21" customHeight="1">
      <c r="A24" s="142">
        <v>19</v>
      </c>
      <c r="B24" s="142">
        <v>1910040019</v>
      </c>
      <c r="C24" s="143" t="s">
        <v>29</v>
      </c>
      <c r="D24" s="150" t="s">
        <v>59</v>
      </c>
      <c r="E24" s="129"/>
      <c r="F24" s="113"/>
      <c r="G24" s="113" t="s">
        <v>6</v>
      </c>
      <c r="H24" s="113"/>
      <c r="I24" s="113"/>
      <c r="J24" s="113"/>
      <c r="K24" s="113"/>
      <c r="L24" s="113"/>
      <c r="M24" s="114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50">
        <f t="shared" si="2"/>
        <v>1</v>
      </c>
      <c r="AK24" s="50">
        <f t="shared" si="0"/>
        <v>0</v>
      </c>
      <c r="AL24" s="50">
        <f t="shared" si="1"/>
        <v>0</v>
      </c>
      <c r="AM24" s="49"/>
      <c r="AN24" s="49"/>
      <c r="AO24" s="49"/>
    </row>
    <row r="25" spans="1:44" s="24" customFormat="1" ht="21" customHeight="1">
      <c r="A25" s="178" t="s">
        <v>11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">
        <f>SUM(AJ6:AJ24)</f>
        <v>63</v>
      </c>
      <c r="AK25" s="17">
        <f>SUM(AK6:AK24)</f>
        <v>27</v>
      </c>
      <c r="AL25" s="17">
        <f>SUM(AL6:AL24)</f>
        <v>6</v>
      </c>
      <c r="AM25" s="49"/>
      <c r="AN25" s="13"/>
      <c r="AO25" s="13"/>
      <c r="AP25" s="23"/>
      <c r="AQ25" s="23"/>
      <c r="AR25" s="23"/>
    </row>
    <row r="26" spans="1:44" s="24" customFormat="1" ht="30" customHeight="1">
      <c r="A26" s="7"/>
      <c r="B26" s="7"/>
      <c r="C26" s="8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"/>
      <c r="AK26" s="7"/>
      <c r="AL26" s="7"/>
      <c r="AM26" s="49"/>
      <c r="AN26" s="49"/>
      <c r="AO26" s="49"/>
    </row>
    <row r="27" spans="1:44" s="24" customFormat="1" ht="41.25" customHeight="1">
      <c r="A27" s="180" t="s">
        <v>12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1"/>
      <c r="AJ27" s="17" t="s">
        <v>13</v>
      </c>
      <c r="AK27" s="17" t="s">
        <v>14</v>
      </c>
      <c r="AL27" s="17" t="s">
        <v>15</v>
      </c>
      <c r="AM27" s="30" t="s">
        <v>16</v>
      </c>
      <c r="AN27" s="30" t="s">
        <v>17</v>
      </c>
      <c r="AO27" s="30" t="s">
        <v>18</v>
      </c>
    </row>
    <row r="28" spans="1:44" s="24" customFormat="1" ht="30" customHeight="1">
      <c r="A28" s="50" t="s">
        <v>3</v>
      </c>
      <c r="B28" s="48"/>
      <c r="C28" s="182" t="s">
        <v>5</v>
      </c>
      <c r="D28" s="183"/>
      <c r="E28" s="2">
        <v>1</v>
      </c>
      <c r="F28" s="2">
        <v>2</v>
      </c>
      <c r="G28" s="2">
        <v>3</v>
      </c>
      <c r="H28" s="2">
        <v>4</v>
      </c>
      <c r="I28" s="2">
        <v>5</v>
      </c>
      <c r="J28" s="2">
        <v>6</v>
      </c>
      <c r="K28" s="2">
        <v>7</v>
      </c>
      <c r="L28" s="2">
        <v>8</v>
      </c>
      <c r="M28" s="98">
        <v>9</v>
      </c>
      <c r="N28" s="2">
        <v>10</v>
      </c>
      <c r="O28" s="2">
        <v>11</v>
      </c>
      <c r="P28" s="2">
        <v>12</v>
      </c>
      <c r="Q28" s="2">
        <v>13</v>
      </c>
      <c r="R28" s="2">
        <v>14</v>
      </c>
      <c r="S28" s="2">
        <v>15</v>
      </c>
      <c r="T28" s="2">
        <v>16</v>
      </c>
      <c r="U28" s="2">
        <v>17</v>
      </c>
      <c r="V28" s="2">
        <v>18</v>
      </c>
      <c r="W28" s="2">
        <v>19</v>
      </c>
      <c r="X28" s="2">
        <v>20</v>
      </c>
      <c r="Y28" s="2">
        <v>21</v>
      </c>
      <c r="Z28" s="2">
        <v>22</v>
      </c>
      <c r="AA28" s="2">
        <v>23</v>
      </c>
      <c r="AB28" s="2">
        <v>24</v>
      </c>
      <c r="AC28" s="2">
        <v>25</v>
      </c>
      <c r="AD28" s="2">
        <v>26</v>
      </c>
      <c r="AE28" s="2">
        <v>27</v>
      </c>
      <c r="AF28" s="2">
        <v>28</v>
      </c>
      <c r="AG28" s="2">
        <v>29</v>
      </c>
      <c r="AH28" s="2">
        <v>30</v>
      </c>
      <c r="AI28" s="2">
        <v>31</v>
      </c>
      <c r="AJ28" s="14" t="s">
        <v>19</v>
      </c>
      <c r="AK28" s="14" t="s">
        <v>20</v>
      </c>
      <c r="AL28" s="14" t="s">
        <v>21</v>
      </c>
      <c r="AM28" s="14" t="s">
        <v>22</v>
      </c>
      <c r="AN28" s="18" t="s">
        <v>23</v>
      </c>
      <c r="AO28" s="18" t="s">
        <v>24</v>
      </c>
    </row>
    <row r="29" spans="1:44" s="24" customFormat="1" ht="30" customHeight="1">
      <c r="A29" s="50">
        <v>1</v>
      </c>
      <c r="B29" s="86" t="s">
        <v>361</v>
      </c>
      <c r="C29" s="83" t="s">
        <v>362</v>
      </c>
      <c r="D29" s="84" t="s">
        <v>171</v>
      </c>
      <c r="E29" s="3"/>
      <c r="F29" s="4"/>
      <c r="G29" s="4"/>
      <c r="H29" s="4"/>
      <c r="I29" s="4"/>
      <c r="J29" s="4"/>
      <c r="K29" s="4"/>
      <c r="L29" s="4"/>
      <c r="M29" s="5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5">
        <f>COUNTIF(E29:AI29,"BT")</f>
        <v>0</v>
      </c>
      <c r="AK29" s="15">
        <f>COUNTIF(F29:AJ29,"D")</f>
        <v>0</v>
      </c>
      <c r="AL29" s="15">
        <f>COUNTIF(G29:AK29,"ĐP")</f>
        <v>0</v>
      </c>
      <c r="AM29" s="15">
        <f>COUNTIF(H29:AL29,"CT")</f>
        <v>0</v>
      </c>
      <c r="AN29" s="15">
        <f>COUNTIF(I29:AM29,"HT")</f>
        <v>0</v>
      </c>
      <c r="AO29" s="15">
        <f>COUNTIF(J29:AN29,"VK")</f>
        <v>0</v>
      </c>
      <c r="AP29" s="176"/>
      <c r="AQ29" s="177"/>
    </row>
    <row r="30" spans="1:44" s="24" customFormat="1" ht="30" customHeight="1">
      <c r="A30" s="50">
        <v>2</v>
      </c>
      <c r="B30" s="86" t="s">
        <v>363</v>
      </c>
      <c r="C30" s="83" t="s">
        <v>364</v>
      </c>
      <c r="D30" s="84" t="s">
        <v>171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5">
        <f t="shared" ref="AJ30:AJ50" si="3">COUNTIF(E30:AI30,"BT")</f>
        <v>0</v>
      </c>
      <c r="AK30" s="15">
        <f t="shared" ref="AK30:AK50" si="4">COUNTIF(F30:AJ30,"D")</f>
        <v>0</v>
      </c>
      <c r="AL30" s="15">
        <f t="shared" ref="AL30:AL50" si="5">COUNTIF(G30:AK30,"ĐP")</f>
        <v>0</v>
      </c>
      <c r="AM30" s="15">
        <f t="shared" ref="AM30:AM50" si="6">COUNTIF(H30:AL30,"CT")</f>
        <v>0</v>
      </c>
      <c r="AN30" s="15">
        <f t="shared" ref="AN30:AN50" si="7">COUNTIF(I30:AM30,"HT")</f>
        <v>0</v>
      </c>
      <c r="AO30" s="15">
        <f t="shared" ref="AO30:AO50" si="8">COUNTIF(J30:AN30,"VK")</f>
        <v>0</v>
      </c>
      <c r="AP30" s="49"/>
      <c r="AQ30" s="49"/>
    </row>
    <row r="31" spans="1:44" s="24" customFormat="1" ht="30" customHeight="1">
      <c r="A31" s="50">
        <v>3</v>
      </c>
      <c r="B31" s="77" t="s">
        <v>516</v>
      </c>
      <c r="C31" s="78" t="s">
        <v>517</v>
      </c>
      <c r="D31" s="85" t="s">
        <v>36</v>
      </c>
      <c r="E31" s="3"/>
      <c r="F31" s="4"/>
      <c r="G31" s="4"/>
      <c r="H31" s="4"/>
      <c r="I31" s="4"/>
      <c r="J31" s="4"/>
      <c r="K31" s="4"/>
      <c r="L31" s="4"/>
      <c r="M31" s="5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5">
        <f t="shared" si="3"/>
        <v>0</v>
      </c>
      <c r="AK31" s="15">
        <f t="shared" si="4"/>
        <v>0</v>
      </c>
      <c r="AL31" s="15">
        <f t="shared" si="5"/>
        <v>0</v>
      </c>
      <c r="AM31" s="15">
        <f t="shared" si="6"/>
        <v>0</v>
      </c>
      <c r="AN31" s="15">
        <f t="shared" si="7"/>
        <v>0</v>
      </c>
      <c r="AO31" s="15">
        <f t="shared" si="8"/>
        <v>0</v>
      </c>
      <c r="AP31" s="49"/>
      <c r="AQ31" s="49"/>
    </row>
    <row r="32" spans="1:44" s="24" customFormat="1" ht="30" customHeight="1">
      <c r="A32" s="50">
        <v>4</v>
      </c>
      <c r="B32" s="86" t="s">
        <v>365</v>
      </c>
      <c r="C32" s="83" t="s">
        <v>366</v>
      </c>
      <c r="D32" s="84" t="s">
        <v>110</v>
      </c>
      <c r="E32" s="3"/>
      <c r="F32" s="4"/>
      <c r="G32" s="4"/>
      <c r="H32" s="4"/>
      <c r="I32" s="4"/>
      <c r="J32" s="4"/>
      <c r="K32" s="4"/>
      <c r="L32" s="4"/>
      <c r="M32" s="58"/>
      <c r="N32" s="4"/>
      <c r="O32" s="4"/>
      <c r="P32" s="4"/>
      <c r="Q32" s="4"/>
      <c r="R32" s="4"/>
      <c r="S32" s="4"/>
      <c r="T32" s="4" t="s">
        <v>7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5">
        <f t="shared" si="3"/>
        <v>0</v>
      </c>
      <c r="AK32" s="15">
        <f t="shared" si="4"/>
        <v>0</v>
      </c>
      <c r="AL32" s="15">
        <f t="shared" si="5"/>
        <v>0</v>
      </c>
      <c r="AM32" s="15">
        <f t="shared" si="6"/>
        <v>0</v>
      </c>
      <c r="AN32" s="15">
        <f t="shared" si="7"/>
        <v>0</v>
      </c>
      <c r="AO32" s="15">
        <f t="shared" si="8"/>
        <v>0</v>
      </c>
      <c r="AP32" s="49"/>
      <c r="AQ32" s="49"/>
    </row>
    <row r="33" spans="1:43" s="24" customFormat="1" ht="30" customHeight="1">
      <c r="A33" s="50">
        <v>5</v>
      </c>
      <c r="B33" s="86" t="s">
        <v>367</v>
      </c>
      <c r="C33" s="83" t="s">
        <v>368</v>
      </c>
      <c r="D33" s="84" t="s">
        <v>51</v>
      </c>
      <c r="E33" s="3"/>
      <c r="F33" s="4"/>
      <c r="G33" s="4"/>
      <c r="H33" s="4"/>
      <c r="I33" s="4"/>
      <c r="J33" s="4"/>
      <c r="K33" s="4"/>
      <c r="L33" s="4"/>
      <c r="M33" s="5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5">
        <f t="shared" si="3"/>
        <v>0</v>
      </c>
      <c r="AK33" s="15">
        <f t="shared" si="4"/>
        <v>0</v>
      </c>
      <c r="AL33" s="15">
        <f t="shared" si="5"/>
        <v>0</v>
      </c>
      <c r="AM33" s="15">
        <f t="shared" si="6"/>
        <v>0</v>
      </c>
      <c r="AN33" s="15">
        <f t="shared" si="7"/>
        <v>0</v>
      </c>
      <c r="AO33" s="15">
        <f t="shared" si="8"/>
        <v>0</v>
      </c>
      <c r="AP33" s="49"/>
      <c r="AQ33" s="49"/>
    </row>
    <row r="34" spans="1:43" s="24" customFormat="1" ht="30" customHeight="1">
      <c r="A34" s="50">
        <v>6</v>
      </c>
      <c r="B34" s="86" t="s">
        <v>369</v>
      </c>
      <c r="C34" s="83" t="s">
        <v>69</v>
      </c>
      <c r="D34" s="84" t="s">
        <v>58</v>
      </c>
      <c r="E34" s="3"/>
      <c r="F34" s="4"/>
      <c r="G34" s="4"/>
      <c r="H34" s="4"/>
      <c r="I34" s="4"/>
      <c r="J34" s="4"/>
      <c r="K34" s="4"/>
      <c r="L34" s="4"/>
      <c r="M34" s="5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5">
        <f t="shared" si="3"/>
        <v>0</v>
      </c>
      <c r="AK34" s="15">
        <f t="shared" si="4"/>
        <v>0</v>
      </c>
      <c r="AL34" s="15">
        <f t="shared" si="5"/>
        <v>0</v>
      </c>
      <c r="AM34" s="15">
        <f t="shared" si="6"/>
        <v>0</v>
      </c>
      <c r="AN34" s="15">
        <f t="shared" si="7"/>
        <v>0</v>
      </c>
      <c r="AO34" s="15">
        <f t="shared" si="8"/>
        <v>0</v>
      </c>
      <c r="AP34" s="49"/>
      <c r="AQ34" s="49"/>
    </row>
    <row r="35" spans="1:43" s="24" customFormat="1" ht="30" customHeight="1">
      <c r="A35" s="50">
        <v>7</v>
      </c>
      <c r="B35" s="86" t="s">
        <v>370</v>
      </c>
      <c r="C35" s="83" t="s">
        <v>371</v>
      </c>
      <c r="D35" s="84" t="s">
        <v>38</v>
      </c>
      <c r="E35" s="3"/>
      <c r="F35" s="4"/>
      <c r="G35" s="4"/>
      <c r="H35" s="4"/>
      <c r="I35" s="4"/>
      <c r="J35" s="4"/>
      <c r="K35" s="4"/>
      <c r="L35" s="4"/>
      <c r="M35" s="5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5">
        <f t="shared" si="3"/>
        <v>0</v>
      </c>
      <c r="AK35" s="15">
        <f t="shared" si="4"/>
        <v>0</v>
      </c>
      <c r="AL35" s="15">
        <f t="shared" si="5"/>
        <v>0</v>
      </c>
      <c r="AM35" s="15">
        <f t="shared" si="6"/>
        <v>0</v>
      </c>
      <c r="AN35" s="15">
        <f t="shared" si="7"/>
        <v>0</v>
      </c>
      <c r="AO35" s="15">
        <f t="shared" si="8"/>
        <v>0</v>
      </c>
      <c r="AP35" s="49"/>
      <c r="AQ35" s="49"/>
    </row>
    <row r="36" spans="1:43" s="24" customFormat="1" ht="30" customHeight="1">
      <c r="A36" s="50">
        <v>8</v>
      </c>
      <c r="B36" s="86" t="s">
        <v>372</v>
      </c>
      <c r="C36" s="83" t="s">
        <v>373</v>
      </c>
      <c r="D36" s="84" t="s">
        <v>100</v>
      </c>
      <c r="E36" s="3"/>
      <c r="F36" s="4"/>
      <c r="G36" s="4"/>
      <c r="H36" s="4"/>
      <c r="I36" s="4"/>
      <c r="J36" s="4"/>
      <c r="K36" s="4"/>
      <c r="L36" s="4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5">
        <f t="shared" si="3"/>
        <v>0</v>
      </c>
      <c r="AK36" s="15">
        <f t="shared" si="4"/>
        <v>0</v>
      </c>
      <c r="AL36" s="15">
        <f t="shared" si="5"/>
        <v>0</v>
      </c>
      <c r="AM36" s="15">
        <f t="shared" si="6"/>
        <v>0</v>
      </c>
      <c r="AN36" s="15">
        <f t="shared" si="7"/>
        <v>0</v>
      </c>
      <c r="AO36" s="15">
        <f t="shared" si="8"/>
        <v>0</v>
      </c>
      <c r="AP36" s="49"/>
      <c r="AQ36" s="49"/>
    </row>
    <row r="37" spans="1:43" s="24" customFormat="1" ht="30" customHeight="1">
      <c r="A37" s="50">
        <v>9</v>
      </c>
      <c r="B37" s="86" t="s">
        <v>374</v>
      </c>
      <c r="C37" s="83" t="s">
        <v>375</v>
      </c>
      <c r="D37" s="84" t="s">
        <v>68</v>
      </c>
      <c r="E37" s="3"/>
      <c r="F37" s="4"/>
      <c r="G37" s="4"/>
      <c r="H37" s="4"/>
      <c r="I37" s="4"/>
      <c r="J37" s="4"/>
      <c r="K37" s="4"/>
      <c r="L37" s="4"/>
      <c r="M37" s="5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>
        <f t="shared" si="3"/>
        <v>0</v>
      </c>
      <c r="AK37" s="15">
        <f t="shared" si="4"/>
        <v>0</v>
      </c>
      <c r="AL37" s="15">
        <f t="shared" si="5"/>
        <v>0</v>
      </c>
      <c r="AM37" s="15">
        <f t="shared" si="6"/>
        <v>0</v>
      </c>
      <c r="AN37" s="15">
        <f t="shared" si="7"/>
        <v>0</v>
      </c>
      <c r="AO37" s="15">
        <f t="shared" si="8"/>
        <v>0</v>
      </c>
      <c r="AP37" s="49"/>
      <c r="AQ37" s="49"/>
    </row>
    <row r="38" spans="1:43" s="24" customFormat="1" ht="30" customHeight="1">
      <c r="A38" s="50">
        <v>10</v>
      </c>
      <c r="B38" s="86" t="s">
        <v>376</v>
      </c>
      <c r="C38" s="83" t="s">
        <v>377</v>
      </c>
      <c r="D38" s="84" t="s">
        <v>55</v>
      </c>
      <c r="E38" s="3"/>
      <c r="F38" s="4"/>
      <c r="G38" s="4"/>
      <c r="H38" s="4"/>
      <c r="I38" s="4"/>
      <c r="J38" s="4"/>
      <c r="K38" s="4"/>
      <c r="L38" s="4"/>
      <c r="M38" s="5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49"/>
      <c r="AQ38" s="49"/>
    </row>
    <row r="39" spans="1:43" s="24" customFormat="1" ht="30" customHeight="1">
      <c r="A39" s="50">
        <v>11</v>
      </c>
      <c r="B39" s="86" t="s">
        <v>378</v>
      </c>
      <c r="C39" s="83" t="s">
        <v>379</v>
      </c>
      <c r="D39" s="84" t="s">
        <v>280</v>
      </c>
      <c r="E39" s="3"/>
      <c r="F39" s="4"/>
      <c r="G39" s="4"/>
      <c r="H39" s="4"/>
      <c r="I39" s="4"/>
      <c r="J39" s="4"/>
      <c r="K39" s="4"/>
      <c r="L39" s="4"/>
      <c r="M39" s="5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49"/>
      <c r="AQ39" s="49"/>
    </row>
    <row r="40" spans="1:43" s="24" customFormat="1" ht="30" customHeight="1">
      <c r="A40" s="50">
        <v>12</v>
      </c>
      <c r="B40" s="86" t="s">
        <v>380</v>
      </c>
      <c r="C40" s="83" t="s">
        <v>381</v>
      </c>
      <c r="D40" s="84" t="s">
        <v>92</v>
      </c>
      <c r="E40" s="3"/>
      <c r="F40" s="4"/>
      <c r="G40" s="4"/>
      <c r="H40" s="4"/>
      <c r="I40" s="4"/>
      <c r="J40" s="4"/>
      <c r="K40" s="4"/>
      <c r="L40" s="4"/>
      <c r="M40" s="5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49"/>
      <c r="AQ40" s="49"/>
    </row>
    <row r="41" spans="1:43" s="24" customFormat="1" ht="30" customHeight="1">
      <c r="A41" s="50">
        <v>13</v>
      </c>
      <c r="B41" s="86" t="s">
        <v>494</v>
      </c>
      <c r="C41" s="83" t="s">
        <v>495</v>
      </c>
      <c r="D41" s="84" t="s">
        <v>97</v>
      </c>
      <c r="E41" s="16"/>
      <c r="F41" s="16"/>
      <c r="G41" s="16"/>
      <c r="H41" s="16"/>
      <c r="I41" s="16"/>
      <c r="J41" s="16"/>
      <c r="K41" s="16"/>
      <c r="L41" s="16"/>
      <c r="M41" s="72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49"/>
      <c r="AQ41" s="49"/>
    </row>
    <row r="42" spans="1:43" s="24" customFormat="1" ht="30" customHeight="1">
      <c r="A42" s="50">
        <v>14</v>
      </c>
      <c r="B42" s="86">
        <v>1910040043</v>
      </c>
      <c r="C42" s="83" t="s">
        <v>502</v>
      </c>
      <c r="D42" s="84" t="s">
        <v>45</v>
      </c>
      <c r="E42" s="3"/>
      <c r="F42" s="4"/>
      <c r="G42" s="4"/>
      <c r="H42" s="4"/>
      <c r="I42" s="4"/>
      <c r="J42" s="4"/>
      <c r="K42" s="4"/>
      <c r="L42" s="4"/>
      <c r="M42" s="5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176"/>
      <c r="AQ42" s="177"/>
    </row>
    <row r="43" spans="1:43" s="24" customFormat="1" ht="30" customHeight="1">
      <c r="A43" s="50">
        <v>15</v>
      </c>
      <c r="B43" s="86" t="s">
        <v>382</v>
      </c>
      <c r="C43" s="83" t="s">
        <v>383</v>
      </c>
      <c r="D43" s="84" t="s">
        <v>238</v>
      </c>
      <c r="E43" s="3"/>
      <c r="F43" s="4"/>
      <c r="G43" s="4"/>
      <c r="H43" s="4"/>
      <c r="I43" s="4"/>
      <c r="J43" s="4"/>
      <c r="K43" s="4"/>
      <c r="L43" s="4"/>
      <c r="M43" s="58"/>
      <c r="N43" s="4"/>
      <c r="O43" s="4"/>
      <c r="P43" s="4"/>
      <c r="Q43" s="4"/>
      <c r="R43" s="4"/>
      <c r="S43" s="4"/>
      <c r="T43" s="4" t="s">
        <v>6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</row>
    <row r="44" spans="1:43" s="24" customFormat="1" ht="30" customHeight="1">
      <c r="A44" s="50">
        <v>16</v>
      </c>
      <c r="B44" s="86" t="s">
        <v>384</v>
      </c>
      <c r="C44" s="83" t="s">
        <v>34</v>
      </c>
      <c r="D44" s="84" t="s">
        <v>385</v>
      </c>
      <c r="E44" s="3"/>
      <c r="F44" s="4"/>
      <c r="G44" s="4"/>
      <c r="H44" s="4"/>
      <c r="I44" s="4"/>
      <c r="J44" s="4"/>
      <c r="K44" s="4"/>
      <c r="L44" s="4"/>
      <c r="M44" s="5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</row>
    <row r="45" spans="1:43" s="24" customFormat="1" ht="30" customHeight="1">
      <c r="A45" s="50">
        <v>17</v>
      </c>
      <c r="B45" s="86" t="s">
        <v>386</v>
      </c>
      <c r="C45" s="83" t="s">
        <v>99</v>
      </c>
      <c r="D45" s="84" t="s">
        <v>42</v>
      </c>
      <c r="E45" s="3"/>
      <c r="F45" s="4"/>
      <c r="G45" s="4"/>
      <c r="H45" s="4"/>
      <c r="I45" s="4"/>
      <c r="J45" s="4"/>
      <c r="K45" s="4"/>
      <c r="L45" s="4"/>
      <c r="M45" s="5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</row>
    <row r="46" spans="1:43" s="24" customFormat="1" ht="30" customHeight="1">
      <c r="A46" s="50">
        <v>18</v>
      </c>
      <c r="B46" s="86" t="s">
        <v>387</v>
      </c>
      <c r="C46" s="83" t="s">
        <v>388</v>
      </c>
      <c r="D46" s="84" t="s">
        <v>76</v>
      </c>
      <c r="E46" s="3"/>
      <c r="F46" s="4"/>
      <c r="G46" s="4"/>
      <c r="H46" s="4"/>
      <c r="I46" s="4"/>
      <c r="J46" s="4"/>
      <c r="K46" s="4"/>
      <c r="L46" s="4"/>
      <c r="M46" s="5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</row>
    <row r="47" spans="1:43" s="24" customFormat="1" ht="30" customHeight="1">
      <c r="A47" s="50">
        <v>19</v>
      </c>
      <c r="B47" s="86" t="s">
        <v>389</v>
      </c>
      <c r="C47" s="83" t="s">
        <v>390</v>
      </c>
      <c r="D47" s="84" t="s">
        <v>292</v>
      </c>
      <c r="E47" s="3"/>
      <c r="F47" s="4"/>
      <c r="G47" s="4"/>
      <c r="H47" s="4"/>
      <c r="I47" s="4"/>
      <c r="J47" s="4"/>
      <c r="K47" s="4"/>
      <c r="L47" s="4"/>
      <c r="M47" s="5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</row>
    <row r="48" spans="1:43" s="24" customFormat="1" ht="30" customHeight="1">
      <c r="A48" s="50">
        <v>20</v>
      </c>
      <c r="B48" s="86" t="s">
        <v>391</v>
      </c>
      <c r="C48" s="83" t="s">
        <v>392</v>
      </c>
      <c r="D48" s="84" t="s">
        <v>28</v>
      </c>
      <c r="E48" s="3"/>
      <c r="F48" s="4"/>
      <c r="G48" s="4"/>
      <c r="H48" s="4"/>
      <c r="I48" s="4"/>
      <c r="J48" s="4"/>
      <c r="K48" s="4"/>
      <c r="L48" s="4"/>
      <c r="M48" s="5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</row>
    <row r="49" spans="1:41" s="24" customFormat="1" ht="30" customHeight="1">
      <c r="A49" s="50">
        <v>21</v>
      </c>
      <c r="B49" s="86" t="s">
        <v>393</v>
      </c>
      <c r="C49" s="83" t="s">
        <v>394</v>
      </c>
      <c r="D49" s="84" t="s">
        <v>162</v>
      </c>
      <c r="E49" s="3"/>
      <c r="F49" s="4"/>
      <c r="G49" s="4"/>
      <c r="H49" s="4"/>
      <c r="I49" s="4"/>
      <c r="J49" s="4"/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</row>
    <row r="50" spans="1:41" s="24" customFormat="1" ht="30" customHeight="1">
      <c r="A50" s="50">
        <v>22</v>
      </c>
      <c r="B50" s="86" t="s">
        <v>395</v>
      </c>
      <c r="C50" s="83" t="s">
        <v>396</v>
      </c>
      <c r="D50" s="84" t="s">
        <v>31</v>
      </c>
      <c r="E50" s="3"/>
      <c r="F50" s="4"/>
      <c r="G50" s="4"/>
      <c r="H50" s="4"/>
      <c r="I50" s="4"/>
      <c r="J50" s="4"/>
      <c r="K50" s="4"/>
      <c r="L50" s="4"/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1" ht="51" customHeight="1">
      <c r="A51" s="178" t="s">
        <v>11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50">
        <f t="shared" ref="AJ51:AO51" si="9">SUM(AJ29:AJ50)</f>
        <v>0</v>
      </c>
      <c r="AK51" s="50">
        <f t="shared" si="9"/>
        <v>0</v>
      </c>
      <c r="AL51" s="50">
        <f t="shared" si="9"/>
        <v>0</v>
      </c>
      <c r="AM51" s="50">
        <f t="shared" si="9"/>
        <v>0</v>
      </c>
      <c r="AN51" s="50">
        <f t="shared" si="9"/>
        <v>0</v>
      </c>
      <c r="AO51" s="50">
        <f t="shared" si="9"/>
        <v>0</v>
      </c>
    </row>
    <row r="52" spans="1:41" ht="15.75" customHeight="1">
      <c r="A52" s="13"/>
      <c r="B52" s="13"/>
      <c r="C52" s="179"/>
      <c r="D52" s="179"/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1:41" ht="15.75" customHeight="1">
      <c r="C53" s="5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  <row r="54" spans="1:41" ht="15.75" customHeight="1">
      <c r="C54" s="5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</row>
    <row r="55" spans="1:41" ht="15.75" customHeight="1">
      <c r="C55" s="179"/>
      <c r="D55" s="17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</row>
    <row r="56" spans="1:41" ht="15.75" customHeight="1">
      <c r="C56" s="179"/>
      <c r="D56" s="179"/>
      <c r="E56" s="179"/>
      <c r="F56" s="179"/>
      <c r="G56" s="17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41" ht="15.75" customHeight="1">
      <c r="C57" s="179"/>
      <c r="D57" s="179"/>
      <c r="E57" s="17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41" ht="15.75" customHeight="1">
      <c r="C58" s="179"/>
      <c r="D58" s="179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29:AQ29"/>
    <mergeCell ref="AP42:AQ42"/>
    <mergeCell ref="A51:AI51"/>
    <mergeCell ref="C52:D52"/>
    <mergeCell ref="C55:D55"/>
    <mergeCell ref="AM19:AN19"/>
    <mergeCell ref="A25:AI25"/>
    <mergeCell ref="A27:AI27"/>
    <mergeCell ref="C57:E57"/>
    <mergeCell ref="C58:D58"/>
    <mergeCell ref="C56:G56"/>
    <mergeCell ref="C28:D2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zoomScale="85" zoomScaleNormal="85" workbookViewId="0">
      <selection activeCell="AM7" sqref="AM7"/>
    </sheetView>
  </sheetViews>
  <sheetFormatPr defaultColWidth="9.33203125" defaultRowHeight="18"/>
  <cols>
    <col min="1" max="1" width="8.6640625" style="23" customWidth="1"/>
    <col min="2" max="2" width="17.6640625" style="23" customWidth="1"/>
    <col min="3" max="3" width="24.6640625" style="23" customWidth="1"/>
    <col min="4" max="4" width="9.3320312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108">
        <v>1</v>
      </c>
      <c r="B6" s="108" t="s">
        <v>398</v>
      </c>
      <c r="C6" s="109" t="s">
        <v>328</v>
      </c>
      <c r="D6" s="157" t="s">
        <v>70</v>
      </c>
      <c r="E6" s="129"/>
      <c r="F6" s="113"/>
      <c r="G6" s="113"/>
      <c r="H6" s="113"/>
      <c r="I6" s="113"/>
      <c r="J6" s="113"/>
      <c r="K6" s="113"/>
      <c r="L6" s="113"/>
      <c r="M6" s="114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50">
        <f>COUNTIF(E6:AI6,"K")+2*COUNTIF(E6:AI6,"2K")+COUNTIF(E6:AI6,"TK")+COUNTIF(E6:AI6,"KT")</f>
        <v>0</v>
      </c>
      <c r="AK6" s="50">
        <f t="shared" ref="AK6:AK24" si="0">COUNTIF(E6:AI6,"P")+2*COUNTIF(F6:AJ6,"2P")</f>
        <v>0</v>
      </c>
      <c r="AL6" s="50">
        <f t="shared" ref="AL6:AL24" si="1">COUNTIF(E6:AI6,"T")+2*COUNTIF(E6:AI6,"2T")+COUNTIF(E6:AI6,"TK")+COUNTIF(E6:AI6,"KT")</f>
        <v>0</v>
      </c>
      <c r="AM6" s="25"/>
      <c r="AN6" s="26"/>
      <c r="AO6" s="49"/>
    </row>
    <row r="7" spans="1:41" s="24" customFormat="1" ht="21" customHeight="1">
      <c r="A7" s="108">
        <v>2</v>
      </c>
      <c r="B7" s="108" t="s">
        <v>399</v>
      </c>
      <c r="C7" s="109" t="s">
        <v>400</v>
      </c>
      <c r="D7" s="157" t="s">
        <v>51</v>
      </c>
      <c r="E7" s="129"/>
      <c r="F7" s="113"/>
      <c r="G7" s="113"/>
      <c r="H7" s="113"/>
      <c r="I7" s="113"/>
      <c r="J7" s="113"/>
      <c r="K7" s="113"/>
      <c r="L7" s="113"/>
      <c r="M7" s="114" t="s">
        <v>7</v>
      </c>
      <c r="N7" s="113"/>
      <c r="O7" s="113" t="s">
        <v>7</v>
      </c>
      <c r="P7" s="113"/>
      <c r="Q7" s="113"/>
      <c r="R7" s="113"/>
      <c r="S7" s="113"/>
      <c r="T7" s="113"/>
      <c r="U7" s="113"/>
      <c r="V7" s="113"/>
      <c r="W7" s="113" t="s">
        <v>7</v>
      </c>
      <c r="X7" s="113"/>
      <c r="Y7" s="113"/>
      <c r="Z7" s="113"/>
      <c r="AA7" s="113" t="s">
        <v>7</v>
      </c>
      <c r="AB7" s="113"/>
      <c r="AC7" s="113"/>
      <c r="AD7" s="113" t="s">
        <v>8</v>
      </c>
      <c r="AE7" s="113"/>
      <c r="AF7" s="113"/>
      <c r="AG7" s="113"/>
      <c r="AH7" s="113" t="s">
        <v>7</v>
      </c>
      <c r="AI7" s="113"/>
      <c r="AJ7" s="50">
        <f t="shared" ref="AJ7:AJ24" si="2">COUNTIF(E7:AI7,"K")+2*COUNTIF(E7:AI7,"2K")+COUNTIF(E7:AI7,"TK")+COUNTIF(E7:AI7,"KT")</f>
        <v>0</v>
      </c>
      <c r="AK7" s="50">
        <f t="shared" si="0"/>
        <v>5</v>
      </c>
      <c r="AL7" s="50">
        <f t="shared" si="1"/>
        <v>1</v>
      </c>
      <c r="AM7" s="49"/>
      <c r="AN7" s="49"/>
      <c r="AO7" s="49"/>
    </row>
    <row r="8" spans="1:41" s="24" customFormat="1" ht="21" customHeight="1">
      <c r="A8" s="108">
        <v>3</v>
      </c>
      <c r="B8" s="108" t="s">
        <v>401</v>
      </c>
      <c r="C8" s="109" t="s">
        <v>402</v>
      </c>
      <c r="D8" s="157" t="s">
        <v>60</v>
      </c>
      <c r="E8" s="129"/>
      <c r="F8" s="113"/>
      <c r="G8" s="113"/>
      <c r="H8" s="113"/>
      <c r="I8" s="113"/>
      <c r="J8" s="113"/>
      <c r="K8" s="113"/>
      <c r="L8" s="113"/>
      <c r="M8" s="114"/>
      <c r="N8" s="113"/>
      <c r="O8" s="113" t="s">
        <v>7</v>
      </c>
      <c r="P8" s="113"/>
      <c r="Q8" s="113"/>
      <c r="R8" s="113" t="s">
        <v>8</v>
      </c>
      <c r="S8" s="113"/>
      <c r="T8" s="113"/>
      <c r="U8" s="113"/>
      <c r="V8" s="113"/>
      <c r="W8" s="113" t="s">
        <v>7</v>
      </c>
      <c r="X8" s="113"/>
      <c r="Y8" s="113"/>
      <c r="Z8" s="113"/>
      <c r="AA8" s="113"/>
      <c r="AB8" s="113"/>
      <c r="AC8" s="113"/>
      <c r="AD8" s="113" t="s">
        <v>8</v>
      </c>
      <c r="AE8" s="113"/>
      <c r="AF8" s="113"/>
      <c r="AG8" s="113"/>
      <c r="AH8" s="113" t="s">
        <v>7</v>
      </c>
      <c r="AI8" s="113"/>
      <c r="AJ8" s="50">
        <f t="shared" si="2"/>
        <v>0</v>
      </c>
      <c r="AK8" s="50">
        <f t="shared" si="0"/>
        <v>3</v>
      </c>
      <c r="AL8" s="50">
        <f t="shared" si="1"/>
        <v>2</v>
      </c>
      <c r="AM8" s="49"/>
      <c r="AN8" s="49"/>
      <c r="AO8" s="49"/>
    </row>
    <row r="9" spans="1:41" s="24" customFormat="1" ht="21" customHeight="1">
      <c r="A9" s="108">
        <v>4</v>
      </c>
      <c r="B9" s="108" t="s">
        <v>403</v>
      </c>
      <c r="C9" s="109" t="s">
        <v>404</v>
      </c>
      <c r="D9" s="157" t="s">
        <v>77</v>
      </c>
      <c r="E9" s="129"/>
      <c r="F9" s="113"/>
      <c r="G9" s="113"/>
      <c r="H9" s="113" t="s">
        <v>7</v>
      </c>
      <c r="I9" s="113"/>
      <c r="J9" s="113"/>
      <c r="K9" s="113"/>
      <c r="L9" s="113"/>
      <c r="M9" s="114"/>
      <c r="N9" s="113"/>
      <c r="O9" s="113"/>
      <c r="P9" s="113"/>
      <c r="Q9" s="113"/>
      <c r="R9" s="113"/>
      <c r="S9" s="113"/>
      <c r="T9" s="113" t="s">
        <v>7</v>
      </c>
      <c r="U9" s="113" t="s">
        <v>7</v>
      </c>
      <c r="V9" s="113" t="s">
        <v>7</v>
      </c>
      <c r="W9" s="113" t="s">
        <v>7</v>
      </c>
      <c r="X9" s="113"/>
      <c r="Y9" s="113"/>
      <c r="Z9" s="113" t="s">
        <v>6</v>
      </c>
      <c r="AA9" s="113"/>
      <c r="AB9" s="113"/>
      <c r="AC9" s="113" t="s">
        <v>7</v>
      </c>
      <c r="AD9" s="113"/>
      <c r="AE9" s="113"/>
      <c r="AF9" s="113"/>
      <c r="AG9" s="113"/>
      <c r="AH9" s="113" t="s">
        <v>7</v>
      </c>
      <c r="AI9" s="113"/>
      <c r="AJ9" s="50">
        <f t="shared" si="2"/>
        <v>1</v>
      </c>
      <c r="AK9" s="50">
        <f t="shared" si="0"/>
        <v>7</v>
      </c>
      <c r="AL9" s="50">
        <f t="shared" si="1"/>
        <v>0</v>
      </c>
      <c r="AM9" s="49"/>
      <c r="AN9" s="49"/>
      <c r="AO9" s="49"/>
    </row>
    <row r="10" spans="1:41" s="24" customFormat="1" ht="21" customHeight="1">
      <c r="A10" s="108">
        <v>5</v>
      </c>
      <c r="B10" s="108" t="s">
        <v>407</v>
      </c>
      <c r="C10" s="109" t="s">
        <v>408</v>
      </c>
      <c r="D10" s="157" t="s">
        <v>61</v>
      </c>
      <c r="E10" s="129"/>
      <c r="F10" s="113"/>
      <c r="G10" s="113"/>
      <c r="H10" s="113" t="s">
        <v>8</v>
      </c>
      <c r="I10" s="113"/>
      <c r="J10" s="113"/>
      <c r="K10" s="113"/>
      <c r="L10" s="113"/>
      <c r="M10" s="114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 t="s">
        <v>7</v>
      </c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50">
        <f t="shared" si="2"/>
        <v>0</v>
      </c>
      <c r="AK10" s="50">
        <f t="shared" si="0"/>
        <v>1</v>
      </c>
      <c r="AL10" s="50">
        <f t="shared" si="1"/>
        <v>1</v>
      </c>
      <c r="AM10" s="49"/>
      <c r="AN10" s="49"/>
      <c r="AO10" s="49"/>
    </row>
    <row r="11" spans="1:41" s="24" customFormat="1" ht="21" customHeight="1">
      <c r="A11" s="108">
        <v>6</v>
      </c>
      <c r="B11" s="108" t="s">
        <v>405</v>
      </c>
      <c r="C11" s="109" t="s">
        <v>406</v>
      </c>
      <c r="D11" s="157" t="s">
        <v>33</v>
      </c>
      <c r="E11" s="113"/>
      <c r="F11" s="113"/>
      <c r="G11" s="113"/>
      <c r="H11" s="113"/>
      <c r="I11" s="113"/>
      <c r="J11" s="113"/>
      <c r="K11" s="113"/>
      <c r="L11" s="113"/>
      <c r="M11" s="114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50">
        <f t="shared" si="2"/>
        <v>0</v>
      </c>
      <c r="AK11" s="50">
        <f t="shared" si="0"/>
        <v>0</v>
      </c>
      <c r="AL11" s="50">
        <f t="shared" si="1"/>
        <v>0</v>
      </c>
      <c r="AM11" s="49"/>
      <c r="AN11" s="49"/>
      <c r="AO11" s="49"/>
    </row>
    <row r="12" spans="1:41" s="24" customFormat="1" ht="21" customHeight="1">
      <c r="A12" s="108">
        <v>7</v>
      </c>
      <c r="B12" s="108" t="s">
        <v>409</v>
      </c>
      <c r="C12" s="109" t="s">
        <v>410</v>
      </c>
      <c r="D12" s="157" t="s">
        <v>25</v>
      </c>
      <c r="E12" s="113"/>
      <c r="F12" s="113"/>
      <c r="G12" s="113"/>
      <c r="H12" s="113"/>
      <c r="I12" s="113"/>
      <c r="J12" s="113"/>
      <c r="K12" s="113"/>
      <c r="L12" s="113"/>
      <c r="M12" s="114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 t="s">
        <v>7</v>
      </c>
      <c r="Z12" s="113"/>
      <c r="AA12" s="113"/>
      <c r="AB12" s="113"/>
      <c r="AC12" s="113"/>
      <c r="AD12" s="113"/>
      <c r="AE12" s="113"/>
      <c r="AF12" s="113"/>
      <c r="AG12" s="113" t="s">
        <v>7</v>
      </c>
      <c r="AH12" s="113"/>
      <c r="AI12" s="113"/>
      <c r="AJ12" s="50">
        <f t="shared" si="2"/>
        <v>0</v>
      </c>
      <c r="AK12" s="50">
        <f t="shared" si="0"/>
        <v>2</v>
      </c>
      <c r="AL12" s="50">
        <f t="shared" si="1"/>
        <v>0</v>
      </c>
      <c r="AM12" s="49"/>
      <c r="AN12" s="49"/>
      <c r="AO12" s="49"/>
    </row>
    <row r="13" spans="1:41" s="24" customFormat="1" ht="21" customHeight="1">
      <c r="A13" s="108">
        <v>8</v>
      </c>
      <c r="B13" s="108" t="s">
        <v>411</v>
      </c>
      <c r="C13" s="109" t="s">
        <v>412</v>
      </c>
      <c r="D13" s="157" t="s">
        <v>25</v>
      </c>
      <c r="E13" s="113"/>
      <c r="F13" s="113"/>
      <c r="G13" s="113"/>
      <c r="H13" s="113"/>
      <c r="I13" s="113"/>
      <c r="J13" s="113"/>
      <c r="K13" s="113"/>
      <c r="L13" s="113"/>
      <c r="M13" s="114"/>
      <c r="N13" s="113"/>
      <c r="O13" s="113"/>
      <c r="P13" s="113"/>
      <c r="Q13" s="113"/>
      <c r="R13" s="113" t="s">
        <v>7</v>
      </c>
      <c r="S13" s="113"/>
      <c r="T13" s="113"/>
      <c r="U13" s="113"/>
      <c r="V13" s="113"/>
      <c r="W13" s="113" t="s">
        <v>7</v>
      </c>
      <c r="X13" s="113"/>
      <c r="Y13" s="113"/>
      <c r="Z13" s="113" t="s">
        <v>7</v>
      </c>
      <c r="AA13" s="113"/>
      <c r="AB13" s="113" t="s">
        <v>7</v>
      </c>
      <c r="AC13" s="113"/>
      <c r="AD13" s="113" t="s">
        <v>7</v>
      </c>
      <c r="AE13" s="113"/>
      <c r="AF13" s="113"/>
      <c r="AG13" s="113" t="s">
        <v>7</v>
      </c>
      <c r="AH13" s="113" t="s">
        <v>7</v>
      </c>
      <c r="AI13" s="113"/>
      <c r="AJ13" s="50">
        <f t="shared" si="2"/>
        <v>0</v>
      </c>
      <c r="AK13" s="50">
        <f t="shared" si="0"/>
        <v>7</v>
      </c>
      <c r="AL13" s="50">
        <f t="shared" si="1"/>
        <v>0</v>
      </c>
      <c r="AM13" s="49"/>
      <c r="AN13" s="49"/>
      <c r="AO13" s="49"/>
    </row>
    <row r="14" spans="1:41" s="24" customFormat="1" ht="21" customHeight="1">
      <c r="A14" s="108">
        <v>9</v>
      </c>
      <c r="B14" s="108" t="s">
        <v>416</v>
      </c>
      <c r="C14" s="109" t="s">
        <v>417</v>
      </c>
      <c r="D14" s="157" t="s">
        <v>321</v>
      </c>
      <c r="E14" s="113"/>
      <c r="F14" s="113"/>
      <c r="G14" s="113"/>
      <c r="H14" s="113"/>
      <c r="I14" s="113"/>
      <c r="J14" s="113"/>
      <c r="K14" s="113"/>
      <c r="L14" s="113"/>
      <c r="M14" s="114"/>
      <c r="N14" s="113" t="s">
        <v>7</v>
      </c>
      <c r="O14" s="113"/>
      <c r="P14" s="113"/>
      <c r="Q14" s="113"/>
      <c r="R14" s="113"/>
      <c r="S14" s="113"/>
      <c r="T14" s="113"/>
      <c r="U14" s="113"/>
      <c r="V14" s="113" t="s">
        <v>7</v>
      </c>
      <c r="W14" s="113"/>
      <c r="X14" s="113"/>
      <c r="Y14" s="113"/>
      <c r="Z14" s="113"/>
      <c r="AA14" s="113"/>
      <c r="AB14" s="113"/>
      <c r="AC14" s="113"/>
      <c r="AD14" s="113" t="s">
        <v>7</v>
      </c>
      <c r="AE14" s="113"/>
      <c r="AF14" s="113" t="s">
        <v>7</v>
      </c>
      <c r="AG14" s="113"/>
      <c r="AH14" s="113" t="s">
        <v>7</v>
      </c>
      <c r="AI14" s="113"/>
      <c r="AJ14" s="50">
        <f t="shared" si="2"/>
        <v>0</v>
      </c>
      <c r="AK14" s="50">
        <f t="shared" si="0"/>
        <v>5</v>
      </c>
      <c r="AL14" s="50">
        <f t="shared" si="1"/>
        <v>0</v>
      </c>
      <c r="AM14" s="49"/>
      <c r="AN14" s="49"/>
      <c r="AO14" s="49"/>
    </row>
    <row r="15" spans="1:41" s="24" customFormat="1" ht="21" customHeight="1">
      <c r="A15" s="108">
        <v>10</v>
      </c>
      <c r="B15" s="108" t="s">
        <v>418</v>
      </c>
      <c r="C15" s="109" t="s">
        <v>397</v>
      </c>
      <c r="D15" s="157" t="s">
        <v>419</v>
      </c>
      <c r="E15" s="113"/>
      <c r="F15" s="113"/>
      <c r="G15" s="113"/>
      <c r="H15" s="113"/>
      <c r="I15" s="113"/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 t="s">
        <v>7</v>
      </c>
      <c r="AH15" s="113"/>
      <c r="AI15" s="113"/>
      <c r="AJ15" s="50">
        <f t="shared" si="2"/>
        <v>0</v>
      </c>
      <c r="AK15" s="50">
        <f t="shared" si="0"/>
        <v>1</v>
      </c>
      <c r="AL15" s="50">
        <f t="shared" si="1"/>
        <v>0</v>
      </c>
      <c r="AM15" s="49"/>
      <c r="AN15" s="49"/>
      <c r="AO15" s="49"/>
    </row>
    <row r="16" spans="1:41" s="24" customFormat="1" ht="21" customHeight="1">
      <c r="A16" s="108">
        <v>11</v>
      </c>
      <c r="B16" s="108" t="s">
        <v>420</v>
      </c>
      <c r="C16" s="109" t="s">
        <v>421</v>
      </c>
      <c r="D16" s="157" t="s">
        <v>92</v>
      </c>
      <c r="E16" s="113"/>
      <c r="F16" s="113"/>
      <c r="G16" s="113"/>
      <c r="H16" s="113"/>
      <c r="I16" s="113"/>
      <c r="J16" s="113"/>
      <c r="K16" s="113"/>
      <c r="L16" s="113"/>
      <c r="M16" s="114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 t="s">
        <v>7</v>
      </c>
      <c r="AI16" s="113"/>
      <c r="AJ16" s="50">
        <f t="shared" si="2"/>
        <v>0</v>
      </c>
      <c r="AK16" s="50">
        <f t="shared" si="0"/>
        <v>1</v>
      </c>
      <c r="AL16" s="50">
        <f t="shared" si="1"/>
        <v>0</v>
      </c>
      <c r="AM16" s="49"/>
      <c r="AN16" s="49"/>
      <c r="AO16" s="49"/>
    </row>
    <row r="17" spans="1:44" s="24" customFormat="1" ht="21" customHeight="1">
      <c r="A17" s="108">
        <v>12</v>
      </c>
      <c r="B17" s="108" t="s">
        <v>422</v>
      </c>
      <c r="C17" s="109" t="s">
        <v>99</v>
      </c>
      <c r="D17" s="157" t="s">
        <v>92</v>
      </c>
      <c r="E17" s="113"/>
      <c r="F17" s="113"/>
      <c r="G17" s="113"/>
      <c r="H17" s="113"/>
      <c r="I17" s="113"/>
      <c r="J17" s="113"/>
      <c r="K17" s="113"/>
      <c r="L17" s="113"/>
      <c r="M17" s="114"/>
      <c r="N17" s="113"/>
      <c r="O17" s="113"/>
      <c r="P17" s="113"/>
      <c r="Q17" s="113"/>
      <c r="R17" s="113"/>
      <c r="S17" s="113"/>
      <c r="T17" s="113"/>
      <c r="U17" s="113" t="s">
        <v>7</v>
      </c>
      <c r="V17" s="113"/>
      <c r="W17" s="113"/>
      <c r="X17" s="113"/>
      <c r="Y17" s="113"/>
      <c r="Z17" s="113"/>
      <c r="AA17" s="113" t="s">
        <v>7</v>
      </c>
      <c r="AB17" s="113"/>
      <c r="AC17" s="113"/>
      <c r="AD17" s="113"/>
      <c r="AE17" s="113"/>
      <c r="AF17" s="113"/>
      <c r="AG17" s="113"/>
      <c r="AH17" s="113"/>
      <c r="AI17" s="113"/>
      <c r="AJ17" s="50">
        <f t="shared" si="2"/>
        <v>0</v>
      </c>
      <c r="AK17" s="50">
        <f t="shared" si="0"/>
        <v>2</v>
      </c>
      <c r="AL17" s="50">
        <f t="shared" si="1"/>
        <v>0</v>
      </c>
      <c r="AM17" s="49"/>
      <c r="AN17" s="49"/>
      <c r="AO17" s="49"/>
    </row>
    <row r="18" spans="1:44" s="24" customFormat="1" ht="21" customHeight="1">
      <c r="A18" s="108">
        <v>13</v>
      </c>
      <c r="B18" s="108" t="s">
        <v>423</v>
      </c>
      <c r="C18" s="109" t="s">
        <v>424</v>
      </c>
      <c r="D18" s="157" t="s">
        <v>102</v>
      </c>
      <c r="E18" s="113"/>
      <c r="F18" s="129"/>
      <c r="G18" s="129"/>
      <c r="H18" s="129"/>
      <c r="I18" s="129"/>
      <c r="J18" s="129"/>
      <c r="K18" s="129"/>
      <c r="L18" s="129"/>
      <c r="M18" s="159"/>
      <c r="N18" s="129"/>
      <c r="O18" s="129"/>
      <c r="P18" s="129"/>
      <c r="Q18" s="129"/>
      <c r="R18" s="129"/>
      <c r="S18" s="129"/>
      <c r="T18" s="129"/>
      <c r="U18" s="129"/>
      <c r="V18" s="129"/>
      <c r="W18" s="129" t="s">
        <v>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50">
        <f t="shared" si="2"/>
        <v>0</v>
      </c>
      <c r="AK18" s="50">
        <f t="shared" si="0"/>
        <v>1</v>
      </c>
      <c r="AL18" s="50">
        <f t="shared" si="1"/>
        <v>0</v>
      </c>
      <c r="AM18" s="49"/>
      <c r="AN18" s="49"/>
      <c r="AO18" s="49"/>
    </row>
    <row r="19" spans="1:44" s="24" customFormat="1" ht="21" customHeight="1">
      <c r="A19" s="108">
        <v>14</v>
      </c>
      <c r="B19" s="108" t="s">
        <v>425</v>
      </c>
      <c r="C19" s="109" t="s">
        <v>49</v>
      </c>
      <c r="D19" s="157" t="s">
        <v>238</v>
      </c>
      <c r="E19" s="113"/>
      <c r="F19" s="113"/>
      <c r="G19" s="113"/>
      <c r="H19" s="113"/>
      <c r="I19" s="113"/>
      <c r="J19" s="113"/>
      <c r="K19" s="113"/>
      <c r="L19" s="113"/>
      <c r="M19" s="114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 t="s">
        <v>7</v>
      </c>
      <c r="AG19" s="113"/>
      <c r="AH19" s="113"/>
      <c r="AI19" s="113"/>
      <c r="AJ19" s="50">
        <f t="shared" si="2"/>
        <v>0</v>
      </c>
      <c r="AK19" s="50">
        <f t="shared" si="0"/>
        <v>1</v>
      </c>
      <c r="AL19" s="50">
        <f t="shared" si="1"/>
        <v>0</v>
      </c>
      <c r="AM19" s="176"/>
      <c r="AN19" s="177"/>
      <c r="AO19" s="49"/>
    </row>
    <row r="20" spans="1:44" s="24" customFormat="1" ht="21" customHeight="1">
      <c r="A20" s="108">
        <v>15</v>
      </c>
      <c r="B20" s="108" t="s">
        <v>426</v>
      </c>
      <c r="C20" s="109" t="s">
        <v>427</v>
      </c>
      <c r="D20" s="157" t="s">
        <v>28</v>
      </c>
      <c r="E20" s="113"/>
      <c r="F20" s="113"/>
      <c r="G20" s="113"/>
      <c r="H20" s="113"/>
      <c r="I20" s="113"/>
      <c r="J20" s="113"/>
      <c r="K20" s="113"/>
      <c r="L20" s="113"/>
      <c r="M20" s="114"/>
      <c r="N20" s="113"/>
      <c r="O20" s="113" t="s">
        <v>7</v>
      </c>
      <c r="P20" s="113"/>
      <c r="Q20" s="113"/>
      <c r="R20" s="113"/>
      <c r="S20" s="113"/>
      <c r="T20" s="113"/>
      <c r="U20" s="113"/>
      <c r="V20" s="113"/>
      <c r="W20" s="113" t="s">
        <v>7</v>
      </c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50">
        <f t="shared" si="2"/>
        <v>0</v>
      </c>
      <c r="AK20" s="50">
        <f t="shared" si="0"/>
        <v>2</v>
      </c>
      <c r="AL20" s="50">
        <f t="shared" si="1"/>
        <v>0</v>
      </c>
      <c r="AM20" s="49"/>
      <c r="AN20" s="49"/>
      <c r="AO20" s="49"/>
    </row>
    <row r="21" spans="1:44" s="24" customFormat="1" ht="21" customHeight="1">
      <c r="A21" s="108">
        <v>16</v>
      </c>
      <c r="B21" s="108" t="s">
        <v>428</v>
      </c>
      <c r="C21" s="109" t="s">
        <v>298</v>
      </c>
      <c r="D21" s="157" t="s">
        <v>28</v>
      </c>
      <c r="E21" s="113"/>
      <c r="F21" s="113"/>
      <c r="G21" s="113"/>
      <c r="H21" s="113"/>
      <c r="I21" s="113"/>
      <c r="J21" s="113"/>
      <c r="K21" s="113"/>
      <c r="L21" s="113"/>
      <c r="M21" s="114"/>
      <c r="N21" s="113"/>
      <c r="O21" s="113"/>
      <c r="P21" s="113"/>
      <c r="Q21" s="113"/>
      <c r="R21" s="113"/>
      <c r="S21" s="113"/>
      <c r="T21" s="113"/>
      <c r="U21" s="113"/>
      <c r="V21" s="113" t="s">
        <v>7</v>
      </c>
      <c r="W21" s="113" t="s">
        <v>7</v>
      </c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50">
        <f t="shared" si="2"/>
        <v>0</v>
      </c>
      <c r="AK21" s="50">
        <f t="shared" si="0"/>
        <v>2</v>
      </c>
      <c r="AL21" s="50">
        <f t="shared" si="1"/>
        <v>0</v>
      </c>
      <c r="AM21" s="49"/>
      <c r="AN21" s="49"/>
      <c r="AO21" s="49"/>
    </row>
    <row r="22" spans="1:44" s="24" customFormat="1" ht="21" customHeight="1">
      <c r="A22" s="108">
        <v>17</v>
      </c>
      <c r="B22" s="108" t="s">
        <v>429</v>
      </c>
      <c r="C22" s="109" t="s">
        <v>430</v>
      </c>
      <c r="D22" s="157" t="s">
        <v>157</v>
      </c>
      <c r="E22" s="113"/>
      <c r="F22" s="113"/>
      <c r="G22" s="113"/>
      <c r="H22" s="113"/>
      <c r="I22" s="113"/>
      <c r="J22" s="113"/>
      <c r="K22" s="113"/>
      <c r="L22" s="113"/>
      <c r="M22" s="114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 t="s">
        <v>7</v>
      </c>
      <c r="Z22" s="113"/>
      <c r="AA22" s="113" t="s">
        <v>7</v>
      </c>
      <c r="AB22" s="113"/>
      <c r="AC22" s="113"/>
      <c r="AD22" s="113"/>
      <c r="AE22" s="113"/>
      <c r="AF22" s="113" t="s">
        <v>7</v>
      </c>
      <c r="AG22" s="113" t="s">
        <v>7</v>
      </c>
      <c r="AH22" s="113"/>
      <c r="AI22" s="113"/>
      <c r="AJ22" s="50">
        <f t="shared" si="2"/>
        <v>0</v>
      </c>
      <c r="AK22" s="50">
        <f t="shared" si="0"/>
        <v>4</v>
      </c>
      <c r="AL22" s="50">
        <f t="shared" si="1"/>
        <v>0</v>
      </c>
      <c r="AM22" s="49"/>
      <c r="AN22" s="49"/>
      <c r="AO22" s="49"/>
    </row>
    <row r="23" spans="1:44" s="24" customFormat="1" ht="21" customHeight="1">
      <c r="A23" s="108">
        <v>18</v>
      </c>
      <c r="B23" s="108" t="s">
        <v>431</v>
      </c>
      <c r="C23" s="109" t="s">
        <v>432</v>
      </c>
      <c r="D23" s="157" t="s">
        <v>96</v>
      </c>
      <c r="E23" s="113"/>
      <c r="F23" s="113"/>
      <c r="G23" s="113"/>
      <c r="H23" s="113"/>
      <c r="I23" s="113"/>
      <c r="J23" s="113"/>
      <c r="K23" s="113"/>
      <c r="L23" s="113"/>
      <c r="M23" s="114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 t="s">
        <v>8</v>
      </c>
      <c r="AD23" s="113"/>
      <c r="AE23" s="113"/>
      <c r="AF23" s="113"/>
      <c r="AG23" s="113"/>
      <c r="AH23" s="113"/>
      <c r="AI23" s="113"/>
      <c r="AJ23" s="50">
        <f t="shared" si="2"/>
        <v>0</v>
      </c>
      <c r="AK23" s="50">
        <f t="shared" si="0"/>
        <v>0</v>
      </c>
      <c r="AL23" s="50">
        <f t="shared" si="1"/>
        <v>1</v>
      </c>
      <c r="AM23" s="49"/>
      <c r="AN23" s="49"/>
      <c r="AO23" s="49"/>
    </row>
    <row r="24" spans="1:44" s="24" customFormat="1" ht="21" customHeight="1">
      <c r="A24" s="108">
        <v>19</v>
      </c>
      <c r="B24" s="108" t="s">
        <v>435</v>
      </c>
      <c r="C24" s="109" t="s">
        <v>436</v>
      </c>
      <c r="D24" s="157" t="s">
        <v>250</v>
      </c>
      <c r="E24" s="113" t="s">
        <v>7</v>
      </c>
      <c r="F24" s="113" t="s">
        <v>7</v>
      </c>
      <c r="G24" s="113" t="s">
        <v>7</v>
      </c>
      <c r="H24" s="113" t="s">
        <v>7</v>
      </c>
      <c r="I24" s="113"/>
      <c r="J24" s="113"/>
      <c r="K24" s="113" t="s">
        <v>7</v>
      </c>
      <c r="L24" s="113" t="s">
        <v>7</v>
      </c>
      <c r="M24" s="114" t="s">
        <v>7</v>
      </c>
      <c r="N24" s="113" t="s">
        <v>7</v>
      </c>
      <c r="O24" s="113" t="s">
        <v>7</v>
      </c>
      <c r="P24" s="113"/>
      <c r="Q24" s="113"/>
      <c r="R24" s="113" t="s">
        <v>7</v>
      </c>
      <c r="S24" s="113" t="s">
        <v>879</v>
      </c>
      <c r="T24" s="113"/>
      <c r="U24" s="113"/>
      <c r="V24" s="113"/>
      <c r="W24" s="113" t="s">
        <v>7</v>
      </c>
      <c r="X24" s="113"/>
      <c r="Y24" s="113"/>
      <c r="Z24" s="113" t="s">
        <v>7</v>
      </c>
      <c r="AA24" s="113" t="s">
        <v>7</v>
      </c>
      <c r="AB24" s="113" t="s">
        <v>7</v>
      </c>
      <c r="AC24" s="113"/>
      <c r="AD24" s="113" t="s">
        <v>7</v>
      </c>
      <c r="AE24" s="113"/>
      <c r="AF24" s="113" t="s">
        <v>7</v>
      </c>
      <c r="AG24" s="113"/>
      <c r="AH24" s="113" t="s">
        <v>7</v>
      </c>
      <c r="AI24" s="113"/>
      <c r="AJ24" s="50">
        <f t="shared" si="2"/>
        <v>0</v>
      </c>
      <c r="AK24" s="50">
        <f t="shared" si="0"/>
        <v>19</v>
      </c>
      <c r="AL24" s="50">
        <f t="shared" si="1"/>
        <v>0</v>
      </c>
      <c r="AM24" s="49"/>
      <c r="AN24" s="49"/>
      <c r="AO24" s="49"/>
    </row>
    <row r="25" spans="1:44" s="24" customFormat="1" ht="21" customHeight="1">
      <c r="A25" s="178" t="s">
        <v>11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">
        <f>SUM(AJ6:AJ24)</f>
        <v>1</v>
      </c>
      <c r="AK25" s="17">
        <f>SUM(AK6:AK24)</f>
        <v>63</v>
      </c>
      <c r="AL25" s="17">
        <f>SUM(AL6:AL24)</f>
        <v>5</v>
      </c>
      <c r="AM25" s="49"/>
      <c r="AN25" s="13"/>
      <c r="AO25" s="13"/>
      <c r="AP25" s="23"/>
      <c r="AQ25" s="23"/>
      <c r="AR25" s="23"/>
    </row>
    <row r="26" spans="1:44" s="24" customFormat="1" ht="30" customHeight="1">
      <c r="A26" s="7"/>
      <c r="B26" s="7"/>
      <c r="C26" s="8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"/>
      <c r="AK26" s="7"/>
      <c r="AL26" s="7"/>
      <c r="AM26" s="49"/>
      <c r="AN26" s="49"/>
      <c r="AO26" s="49"/>
    </row>
    <row r="27" spans="1:44" s="24" customFormat="1" ht="41.25" customHeight="1">
      <c r="A27" s="180" t="s">
        <v>12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1"/>
      <c r="AJ27" s="17" t="s">
        <v>13</v>
      </c>
      <c r="AK27" s="17" t="s">
        <v>14</v>
      </c>
      <c r="AL27" s="17" t="s">
        <v>15</v>
      </c>
      <c r="AM27" s="30" t="s">
        <v>16</v>
      </c>
      <c r="AN27" s="30" t="s">
        <v>17</v>
      </c>
      <c r="AO27" s="30" t="s">
        <v>18</v>
      </c>
    </row>
    <row r="28" spans="1:44" s="24" customFormat="1" ht="30" customHeight="1">
      <c r="A28" s="50" t="s">
        <v>3</v>
      </c>
      <c r="B28" s="48"/>
      <c r="C28" s="182" t="s">
        <v>5</v>
      </c>
      <c r="D28" s="183"/>
      <c r="E28" s="2">
        <v>1</v>
      </c>
      <c r="F28" s="2">
        <v>2</v>
      </c>
      <c r="G28" s="2">
        <v>3</v>
      </c>
      <c r="H28" s="2">
        <v>4</v>
      </c>
      <c r="I28" s="2">
        <v>5</v>
      </c>
      <c r="J28" s="2">
        <v>6</v>
      </c>
      <c r="K28" s="2">
        <v>7</v>
      </c>
      <c r="L28" s="2">
        <v>8</v>
      </c>
      <c r="M28" s="98">
        <v>9</v>
      </c>
      <c r="N28" s="2">
        <v>10</v>
      </c>
      <c r="O28" s="2">
        <v>11</v>
      </c>
      <c r="P28" s="2">
        <v>12</v>
      </c>
      <c r="Q28" s="2">
        <v>13</v>
      </c>
      <c r="R28" s="2">
        <v>14</v>
      </c>
      <c r="S28" s="2">
        <v>15</v>
      </c>
      <c r="T28" s="2">
        <v>16</v>
      </c>
      <c r="U28" s="2">
        <v>17</v>
      </c>
      <c r="V28" s="2">
        <v>18</v>
      </c>
      <c r="W28" s="2">
        <v>19</v>
      </c>
      <c r="X28" s="2">
        <v>20</v>
      </c>
      <c r="Y28" s="2">
        <v>21</v>
      </c>
      <c r="Z28" s="2">
        <v>22</v>
      </c>
      <c r="AA28" s="2">
        <v>23</v>
      </c>
      <c r="AB28" s="2">
        <v>24</v>
      </c>
      <c r="AC28" s="2">
        <v>25</v>
      </c>
      <c r="AD28" s="2">
        <v>26</v>
      </c>
      <c r="AE28" s="2">
        <v>27</v>
      </c>
      <c r="AF28" s="2">
        <v>28</v>
      </c>
      <c r="AG28" s="2">
        <v>29</v>
      </c>
      <c r="AH28" s="2">
        <v>30</v>
      </c>
      <c r="AI28" s="2">
        <v>31</v>
      </c>
      <c r="AJ28" s="14" t="s">
        <v>19</v>
      </c>
      <c r="AK28" s="14" t="s">
        <v>20</v>
      </c>
      <c r="AL28" s="14" t="s">
        <v>21</v>
      </c>
      <c r="AM28" s="14" t="s">
        <v>22</v>
      </c>
      <c r="AN28" s="18" t="s">
        <v>23</v>
      </c>
      <c r="AO28" s="18" t="s">
        <v>24</v>
      </c>
    </row>
    <row r="29" spans="1:44" s="24" customFormat="1" ht="30" customHeight="1">
      <c r="A29" s="50">
        <v>1</v>
      </c>
      <c r="B29" s="68" t="s">
        <v>398</v>
      </c>
      <c r="C29" s="69" t="s">
        <v>328</v>
      </c>
      <c r="D29" s="70" t="s">
        <v>70</v>
      </c>
      <c r="E29" s="3"/>
      <c r="F29" s="4"/>
      <c r="G29" s="4"/>
      <c r="H29" s="4"/>
      <c r="I29" s="4"/>
      <c r="J29" s="4"/>
      <c r="K29" s="4"/>
      <c r="L29" s="4"/>
      <c r="M29" s="5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5">
        <f>COUNTIF(E29:AI29,"BT")</f>
        <v>0</v>
      </c>
      <c r="AK29" s="15">
        <f>COUNTIF(F29:AJ29,"D")</f>
        <v>0</v>
      </c>
      <c r="AL29" s="15">
        <f>COUNTIF(G29:AK29,"ĐP")</f>
        <v>0</v>
      </c>
      <c r="AM29" s="15">
        <f>COUNTIF(H29:AL29,"CT")</f>
        <v>0</v>
      </c>
      <c r="AN29" s="15">
        <f>COUNTIF(I29:AM29,"HT")</f>
        <v>0</v>
      </c>
      <c r="AO29" s="15">
        <f>COUNTIF(J29:AN29,"VK")</f>
        <v>0</v>
      </c>
      <c r="AP29" s="176"/>
      <c r="AQ29" s="177"/>
    </row>
    <row r="30" spans="1:44" s="24" customFormat="1" ht="30" customHeight="1">
      <c r="A30" s="50">
        <v>2</v>
      </c>
      <c r="B30" s="68" t="s">
        <v>399</v>
      </c>
      <c r="C30" s="69" t="s">
        <v>400</v>
      </c>
      <c r="D30" s="70" t="s">
        <v>51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5">
        <f t="shared" ref="AJ30:AJ50" si="3">COUNTIF(E30:AI30,"BT")</f>
        <v>0</v>
      </c>
      <c r="AK30" s="15">
        <f t="shared" ref="AK30:AK50" si="4">COUNTIF(F30:AJ30,"D")</f>
        <v>0</v>
      </c>
      <c r="AL30" s="15">
        <f t="shared" ref="AL30:AL50" si="5">COUNTIF(G30:AK30,"ĐP")</f>
        <v>0</v>
      </c>
      <c r="AM30" s="15">
        <f t="shared" ref="AM30:AM50" si="6">COUNTIF(H30:AL30,"CT")</f>
        <v>0</v>
      </c>
      <c r="AN30" s="15">
        <f t="shared" ref="AN30:AN50" si="7">COUNTIF(I30:AM30,"HT")</f>
        <v>0</v>
      </c>
      <c r="AO30" s="15">
        <f t="shared" ref="AO30:AO50" si="8">COUNTIF(J30:AN30,"VK")</f>
        <v>0</v>
      </c>
      <c r="AP30" s="49"/>
      <c r="AQ30" s="49"/>
    </row>
    <row r="31" spans="1:44" s="24" customFormat="1" ht="30" customHeight="1">
      <c r="A31" s="50">
        <v>3</v>
      </c>
      <c r="B31" s="68" t="s">
        <v>401</v>
      </c>
      <c r="C31" s="69" t="s">
        <v>402</v>
      </c>
      <c r="D31" s="70" t="s">
        <v>60</v>
      </c>
      <c r="E31" s="3"/>
      <c r="F31" s="4"/>
      <c r="G31" s="4"/>
      <c r="H31" s="4"/>
      <c r="I31" s="4"/>
      <c r="J31" s="4"/>
      <c r="K31" s="4"/>
      <c r="L31" s="4"/>
      <c r="M31" s="5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5">
        <f t="shared" si="3"/>
        <v>0</v>
      </c>
      <c r="AK31" s="15">
        <f t="shared" si="4"/>
        <v>0</v>
      </c>
      <c r="AL31" s="15">
        <f t="shared" si="5"/>
        <v>0</v>
      </c>
      <c r="AM31" s="15">
        <f t="shared" si="6"/>
        <v>0</v>
      </c>
      <c r="AN31" s="15">
        <f t="shared" si="7"/>
        <v>0</v>
      </c>
      <c r="AO31" s="15">
        <f t="shared" si="8"/>
        <v>0</v>
      </c>
      <c r="AP31" s="49"/>
      <c r="AQ31" s="49"/>
    </row>
    <row r="32" spans="1:44" s="24" customFormat="1" ht="30" customHeight="1">
      <c r="A32" s="50">
        <v>4</v>
      </c>
      <c r="B32" s="68" t="s">
        <v>403</v>
      </c>
      <c r="C32" s="69" t="s">
        <v>404</v>
      </c>
      <c r="D32" s="70" t="s">
        <v>77</v>
      </c>
      <c r="E32" s="3"/>
      <c r="F32" s="4"/>
      <c r="G32" s="4"/>
      <c r="H32" s="4"/>
      <c r="I32" s="4"/>
      <c r="J32" s="4"/>
      <c r="K32" s="4"/>
      <c r="L32" s="4"/>
      <c r="M32" s="5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5">
        <f t="shared" si="3"/>
        <v>0</v>
      </c>
      <c r="AK32" s="15">
        <f t="shared" si="4"/>
        <v>0</v>
      </c>
      <c r="AL32" s="15">
        <f t="shared" si="5"/>
        <v>0</v>
      </c>
      <c r="AM32" s="15">
        <f t="shared" si="6"/>
        <v>0</v>
      </c>
      <c r="AN32" s="15">
        <f t="shared" si="7"/>
        <v>0</v>
      </c>
      <c r="AO32" s="15">
        <f t="shared" si="8"/>
        <v>0</v>
      </c>
      <c r="AP32" s="49"/>
      <c r="AQ32" s="49"/>
    </row>
    <row r="33" spans="1:43" s="24" customFormat="1" ht="30" customHeight="1">
      <c r="A33" s="50">
        <v>5</v>
      </c>
      <c r="B33" s="68" t="s">
        <v>407</v>
      </c>
      <c r="C33" s="69" t="s">
        <v>408</v>
      </c>
      <c r="D33" s="70" t="s">
        <v>61</v>
      </c>
      <c r="E33" s="3"/>
      <c r="F33" s="4"/>
      <c r="G33" s="4"/>
      <c r="H33" s="4"/>
      <c r="I33" s="4"/>
      <c r="J33" s="4"/>
      <c r="K33" s="4"/>
      <c r="L33" s="4"/>
      <c r="M33" s="5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5">
        <f t="shared" si="3"/>
        <v>0</v>
      </c>
      <c r="AK33" s="15">
        <f t="shared" si="4"/>
        <v>0</v>
      </c>
      <c r="AL33" s="15">
        <f t="shared" si="5"/>
        <v>0</v>
      </c>
      <c r="AM33" s="15">
        <f t="shared" si="6"/>
        <v>0</v>
      </c>
      <c r="AN33" s="15">
        <f t="shared" si="7"/>
        <v>0</v>
      </c>
      <c r="AO33" s="15">
        <f t="shared" si="8"/>
        <v>0</v>
      </c>
      <c r="AP33" s="49"/>
      <c r="AQ33" s="49"/>
    </row>
    <row r="34" spans="1:43" s="24" customFormat="1" ht="30" customHeight="1">
      <c r="A34" s="50">
        <v>6</v>
      </c>
      <c r="B34" s="68" t="s">
        <v>405</v>
      </c>
      <c r="C34" s="69" t="s">
        <v>406</v>
      </c>
      <c r="D34" s="70" t="s">
        <v>33</v>
      </c>
      <c r="E34" s="3"/>
      <c r="F34" s="4"/>
      <c r="G34" s="4"/>
      <c r="H34" s="4"/>
      <c r="I34" s="4"/>
      <c r="J34" s="4"/>
      <c r="K34" s="4"/>
      <c r="L34" s="4"/>
      <c r="M34" s="5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5">
        <f t="shared" si="3"/>
        <v>0</v>
      </c>
      <c r="AK34" s="15">
        <f t="shared" si="4"/>
        <v>0</v>
      </c>
      <c r="AL34" s="15">
        <f t="shared" si="5"/>
        <v>0</v>
      </c>
      <c r="AM34" s="15">
        <f t="shared" si="6"/>
        <v>0</v>
      </c>
      <c r="AN34" s="15">
        <f t="shared" si="7"/>
        <v>0</v>
      </c>
      <c r="AO34" s="15">
        <f t="shared" si="8"/>
        <v>0</v>
      </c>
      <c r="AP34" s="49"/>
      <c r="AQ34" s="49"/>
    </row>
    <row r="35" spans="1:43" s="24" customFormat="1" ht="30" customHeight="1">
      <c r="A35" s="50">
        <v>7</v>
      </c>
      <c r="B35" s="68" t="s">
        <v>409</v>
      </c>
      <c r="C35" s="69" t="s">
        <v>410</v>
      </c>
      <c r="D35" s="70" t="s">
        <v>25</v>
      </c>
      <c r="E35" s="3"/>
      <c r="F35" s="4"/>
      <c r="G35" s="4"/>
      <c r="H35" s="4"/>
      <c r="I35" s="4"/>
      <c r="J35" s="4"/>
      <c r="K35" s="4"/>
      <c r="L35" s="4"/>
      <c r="M35" s="5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5">
        <f t="shared" si="3"/>
        <v>0</v>
      </c>
      <c r="AK35" s="15">
        <f t="shared" si="4"/>
        <v>0</v>
      </c>
      <c r="AL35" s="15">
        <f t="shared" si="5"/>
        <v>0</v>
      </c>
      <c r="AM35" s="15">
        <f t="shared" si="6"/>
        <v>0</v>
      </c>
      <c r="AN35" s="15">
        <f t="shared" si="7"/>
        <v>0</v>
      </c>
      <c r="AO35" s="15">
        <f t="shared" si="8"/>
        <v>0</v>
      </c>
      <c r="AP35" s="49"/>
      <c r="AQ35" s="49"/>
    </row>
    <row r="36" spans="1:43" s="24" customFormat="1" ht="30" customHeight="1">
      <c r="A36" s="50">
        <v>8</v>
      </c>
      <c r="B36" s="68" t="s">
        <v>411</v>
      </c>
      <c r="C36" s="69" t="s">
        <v>412</v>
      </c>
      <c r="D36" s="70" t="s">
        <v>25</v>
      </c>
      <c r="E36" s="3"/>
      <c r="F36" s="4"/>
      <c r="G36" s="4"/>
      <c r="H36" s="4"/>
      <c r="I36" s="4"/>
      <c r="J36" s="4"/>
      <c r="K36" s="4"/>
      <c r="L36" s="4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5">
        <f t="shared" si="3"/>
        <v>0</v>
      </c>
      <c r="AK36" s="15">
        <f t="shared" si="4"/>
        <v>0</v>
      </c>
      <c r="AL36" s="15">
        <f t="shared" si="5"/>
        <v>0</v>
      </c>
      <c r="AM36" s="15">
        <f t="shared" si="6"/>
        <v>0</v>
      </c>
      <c r="AN36" s="15">
        <f t="shared" si="7"/>
        <v>0</v>
      </c>
      <c r="AO36" s="15">
        <f t="shared" si="8"/>
        <v>0</v>
      </c>
      <c r="AP36" s="49"/>
      <c r="AQ36" s="49"/>
    </row>
    <row r="37" spans="1:43" s="24" customFormat="1" ht="30" customHeight="1">
      <c r="A37" s="50">
        <v>9</v>
      </c>
      <c r="B37" s="68" t="s">
        <v>413</v>
      </c>
      <c r="C37" s="69" t="s">
        <v>32</v>
      </c>
      <c r="D37" s="70" t="s">
        <v>52</v>
      </c>
      <c r="E37" s="3"/>
      <c r="F37" s="4"/>
      <c r="G37" s="4"/>
      <c r="H37" s="4"/>
      <c r="I37" s="4"/>
      <c r="J37" s="4"/>
      <c r="K37" s="4"/>
      <c r="L37" s="4"/>
      <c r="M37" s="5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>
        <f t="shared" si="3"/>
        <v>0</v>
      </c>
      <c r="AK37" s="15">
        <f t="shared" si="4"/>
        <v>0</v>
      </c>
      <c r="AL37" s="15">
        <f t="shared" si="5"/>
        <v>0</v>
      </c>
      <c r="AM37" s="15">
        <f t="shared" si="6"/>
        <v>0</v>
      </c>
      <c r="AN37" s="15">
        <f t="shared" si="7"/>
        <v>0</v>
      </c>
      <c r="AO37" s="15">
        <f t="shared" si="8"/>
        <v>0</v>
      </c>
      <c r="AP37" s="49"/>
      <c r="AQ37" s="49"/>
    </row>
    <row r="38" spans="1:43" s="24" customFormat="1" ht="30" customHeight="1">
      <c r="A38" s="50">
        <v>10</v>
      </c>
      <c r="B38" s="68" t="s">
        <v>414</v>
      </c>
      <c r="C38" s="69" t="s">
        <v>415</v>
      </c>
      <c r="D38" s="70" t="s">
        <v>45</v>
      </c>
      <c r="E38" s="3"/>
      <c r="F38" s="4"/>
      <c r="G38" s="4"/>
      <c r="H38" s="4"/>
      <c r="I38" s="4"/>
      <c r="J38" s="4"/>
      <c r="K38" s="4"/>
      <c r="L38" s="4"/>
      <c r="M38" s="5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49"/>
      <c r="AQ38" s="49"/>
    </row>
    <row r="39" spans="1:43" s="24" customFormat="1" ht="30" customHeight="1">
      <c r="A39" s="50">
        <v>11</v>
      </c>
      <c r="B39" s="68" t="s">
        <v>416</v>
      </c>
      <c r="C39" s="69" t="s">
        <v>417</v>
      </c>
      <c r="D39" s="70" t="s">
        <v>321</v>
      </c>
      <c r="E39" s="3"/>
      <c r="F39" s="4"/>
      <c r="G39" s="4"/>
      <c r="H39" s="4"/>
      <c r="I39" s="4"/>
      <c r="J39" s="4"/>
      <c r="K39" s="4"/>
      <c r="L39" s="4"/>
      <c r="M39" s="5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49"/>
      <c r="AQ39" s="49"/>
    </row>
    <row r="40" spans="1:43" s="24" customFormat="1" ht="30" customHeight="1">
      <c r="A40" s="50">
        <v>12</v>
      </c>
      <c r="B40" s="68" t="s">
        <v>418</v>
      </c>
      <c r="C40" s="69" t="s">
        <v>397</v>
      </c>
      <c r="D40" s="70" t="s">
        <v>419</v>
      </c>
      <c r="E40" s="3"/>
      <c r="F40" s="4"/>
      <c r="G40" s="4"/>
      <c r="H40" s="4"/>
      <c r="I40" s="4"/>
      <c r="J40" s="4"/>
      <c r="K40" s="4"/>
      <c r="L40" s="4"/>
      <c r="M40" s="5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49"/>
      <c r="AQ40" s="49"/>
    </row>
    <row r="41" spans="1:43" s="24" customFormat="1" ht="30" customHeight="1">
      <c r="A41" s="50">
        <v>13</v>
      </c>
      <c r="B41" s="68" t="s">
        <v>420</v>
      </c>
      <c r="C41" s="69" t="s">
        <v>421</v>
      </c>
      <c r="D41" s="70" t="s">
        <v>92</v>
      </c>
      <c r="E41" s="16"/>
      <c r="F41" s="16"/>
      <c r="G41" s="16"/>
      <c r="H41" s="16"/>
      <c r="I41" s="16"/>
      <c r="J41" s="16"/>
      <c r="K41" s="16"/>
      <c r="L41" s="16"/>
      <c r="M41" s="72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49"/>
      <c r="AQ41" s="49"/>
    </row>
    <row r="42" spans="1:43" s="24" customFormat="1" ht="30" customHeight="1">
      <c r="A42" s="50">
        <v>14</v>
      </c>
      <c r="B42" s="68" t="s">
        <v>422</v>
      </c>
      <c r="C42" s="69" t="s">
        <v>99</v>
      </c>
      <c r="D42" s="70" t="s">
        <v>92</v>
      </c>
      <c r="E42" s="3"/>
      <c r="F42" s="4"/>
      <c r="G42" s="4"/>
      <c r="H42" s="4"/>
      <c r="I42" s="4"/>
      <c r="J42" s="4"/>
      <c r="K42" s="4"/>
      <c r="L42" s="4"/>
      <c r="M42" s="5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176"/>
      <c r="AQ42" s="177"/>
    </row>
    <row r="43" spans="1:43" s="24" customFormat="1" ht="30" customHeight="1">
      <c r="A43" s="50">
        <v>15</v>
      </c>
      <c r="B43" s="68" t="s">
        <v>423</v>
      </c>
      <c r="C43" s="69" t="s">
        <v>424</v>
      </c>
      <c r="D43" s="70" t="s">
        <v>102</v>
      </c>
      <c r="E43" s="3"/>
      <c r="F43" s="4"/>
      <c r="G43" s="4"/>
      <c r="H43" s="4"/>
      <c r="I43" s="4"/>
      <c r="J43" s="4"/>
      <c r="K43" s="4"/>
      <c r="L43" s="4"/>
      <c r="M43" s="5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</row>
    <row r="44" spans="1:43" s="24" customFormat="1" ht="30" customHeight="1">
      <c r="A44" s="50">
        <v>16</v>
      </c>
      <c r="B44" s="68" t="s">
        <v>425</v>
      </c>
      <c r="C44" s="69" t="s">
        <v>49</v>
      </c>
      <c r="D44" s="70" t="s">
        <v>238</v>
      </c>
      <c r="E44" s="3"/>
      <c r="F44" s="4"/>
      <c r="G44" s="4"/>
      <c r="H44" s="4"/>
      <c r="I44" s="4"/>
      <c r="J44" s="4"/>
      <c r="K44" s="4"/>
      <c r="L44" s="4"/>
      <c r="M44" s="5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</row>
    <row r="45" spans="1:43" s="24" customFormat="1" ht="30" customHeight="1">
      <c r="A45" s="50">
        <v>17</v>
      </c>
      <c r="B45" s="74" t="s">
        <v>426</v>
      </c>
      <c r="C45" s="75" t="s">
        <v>427</v>
      </c>
      <c r="D45" s="76" t="s">
        <v>28</v>
      </c>
      <c r="E45" s="3"/>
      <c r="F45" s="4"/>
      <c r="G45" s="4"/>
      <c r="H45" s="4"/>
      <c r="I45" s="4"/>
      <c r="J45" s="4"/>
      <c r="K45" s="4"/>
      <c r="L45" s="4"/>
      <c r="M45" s="5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</row>
    <row r="46" spans="1:43" s="24" customFormat="1" ht="30" customHeight="1">
      <c r="A46" s="50">
        <v>18</v>
      </c>
      <c r="B46" s="68" t="s">
        <v>428</v>
      </c>
      <c r="C46" s="69" t="s">
        <v>298</v>
      </c>
      <c r="D46" s="70" t="s">
        <v>28</v>
      </c>
      <c r="E46" s="3"/>
      <c r="F46" s="4"/>
      <c r="G46" s="4"/>
      <c r="H46" s="4"/>
      <c r="I46" s="4"/>
      <c r="J46" s="4"/>
      <c r="K46" s="4"/>
      <c r="L46" s="4"/>
      <c r="M46" s="5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</row>
    <row r="47" spans="1:43" s="24" customFormat="1" ht="30" customHeight="1">
      <c r="A47" s="50">
        <v>19</v>
      </c>
      <c r="B47" s="68" t="s">
        <v>429</v>
      </c>
      <c r="C47" s="69" t="s">
        <v>430</v>
      </c>
      <c r="D47" s="70" t="s">
        <v>157</v>
      </c>
      <c r="E47" s="3"/>
      <c r="F47" s="4"/>
      <c r="G47" s="4"/>
      <c r="H47" s="4"/>
      <c r="I47" s="4"/>
      <c r="J47" s="4"/>
      <c r="K47" s="4"/>
      <c r="L47" s="4"/>
      <c r="M47" s="5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</row>
    <row r="48" spans="1:43" s="24" customFormat="1" ht="30" customHeight="1">
      <c r="A48" s="50">
        <v>20</v>
      </c>
      <c r="B48" s="68" t="s">
        <v>431</v>
      </c>
      <c r="C48" s="69" t="s">
        <v>432</v>
      </c>
      <c r="D48" s="70" t="s">
        <v>96</v>
      </c>
      <c r="E48" s="3"/>
      <c r="F48" s="4"/>
      <c r="G48" s="4"/>
      <c r="H48" s="4"/>
      <c r="I48" s="4"/>
      <c r="J48" s="4"/>
      <c r="K48" s="4"/>
      <c r="L48" s="4"/>
      <c r="M48" s="5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</row>
    <row r="49" spans="1:41" s="24" customFormat="1" ht="30" customHeight="1">
      <c r="A49" s="50">
        <v>21</v>
      </c>
      <c r="B49" s="68" t="s">
        <v>433</v>
      </c>
      <c r="C49" s="69" t="s">
        <v>434</v>
      </c>
      <c r="D49" s="70" t="s">
        <v>30</v>
      </c>
      <c r="E49" s="3"/>
      <c r="F49" s="4"/>
      <c r="G49" s="4"/>
      <c r="H49" s="4"/>
      <c r="I49" s="4"/>
      <c r="J49" s="4"/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</row>
    <row r="50" spans="1:41" s="24" customFormat="1" ht="30" customHeight="1">
      <c r="A50" s="50">
        <v>22</v>
      </c>
      <c r="B50" s="68" t="s">
        <v>435</v>
      </c>
      <c r="C50" s="69" t="s">
        <v>436</v>
      </c>
      <c r="D50" s="70" t="s">
        <v>250</v>
      </c>
      <c r="E50" s="3"/>
      <c r="F50" s="4"/>
      <c r="G50" s="4"/>
      <c r="H50" s="4"/>
      <c r="I50" s="4"/>
      <c r="J50" s="4"/>
      <c r="K50" s="4"/>
      <c r="L50" s="4"/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1" ht="51" customHeight="1">
      <c r="A51" s="178" t="s">
        <v>11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50">
        <f t="shared" ref="AJ51:AO51" si="9">SUM(AJ29:AJ50)</f>
        <v>0</v>
      </c>
      <c r="AK51" s="50">
        <f t="shared" si="9"/>
        <v>0</v>
      </c>
      <c r="AL51" s="50">
        <f t="shared" si="9"/>
        <v>0</v>
      </c>
      <c r="AM51" s="50">
        <f t="shared" si="9"/>
        <v>0</v>
      </c>
      <c r="AN51" s="50">
        <f t="shared" si="9"/>
        <v>0</v>
      </c>
      <c r="AO51" s="50">
        <f t="shared" si="9"/>
        <v>0</v>
      </c>
    </row>
    <row r="52" spans="1:41" ht="15.75" customHeight="1">
      <c r="A52" s="13"/>
      <c r="B52" s="13"/>
      <c r="C52" s="179"/>
      <c r="D52" s="179"/>
      <c r="H52" s="3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1:41" ht="15.75" customHeight="1">
      <c r="C53" s="51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  <row r="54" spans="1:41" ht="15.75" customHeight="1">
      <c r="C54" s="5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</row>
    <row r="55" spans="1:41" ht="15.75" customHeight="1">
      <c r="C55" s="179"/>
      <c r="D55" s="179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</row>
    <row r="56" spans="1:41" ht="15.75" customHeight="1">
      <c r="C56" s="179"/>
      <c r="D56" s="179"/>
      <c r="E56" s="179"/>
      <c r="F56" s="179"/>
      <c r="G56" s="179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41" ht="15.75" customHeight="1">
      <c r="C57" s="179"/>
      <c r="D57" s="179"/>
      <c r="E57" s="17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41" ht="15.75" customHeight="1">
      <c r="C58" s="179"/>
      <c r="D58" s="179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29:AQ29"/>
    <mergeCell ref="AP42:AQ42"/>
    <mergeCell ref="A51:AI51"/>
    <mergeCell ref="C52:D52"/>
    <mergeCell ref="C55:D55"/>
    <mergeCell ref="AM19:AN19"/>
    <mergeCell ref="A25:AI25"/>
    <mergeCell ref="A27:AI27"/>
    <mergeCell ref="C57:E57"/>
    <mergeCell ref="C58:D58"/>
    <mergeCell ref="C56:G56"/>
    <mergeCell ref="C28:D2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opLeftCell="A3" zoomScale="85" zoomScaleNormal="85" workbookViewId="0">
      <selection activeCell="AG9" sqref="AG9"/>
    </sheetView>
  </sheetViews>
  <sheetFormatPr defaultColWidth="9.33203125" defaultRowHeight="18"/>
  <cols>
    <col min="1" max="1" width="8.6640625" style="23" customWidth="1"/>
    <col min="2" max="2" width="18.33203125" style="23" customWidth="1"/>
    <col min="3" max="3" width="24.33203125" style="23" customWidth="1"/>
    <col min="4" max="4" width="10.164062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60">
        <v>1</v>
      </c>
      <c r="B6" s="108" t="s">
        <v>499</v>
      </c>
      <c r="C6" s="109" t="s">
        <v>437</v>
      </c>
      <c r="D6" s="110" t="s">
        <v>47</v>
      </c>
      <c r="E6" s="112"/>
      <c r="F6" s="113"/>
      <c r="G6" s="113"/>
      <c r="H6" s="118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 t="s">
        <v>7</v>
      </c>
      <c r="AH6" s="113"/>
      <c r="AI6" s="113"/>
      <c r="AJ6" s="50">
        <f>COUNTIF(E6:AI6,"K")+2*COUNTIF(E6:AI6,"2K")+COUNTIF(E6:AI6,"TK")+COUNTIF(E6:AI6,"KT")</f>
        <v>0</v>
      </c>
      <c r="AK6" s="50">
        <f t="shared" ref="AK6:AK31" si="0">COUNTIF(E6:AI6,"P")+2*COUNTIF(F6:AJ6,"2P")</f>
        <v>1</v>
      </c>
      <c r="AL6" s="50">
        <f t="shared" ref="AL6:AL31" si="1">COUNTIF(E6:AI6,"T")+2*COUNTIF(E6:AI6,"2T")+COUNTIF(E6:AI6,"TK")+COUNTIF(E6:AI6,"KT")</f>
        <v>0</v>
      </c>
      <c r="AM6" s="25"/>
      <c r="AN6" s="26"/>
      <c r="AO6" s="49"/>
    </row>
    <row r="7" spans="1:41" s="24" customFormat="1" ht="21" customHeight="1">
      <c r="A7" s="60">
        <v>2</v>
      </c>
      <c r="B7" s="108" t="s">
        <v>438</v>
      </c>
      <c r="C7" s="109" t="s">
        <v>439</v>
      </c>
      <c r="D7" s="110" t="s">
        <v>440</v>
      </c>
      <c r="E7" s="112"/>
      <c r="F7" s="113"/>
      <c r="G7" s="113"/>
      <c r="H7" s="118"/>
      <c r="I7" s="113"/>
      <c r="J7" s="113"/>
      <c r="K7" s="113"/>
      <c r="L7" s="113"/>
      <c r="M7" s="113"/>
      <c r="N7" s="113"/>
      <c r="O7" s="113"/>
      <c r="P7" s="113" t="s">
        <v>6</v>
      </c>
      <c r="Q7" s="113"/>
      <c r="R7" s="113"/>
      <c r="S7" s="113"/>
      <c r="T7" s="113"/>
      <c r="U7" s="113"/>
      <c r="V7" s="113"/>
      <c r="W7" s="113"/>
      <c r="X7" s="113"/>
      <c r="Y7" s="113"/>
      <c r="Z7" s="113" t="s">
        <v>6</v>
      </c>
      <c r="AA7" s="113"/>
      <c r="AB7" s="113"/>
      <c r="AC7" s="113"/>
      <c r="AD7" s="113" t="s">
        <v>6</v>
      </c>
      <c r="AE7" s="113"/>
      <c r="AF7" s="113"/>
      <c r="AG7" s="113"/>
      <c r="AH7" s="113"/>
      <c r="AI7" s="113"/>
      <c r="AJ7" s="50">
        <f t="shared" ref="AJ7:AJ31" si="2">COUNTIF(E7:AI7,"K")+2*COUNTIF(E7:AI7,"2K")+COUNTIF(E7:AI7,"TK")+COUNTIF(E7:AI7,"KT")</f>
        <v>3</v>
      </c>
      <c r="AK7" s="50">
        <f t="shared" si="0"/>
        <v>0</v>
      </c>
      <c r="AL7" s="50">
        <f t="shared" si="1"/>
        <v>0</v>
      </c>
      <c r="AM7" s="49"/>
      <c r="AN7" s="49"/>
      <c r="AO7" s="49"/>
    </row>
    <row r="8" spans="1:41" s="24" customFormat="1" ht="21" customHeight="1">
      <c r="A8" s="60">
        <v>3</v>
      </c>
      <c r="B8" s="108" t="s">
        <v>444</v>
      </c>
      <c r="C8" s="109" t="s">
        <v>445</v>
      </c>
      <c r="D8" s="110" t="s">
        <v>38</v>
      </c>
      <c r="E8" s="112"/>
      <c r="F8" s="113"/>
      <c r="G8" s="113"/>
      <c r="H8" s="118"/>
      <c r="I8" s="113"/>
      <c r="J8" s="113"/>
      <c r="K8" s="113"/>
      <c r="L8" s="113"/>
      <c r="M8" s="113"/>
      <c r="N8" s="113"/>
      <c r="O8" s="113"/>
      <c r="P8" s="113" t="s">
        <v>7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50">
        <f t="shared" si="2"/>
        <v>0</v>
      </c>
      <c r="AK8" s="50">
        <f t="shared" si="0"/>
        <v>1</v>
      </c>
      <c r="AL8" s="50">
        <f t="shared" si="1"/>
        <v>0</v>
      </c>
      <c r="AM8" s="49"/>
      <c r="AN8" s="49"/>
      <c r="AO8" s="49"/>
    </row>
    <row r="9" spans="1:41" s="24" customFormat="1" ht="21" customHeight="1">
      <c r="A9" s="60">
        <v>4</v>
      </c>
      <c r="B9" s="108" t="s">
        <v>441</v>
      </c>
      <c r="C9" s="109" t="s">
        <v>57</v>
      </c>
      <c r="D9" s="110" t="s">
        <v>38</v>
      </c>
      <c r="E9" s="112"/>
      <c r="F9" s="113"/>
      <c r="G9" s="113"/>
      <c r="H9" s="118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 t="s">
        <v>8</v>
      </c>
      <c r="T9" s="113"/>
      <c r="U9" s="113"/>
      <c r="V9" s="113"/>
      <c r="W9" s="113"/>
      <c r="X9" s="113"/>
      <c r="Y9" s="113"/>
      <c r="Z9" s="113" t="s">
        <v>8</v>
      </c>
      <c r="AA9" s="113"/>
      <c r="AB9" s="113"/>
      <c r="AC9" s="113"/>
      <c r="AD9" s="113" t="s">
        <v>7</v>
      </c>
      <c r="AE9" s="113"/>
      <c r="AF9" s="113"/>
      <c r="AG9" s="113" t="s">
        <v>6</v>
      </c>
      <c r="AH9" s="113"/>
      <c r="AI9" s="113"/>
      <c r="AJ9" s="50">
        <f t="shared" si="2"/>
        <v>1</v>
      </c>
      <c r="AK9" s="50">
        <f t="shared" si="0"/>
        <v>1</v>
      </c>
      <c r="AL9" s="50">
        <f t="shared" si="1"/>
        <v>2</v>
      </c>
      <c r="AM9" s="49"/>
      <c r="AN9" s="49"/>
      <c r="AO9" s="49"/>
    </row>
    <row r="10" spans="1:41" s="24" customFormat="1" ht="21" customHeight="1">
      <c r="A10" s="60">
        <v>5</v>
      </c>
      <c r="B10" s="108" t="s">
        <v>442</v>
      </c>
      <c r="C10" s="109" t="s">
        <v>443</v>
      </c>
      <c r="D10" s="110" t="s">
        <v>38</v>
      </c>
      <c r="E10" s="112"/>
      <c r="F10" s="113"/>
      <c r="G10" s="113"/>
      <c r="H10" s="118"/>
      <c r="I10" s="113"/>
      <c r="J10" s="113"/>
      <c r="K10" s="113"/>
      <c r="L10" s="113" t="s">
        <v>8</v>
      </c>
      <c r="M10" s="113"/>
      <c r="N10" s="113"/>
      <c r="O10" s="113"/>
      <c r="P10" s="113" t="s">
        <v>7</v>
      </c>
      <c r="Q10" s="113"/>
      <c r="R10" s="113"/>
      <c r="S10" s="113"/>
      <c r="T10" s="113"/>
      <c r="U10" s="113"/>
      <c r="V10" s="113"/>
      <c r="W10" s="113"/>
      <c r="X10" s="113"/>
      <c r="Y10" s="113"/>
      <c r="Z10" s="113" t="s">
        <v>8</v>
      </c>
      <c r="AA10" s="113"/>
      <c r="AB10" s="113"/>
      <c r="AC10" s="113"/>
      <c r="AD10" s="113"/>
      <c r="AE10" s="113"/>
      <c r="AF10" s="113"/>
      <c r="AG10" s="113" t="s">
        <v>8</v>
      </c>
      <c r="AH10" s="113"/>
      <c r="AI10" s="113"/>
      <c r="AJ10" s="50">
        <f t="shared" si="2"/>
        <v>0</v>
      </c>
      <c r="AK10" s="50">
        <f t="shared" si="0"/>
        <v>1</v>
      </c>
      <c r="AL10" s="50">
        <f t="shared" si="1"/>
        <v>3</v>
      </c>
      <c r="AM10" s="49"/>
      <c r="AN10" s="49"/>
      <c r="AO10" s="49"/>
    </row>
    <row r="11" spans="1:41" s="24" customFormat="1" ht="21" customHeight="1">
      <c r="A11" s="60">
        <v>6</v>
      </c>
      <c r="B11" s="108" t="s">
        <v>446</v>
      </c>
      <c r="C11" s="109" t="s">
        <v>447</v>
      </c>
      <c r="D11" s="110" t="s">
        <v>125</v>
      </c>
      <c r="E11" s="113" t="s">
        <v>7</v>
      </c>
      <c r="F11" s="113"/>
      <c r="G11" s="113"/>
      <c r="H11" s="118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 t="s">
        <v>6</v>
      </c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50">
        <f t="shared" si="2"/>
        <v>1</v>
      </c>
      <c r="AK11" s="50">
        <f t="shared" si="0"/>
        <v>1</v>
      </c>
      <c r="AL11" s="50">
        <f t="shared" si="1"/>
        <v>0</v>
      </c>
      <c r="AM11" s="49"/>
      <c r="AN11" s="49"/>
      <c r="AO11" s="49"/>
    </row>
    <row r="12" spans="1:41" s="24" customFormat="1" ht="21" customHeight="1">
      <c r="A12" s="60">
        <v>7</v>
      </c>
      <c r="B12" s="108" t="s">
        <v>496</v>
      </c>
      <c r="C12" s="109" t="s">
        <v>497</v>
      </c>
      <c r="D12" s="110" t="s">
        <v>82</v>
      </c>
      <c r="E12" s="113"/>
      <c r="F12" s="113"/>
      <c r="G12" s="113"/>
      <c r="H12" s="118"/>
      <c r="I12" s="113"/>
      <c r="J12" s="113"/>
      <c r="K12" s="113"/>
      <c r="L12" s="113" t="s">
        <v>8</v>
      </c>
      <c r="M12" s="113"/>
      <c r="N12" s="113"/>
      <c r="O12" s="113"/>
      <c r="P12" s="113" t="s">
        <v>8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50">
        <f t="shared" si="2"/>
        <v>0</v>
      </c>
      <c r="AK12" s="50">
        <f t="shared" si="0"/>
        <v>0</v>
      </c>
      <c r="AL12" s="50">
        <f t="shared" si="1"/>
        <v>2</v>
      </c>
      <c r="AM12" s="49"/>
      <c r="AN12" s="49"/>
      <c r="AO12" s="49"/>
    </row>
    <row r="13" spans="1:41" s="24" customFormat="1" ht="21" customHeight="1">
      <c r="A13" s="60">
        <v>8</v>
      </c>
      <c r="B13" s="108" t="s">
        <v>448</v>
      </c>
      <c r="C13" s="109" t="s">
        <v>449</v>
      </c>
      <c r="D13" s="110" t="s">
        <v>55</v>
      </c>
      <c r="E13" s="113"/>
      <c r="F13" s="113"/>
      <c r="G13" s="113"/>
      <c r="H13" s="118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 t="s">
        <v>7</v>
      </c>
      <c r="AE13" s="113"/>
      <c r="AF13" s="113"/>
      <c r="AG13" s="113"/>
      <c r="AH13" s="113"/>
      <c r="AI13" s="113"/>
      <c r="AJ13" s="50">
        <f t="shared" si="2"/>
        <v>0</v>
      </c>
      <c r="AK13" s="50">
        <f t="shared" si="0"/>
        <v>1</v>
      </c>
      <c r="AL13" s="50">
        <f t="shared" si="1"/>
        <v>0</v>
      </c>
      <c r="AM13" s="49"/>
      <c r="AN13" s="49"/>
      <c r="AO13" s="49"/>
    </row>
    <row r="14" spans="1:41" s="24" customFormat="1" ht="21" customHeight="1">
      <c r="A14" s="60">
        <v>9</v>
      </c>
      <c r="B14" s="108" t="s">
        <v>450</v>
      </c>
      <c r="C14" s="109" t="s">
        <v>451</v>
      </c>
      <c r="D14" s="110" t="s">
        <v>55</v>
      </c>
      <c r="E14" s="113"/>
      <c r="F14" s="113"/>
      <c r="G14" s="113"/>
      <c r="H14" s="118"/>
      <c r="I14" s="113"/>
      <c r="J14" s="113"/>
      <c r="K14" s="113"/>
      <c r="L14" s="113" t="s">
        <v>7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50">
        <f t="shared" si="2"/>
        <v>0</v>
      </c>
      <c r="AK14" s="50">
        <f t="shared" si="0"/>
        <v>1</v>
      </c>
      <c r="AL14" s="50">
        <f t="shared" si="1"/>
        <v>0</v>
      </c>
      <c r="AM14" s="49"/>
      <c r="AN14" s="49"/>
      <c r="AO14" s="49"/>
    </row>
    <row r="15" spans="1:41" s="24" customFormat="1" ht="21" customHeight="1">
      <c r="A15" s="60">
        <v>10</v>
      </c>
      <c r="B15" s="108" t="s">
        <v>452</v>
      </c>
      <c r="C15" s="109" t="s">
        <v>453</v>
      </c>
      <c r="D15" s="110" t="s">
        <v>454</v>
      </c>
      <c r="E15" s="113"/>
      <c r="F15" s="113"/>
      <c r="G15" s="113"/>
      <c r="H15" s="118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 t="s">
        <v>8</v>
      </c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 t="s">
        <v>7</v>
      </c>
      <c r="AE15" s="113"/>
      <c r="AF15" s="113"/>
      <c r="AG15" s="113"/>
      <c r="AH15" s="113"/>
      <c r="AI15" s="113"/>
      <c r="AJ15" s="50">
        <f t="shared" si="2"/>
        <v>0</v>
      </c>
      <c r="AK15" s="50">
        <f t="shared" si="0"/>
        <v>1</v>
      </c>
      <c r="AL15" s="50">
        <f t="shared" si="1"/>
        <v>1</v>
      </c>
      <c r="AM15" s="49"/>
      <c r="AN15" s="49"/>
      <c r="AO15" s="49"/>
    </row>
    <row r="16" spans="1:41" s="24" customFormat="1" ht="21" customHeight="1">
      <c r="A16" s="60">
        <v>11</v>
      </c>
      <c r="B16" s="160" t="s">
        <v>518</v>
      </c>
      <c r="C16" s="161" t="s">
        <v>113</v>
      </c>
      <c r="D16" s="162" t="s">
        <v>280</v>
      </c>
      <c r="E16" s="113"/>
      <c r="F16" s="113"/>
      <c r="G16" s="113"/>
      <c r="H16" s="118"/>
      <c r="I16" s="113"/>
      <c r="J16" s="113"/>
      <c r="K16" s="113"/>
      <c r="L16" s="113" t="s">
        <v>7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 t="s">
        <v>7</v>
      </c>
      <c r="AE16" s="113"/>
      <c r="AF16" s="113"/>
      <c r="AG16" s="113"/>
      <c r="AH16" s="113"/>
      <c r="AI16" s="113"/>
      <c r="AJ16" s="50">
        <f t="shared" si="2"/>
        <v>0</v>
      </c>
      <c r="AK16" s="50">
        <f t="shared" si="0"/>
        <v>2</v>
      </c>
      <c r="AL16" s="50">
        <f t="shared" si="1"/>
        <v>0</v>
      </c>
      <c r="AM16" s="49"/>
      <c r="AN16" s="49"/>
      <c r="AO16" s="49"/>
    </row>
    <row r="17" spans="1:44" s="24" customFormat="1" ht="21" customHeight="1">
      <c r="A17" s="60">
        <v>12</v>
      </c>
      <c r="B17" s="108" t="s">
        <v>455</v>
      </c>
      <c r="C17" s="109" t="s">
        <v>107</v>
      </c>
      <c r="D17" s="110" t="s">
        <v>92</v>
      </c>
      <c r="E17" s="113"/>
      <c r="F17" s="113"/>
      <c r="G17" s="113"/>
      <c r="H17" s="118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 t="s">
        <v>6</v>
      </c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50">
        <f t="shared" si="2"/>
        <v>1</v>
      </c>
      <c r="AK17" s="50">
        <f t="shared" si="0"/>
        <v>0</v>
      </c>
      <c r="AL17" s="50">
        <f t="shared" si="1"/>
        <v>0</v>
      </c>
      <c r="AM17" s="49"/>
      <c r="AN17" s="49"/>
      <c r="AO17" s="49"/>
    </row>
    <row r="18" spans="1:44" s="24" customFormat="1" ht="21" customHeight="1">
      <c r="A18" s="60">
        <v>13</v>
      </c>
      <c r="B18" s="108" t="s">
        <v>498</v>
      </c>
      <c r="C18" s="109" t="s">
        <v>86</v>
      </c>
      <c r="D18" s="110" t="s">
        <v>97</v>
      </c>
      <c r="E18" s="113"/>
      <c r="F18" s="115"/>
      <c r="G18" s="115"/>
      <c r="H18" s="118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50">
        <f t="shared" si="2"/>
        <v>0</v>
      </c>
      <c r="AK18" s="50">
        <f t="shared" si="0"/>
        <v>0</v>
      </c>
      <c r="AL18" s="50">
        <f t="shared" si="1"/>
        <v>0</v>
      </c>
      <c r="AM18" s="49"/>
      <c r="AN18" s="49"/>
      <c r="AO18" s="49"/>
    </row>
    <row r="19" spans="1:44" s="24" customFormat="1" ht="21" customHeight="1">
      <c r="A19" s="60">
        <v>14</v>
      </c>
      <c r="B19" s="108" t="s">
        <v>456</v>
      </c>
      <c r="C19" s="109" t="s">
        <v>457</v>
      </c>
      <c r="D19" s="110" t="s">
        <v>56</v>
      </c>
      <c r="E19" s="113"/>
      <c r="F19" s="113"/>
      <c r="G19" s="113"/>
      <c r="H19" s="118"/>
      <c r="I19" s="113"/>
      <c r="J19" s="113"/>
      <c r="K19" s="113"/>
      <c r="L19" s="113" t="s">
        <v>8</v>
      </c>
      <c r="M19" s="113"/>
      <c r="N19" s="113"/>
      <c r="O19" s="113"/>
      <c r="P19" s="113" t="s">
        <v>8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50">
        <f t="shared" si="2"/>
        <v>0</v>
      </c>
      <c r="AK19" s="50">
        <f t="shared" si="0"/>
        <v>0</v>
      </c>
      <c r="AL19" s="50">
        <f t="shared" si="1"/>
        <v>2</v>
      </c>
      <c r="AM19" s="176"/>
      <c r="AN19" s="177"/>
      <c r="AO19" s="49"/>
    </row>
    <row r="20" spans="1:44" s="24" customFormat="1" ht="21" customHeight="1">
      <c r="A20" s="60">
        <v>15</v>
      </c>
      <c r="B20" s="108" t="s">
        <v>458</v>
      </c>
      <c r="C20" s="109" t="s">
        <v>459</v>
      </c>
      <c r="D20" s="110" t="s">
        <v>94</v>
      </c>
      <c r="E20" s="113"/>
      <c r="F20" s="113"/>
      <c r="G20" s="113"/>
      <c r="H20" s="118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 t="s">
        <v>7</v>
      </c>
      <c r="AE20" s="113"/>
      <c r="AF20" s="113"/>
      <c r="AG20" s="113"/>
      <c r="AH20" s="113"/>
      <c r="AI20" s="113"/>
      <c r="AJ20" s="50">
        <f t="shared" si="2"/>
        <v>0</v>
      </c>
      <c r="AK20" s="50">
        <f t="shared" si="0"/>
        <v>1</v>
      </c>
      <c r="AL20" s="50">
        <f t="shared" si="1"/>
        <v>0</v>
      </c>
      <c r="AM20" s="49"/>
      <c r="AN20" s="49"/>
      <c r="AO20" s="49"/>
    </row>
    <row r="21" spans="1:44" s="24" customFormat="1" ht="21" customHeight="1">
      <c r="A21" s="60">
        <v>16</v>
      </c>
      <c r="B21" s="108" t="s">
        <v>460</v>
      </c>
      <c r="C21" s="109" t="s">
        <v>461</v>
      </c>
      <c r="D21" s="110" t="s">
        <v>41</v>
      </c>
      <c r="E21" s="113"/>
      <c r="F21" s="113"/>
      <c r="G21" s="113"/>
      <c r="H21" s="118"/>
      <c r="I21" s="113"/>
      <c r="J21" s="113"/>
      <c r="K21" s="113"/>
      <c r="L21" s="113"/>
      <c r="M21" s="113"/>
      <c r="N21" s="113"/>
      <c r="O21" s="113"/>
      <c r="P21" s="113" t="s">
        <v>7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 t="s">
        <v>7</v>
      </c>
      <c r="AE21" s="113"/>
      <c r="AF21" s="113"/>
      <c r="AG21" s="113" t="s">
        <v>7</v>
      </c>
      <c r="AH21" s="113"/>
      <c r="AI21" s="113"/>
      <c r="AJ21" s="50">
        <f t="shared" si="2"/>
        <v>0</v>
      </c>
      <c r="AK21" s="50">
        <f t="shared" si="0"/>
        <v>3</v>
      </c>
      <c r="AL21" s="50">
        <f t="shared" si="1"/>
        <v>0</v>
      </c>
      <c r="AM21" s="49"/>
      <c r="AN21" s="49"/>
      <c r="AO21" s="49"/>
    </row>
    <row r="22" spans="1:44" s="24" customFormat="1" ht="21" customHeight="1">
      <c r="A22" s="60">
        <v>17</v>
      </c>
      <c r="B22" s="108" t="s">
        <v>462</v>
      </c>
      <c r="C22" s="109" t="s">
        <v>463</v>
      </c>
      <c r="D22" s="110" t="s">
        <v>112</v>
      </c>
      <c r="E22" s="113"/>
      <c r="F22" s="113"/>
      <c r="G22" s="113"/>
      <c r="H22" s="118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50">
        <f t="shared" si="2"/>
        <v>0</v>
      </c>
      <c r="AK22" s="50">
        <f t="shared" si="0"/>
        <v>0</v>
      </c>
      <c r="AL22" s="50">
        <f t="shared" si="1"/>
        <v>0</v>
      </c>
      <c r="AM22" s="49"/>
      <c r="AN22" s="49"/>
      <c r="AO22" s="49"/>
    </row>
    <row r="23" spans="1:44" s="24" customFormat="1" ht="21" customHeight="1">
      <c r="A23" s="60">
        <v>18</v>
      </c>
      <c r="B23" s="108" t="s">
        <v>464</v>
      </c>
      <c r="C23" s="109" t="s">
        <v>465</v>
      </c>
      <c r="D23" s="110" t="s">
        <v>10</v>
      </c>
      <c r="E23" s="113"/>
      <c r="F23" s="113"/>
      <c r="G23" s="113"/>
      <c r="H23" s="118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 t="s">
        <v>8</v>
      </c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 t="s">
        <v>7</v>
      </c>
      <c r="AE23" s="113"/>
      <c r="AF23" s="113"/>
      <c r="AG23" s="113"/>
      <c r="AH23" s="113"/>
      <c r="AI23" s="113"/>
      <c r="AJ23" s="50">
        <f t="shared" si="2"/>
        <v>0</v>
      </c>
      <c r="AK23" s="50">
        <f t="shared" si="0"/>
        <v>1</v>
      </c>
      <c r="AL23" s="50">
        <f t="shared" si="1"/>
        <v>1</v>
      </c>
      <c r="AM23" s="49"/>
      <c r="AN23" s="49"/>
      <c r="AO23" s="49"/>
    </row>
    <row r="24" spans="1:44" s="24" customFormat="1" ht="21" customHeight="1">
      <c r="A24" s="60">
        <v>19</v>
      </c>
      <c r="B24" s="108" t="s">
        <v>466</v>
      </c>
      <c r="C24" s="109" t="s">
        <v>467</v>
      </c>
      <c r="D24" s="110" t="s">
        <v>76</v>
      </c>
      <c r="E24" s="113"/>
      <c r="F24" s="113"/>
      <c r="G24" s="113"/>
      <c r="H24" s="118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50">
        <f t="shared" si="2"/>
        <v>0</v>
      </c>
      <c r="AK24" s="50">
        <f t="shared" si="0"/>
        <v>0</v>
      </c>
      <c r="AL24" s="50">
        <f t="shared" si="1"/>
        <v>0</v>
      </c>
      <c r="AM24" s="49"/>
      <c r="AN24" s="49"/>
      <c r="AO24" s="49"/>
    </row>
    <row r="25" spans="1:44" s="24" customFormat="1" ht="21" customHeight="1">
      <c r="A25" s="60">
        <v>20</v>
      </c>
      <c r="B25" s="108" t="s">
        <v>468</v>
      </c>
      <c r="C25" s="109" t="s">
        <v>469</v>
      </c>
      <c r="D25" s="110" t="s">
        <v>96</v>
      </c>
      <c r="E25" s="113"/>
      <c r="F25" s="113"/>
      <c r="G25" s="113"/>
      <c r="H25" s="118"/>
      <c r="I25" s="113"/>
      <c r="J25" s="113"/>
      <c r="K25" s="113"/>
      <c r="L25" s="113" t="s">
        <v>8</v>
      </c>
      <c r="M25" s="113"/>
      <c r="N25" s="113"/>
      <c r="O25" s="113"/>
      <c r="P25" s="113" t="s">
        <v>8</v>
      </c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50">
        <f t="shared" si="2"/>
        <v>0</v>
      </c>
      <c r="AK25" s="50">
        <f t="shared" si="0"/>
        <v>0</v>
      </c>
      <c r="AL25" s="50">
        <f t="shared" si="1"/>
        <v>2</v>
      </c>
      <c r="AM25" s="49"/>
      <c r="AN25" s="49"/>
      <c r="AO25" s="49"/>
    </row>
    <row r="26" spans="1:44" s="24" customFormat="1" ht="21" customHeight="1">
      <c r="A26" s="60">
        <v>21</v>
      </c>
      <c r="B26" s="108" t="s">
        <v>470</v>
      </c>
      <c r="C26" s="109" t="s">
        <v>471</v>
      </c>
      <c r="D26" s="110" t="s">
        <v>31</v>
      </c>
      <c r="E26" s="113" t="s">
        <v>7</v>
      </c>
      <c r="F26" s="113"/>
      <c r="G26" s="113"/>
      <c r="H26" s="118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50">
        <f t="shared" si="2"/>
        <v>0</v>
      </c>
      <c r="AK26" s="50">
        <f t="shared" si="0"/>
        <v>1</v>
      </c>
      <c r="AL26" s="50">
        <f t="shared" si="1"/>
        <v>0</v>
      </c>
      <c r="AM26" s="49"/>
      <c r="AN26" s="49"/>
      <c r="AO26" s="49"/>
    </row>
    <row r="27" spans="1:44" s="24" customFormat="1" ht="21" customHeight="1">
      <c r="A27" s="60">
        <v>22</v>
      </c>
      <c r="B27" s="108" t="s">
        <v>472</v>
      </c>
      <c r="C27" s="109" t="s">
        <v>473</v>
      </c>
      <c r="D27" s="110" t="s">
        <v>250</v>
      </c>
      <c r="E27" s="113"/>
      <c r="F27" s="113"/>
      <c r="G27" s="113"/>
      <c r="H27" s="118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50">
        <f t="shared" si="2"/>
        <v>0</v>
      </c>
      <c r="AK27" s="50">
        <f t="shared" si="0"/>
        <v>0</v>
      </c>
      <c r="AL27" s="50">
        <f t="shared" si="1"/>
        <v>0</v>
      </c>
      <c r="AM27" s="49"/>
      <c r="AN27" s="49"/>
      <c r="AO27" s="49"/>
    </row>
    <row r="28" spans="1:44" s="24" customFormat="1" ht="21" customHeight="1">
      <c r="A28" s="60">
        <v>23</v>
      </c>
      <c r="B28" s="108" t="s">
        <v>474</v>
      </c>
      <c r="C28" s="109" t="s">
        <v>475</v>
      </c>
      <c r="D28" s="110" t="s">
        <v>101</v>
      </c>
      <c r="E28" s="112"/>
      <c r="F28" s="113"/>
      <c r="G28" s="113"/>
      <c r="H28" s="118"/>
      <c r="I28" s="113"/>
      <c r="J28" s="113"/>
      <c r="K28" s="113"/>
      <c r="L28" s="113" t="s">
        <v>8</v>
      </c>
      <c r="M28" s="113"/>
      <c r="N28" s="113"/>
      <c r="O28" s="113"/>
      <c r="P28" s="113" t="s">
        <v>8</v>
      </c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50">
        <f t="shared" si="2"/>
        <v>0</v>
      </c>
      <c r="AK28" s="50">
        <f t="shared" si="0"/>
        <v>0</v>
      </c>
      <c r="AL28" s="50">
        <f t="shared" si="1"/>
        <v>2</v>
      </c>
      <c r="AM28" s="49"/>
      <c r="AN28" s="49"/>
      <c r="AO28" s="49"/>
    </row>
    <row r="29" spans="1:44" s="24" customFormat="1" ht="21" customHeight="1">
      <c r="A29" s="60">
        <v>24</v>
      </c>
      <c r="B29" s="108" t="s">
        <v>476</v>
      </c>
      <c r="C29" s="109" t="s">
        <v>477</v>
      </c>
      <c r="D29" s="110" t="s">
        <v>88</v>
      </c>
      <c r="E29" s="112" t="s">
        <v>8</v>
      </c>
      <c r="F29" s="113"/>
      <c r="G29" s="113"/>
      <c r="H29" s="118"/>
      <c r="I29" s="113"/>
      <c r="J29" s="113"/>
      <c r="K29" s="113"/>
      <c r="L29" s="113" t="s">
        <v>6</v>
      </c>
      <c r="M29" s="113"/>
      <c r="N29" s="113"/>
      <c r="O29" s="113"/>
      <c r="P29" s="113" t="s">
        <v>6</v>
      </c>
      <c r="Q29" s="113"/>
      <c r="R29" s="113"/>
      <c r="S29" s="113"/>
      <c r="T29" s="113"/>
      <c r="U29" s="113"/>
      <c r="V29" s="113"/>
      <c r="W29" s="113"/>
      <c r="X29" s="113"/>
      <c r="Y29" s="113"/>
      <c r="Z29" s="113" t="s">
        <v>7</v>
      </c>
      <c r="AA29" s="113"/>
      <c r="AB29" s="113"/>
      <c r="AC29" s="113"/>
      <c r="AD29" s="113" t="s">
        <v>6</v>
      </c>
      <c r="AE29" s="113"/>
      <c r="AF29" s="113"/>
      <c r="AG29" s="113"/>
      <c r="AH29" s="113"/>
      <c r="AI29" s="113"/>
      <c r="AJ29" s="50">
        <f t="shared" si="2"/>
        <v>3</v>
      </c>
      <c r="AK29" s="50">
        <f t="shared" si="0"/>
        <v>1</v>
      </c>
      <c r="AL29" s="50">
        <f t="shared" si="1"/>
        <v>1</v>
      </c>
      <c r="AM29" s="49"/>
      <c r="AN29" s="49"/>
      <c r="AO29" s="49"/>
    </row>
    <row r="30" spans="1:44" s="24" customFormat="1" ht="21" customHeight="1">
      <c r="A30" s="60">
        <v>25</v>
      </c>
      <c r="B30" s="108" t="s">
        <v>478</v>
      </c>
      <c r="C30" s="109" t="s">
        <v>479</v>
      </c>
      <c r="D30" s="110" t="s">
        <v>214</v>
      </c>
      <c r="E30" s="112"/>
      <c r="F30" s="113"/>
      <c r="G30" s="113"/>
      <c r="H30" s="118"/>
      <c r="I30" s="113"/>
      <c r="J30" s="113"/>
      <c r="K30" s="113"/>
      <c r="L30" s="113" t="s">
        <v>8</v>
      </c>
      <c r="M30" s="113"/>
      <c r="N30" s="113"/>
      <c r="O30" s="113"/>
      <c r="P30" s="113" t="s">
        <v>8</v>
      </c>
      <c r="Q30" s="113"/>
      <c r="R30" s="113"/>
      <c r="S30" s="113" t="s">
        <v>8</v>
      </c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50">
        <f t="shared" si="2"/>
        <v>0</v>
      </c>
      <c r="AK30" s="50">
        <f t="shared" si="0"/>
        <v>0</v>
      </c>
      <c r="AL30" s="50">
        <f t="shared" si="1"/>
        <v>3</v>
      </c>
      <c r="AM30" s="49"/>
      <c r="AN30" s="49"/>
      <c r="AO30" s="49"/>
    </row>
    <row r="31" spans="1:44" s="24" customFormat="1" ht="21" customHeight="1">
      <c r="A31" s="60">
        <v>26</v>
      </c>
      <c r="B31" s="108" t="s">
        <v>480</v>
      </c>
      <c r="C31" s="109" t="s">
        <v>481</v>
      </c>
      <c r="D31" s="110" t="s">
        <v>360</v>
      </c>
      <c r="E31" s="112" t="s">
        <v>6</v>
      </c>
      <c r="F31" s="113"/>
      <c r="G31" s="113"/>
      <c r="H31" s="118"/>
      <c r="I31" s="113"/>
      <c r="J31" s="113"/>
      <c r="K31" s="113"/>
      <c r="L31" s="113" t="s">
        <v>6</v>
      </c>
      <c r="M31" s="113"/>
      <c r="N31" s="113"/>
      <c r="O31" s="113"/>
      <c r="P31" s="113" t="s">
        <v>6</v>
      </c>
      <c r="Q31" s="113"/>
      <c r="R31" s="113"/>
      <c r="S31" s="113"/>
      <c r="T31" s="113"/>
      <c r="U31" s="113"/>
      <c r="V31" s="113"/>
      <c r="W31" s="113"/>
      <c r="X31" s="113"/>
      <c r="Y31" s="113"/>
      <c r="Z31" s="113" t="s">
        <v>6</v>
      </c>
      <c r="AA31" s="113"/>
      <c r="AB31" s="113"/>
      <c r="AC31" s="113"/>
      <c r="AD31" s="113" t="s">
        <v>6</v>
      </c>
      <c r="AE31" s="113"/>
      <c r="AF31" s="113"/>
      <c r="AG31" s="113"/>
      <c r="AH31" s="113"/>
      <c r="AI31" s="113"/>
      <c r="AJ31" s="50">
        <f t="shared" si="2"/>
        <v>5</v>
      </c>
      <c r="AK31" s="50">
        <f t="shared" si="0"/>
        <v>0</v>
      </c>
      <c r="AL31" s="50">
        <f t="shared" si="1"/>
        <v>0</v>
      </c>
      <c r="AM31" s="49"/>
      <c r="AN31" s="49"/>
      <c r="AO31" s="49"/>
    </row>
    <row r="32" spans="1:44" s="24" customFormat="1" ht="21" customHeight="1">
      <c r="A32" s="178" t="s">
        <v>11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">
        <f>SUM(AJ6:AJ31)</f>
        <v>14</v>
      </c>
      <c r="AK32" s="17">
        <f>SUM(AK6:AK31)</f>
        <v>17</v>
      </c>
      <c r="AL32" s="17">
        <f>SUM(AL6:AL31)</f>
        <v>19</v>
      </c>
      <c r="AM32" s="49"/>
      <c r="AN32" s="13"/>
      <c r="AO32" s="13"/>
      <c r="AP32" s="23"/>
      <c r="AQ32" s="23"/>
      <c r="AR32" s="23"/>
    </row>
    <row r="33" spans="1:43" s="24" customFormat="1" ht="30" customHeight="1">
      <c r="A33" s="7"/>
      <c r="B33" s="7"/>
      <c r="C33" s="8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"/>
      <c r="AK33" s="7"/>
      <c r="AL33" s="7"/>
      <c r="AM33" s="49"/>
      <c r="AN33" s="49"/>
      <c r="AO33" s="49"/>
    </row>
    <row r="34" spans="1:43" s="24" customFormat="1" ht="41.25" customHeight="1">
      <c r="A34" s="180" t="s">
        <v>12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1"/>
      <c r="AJ34" s="17" t="s">
        <v>13</v>
      </c>
      <c r="AK34" s="17" t="s">
        <v>14</v>
      </c>
      <c r="AL34" s="17" t="s">
        <v>15</v>
      </c>
      <c r="AM34" s="30" t="s">
        <v>16</v>
      </c>
      <c r="AN34" s="30" t="s">
        <v>17</v>
      </c>
      <c r="AO34" s="30" t="s">
        <v>18</v>
      </c>
    </row>
    <row r="35" spans="1:43" s="24" customFormat="1" ht="30" customHeight="1">
      <c r="A35" s="50" t="s">
        <v>3</v>
      </c>
      <c r="B35" s="48"/>
      <c r="C35" s="182" t="s">
        <v>5</v>
      </c>
      <c r="D35" s="183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14" t="s">
        <v>19</v>
      </c>
      <c r="AK35" s="14" t="s">
        <v>20</v>
      </c>
      <c r="AL35" s="14" t="s">
        <v>21</v>
      </c>
      <c r="AM35" s="14" t="s">
        <v>22</v>
      </c>
      <c r="AN35" s="18" t="s">
        <v>23</v>
      </c>
      <c r="AO35" s="18" t="s">
        <v>24</v>
      </c>
    </row>
    <row r="36" spans="1:43" s="24" customFormat="1" ht="30" customHeight="1">
      <c r="A36" s="50">
        <v>1</v>
      </c>
      <c r="B36" s="68" t="s">
        <v>499</v>
      </c>
      <c r="C36" s="69" t="s">
        <v>437</v>
      </c>
      <c r="D36" s="70" t="s">
        <v>47</v>
      </c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5">
        <f>COUNTIF(E36:AI36,"BT")</f>
        <v>0</v>
      </c>
      <c r="AK36" s="15">
        <f>COUNTIF(F36:AJ36,"D")</f>
        <v>0</v>
      </c>
      <c r="AL36" s="15">
        <f>COUNTIF(G36:AK36,"ĐP")</f>
        <v>0</v>
      </c>
      <c r="AM36" s="15">
        <f>COUNTIF(H36:AL36,"CT")</f>
        <v>0</v>
      </c>
      <c r="AN36" s="15">
        <f>COUNTIF(I36:AM36,"HT")</f>
        <v>0</v>
      </c>
      <c r="AO36" s="15">
        <f>COUNTIF(J36:AN36,"VK")</f>
        <v>0</v>
      </c>
      <c r="AP36" s="176"/>
      <c r="AQ36" s="177"/>
    </row>
    <row r="37" spans="1:43" s="24" customFormat="1" ht="30" customHeight="1">
      <c r="A37" s="50">
        <v>2</v>
      </c>
      <c r="B37" s="68" t="s">
        <v>438</v>
      </c>
      <c r="C37" s="69" t="s">
        <v>439</v>
      </c>
      <c r="D37" s="70" t="s">
        <v>440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5">
        <f t="shared" ref="AJ37:AJ61" si="3">COUNTIF(E37:AI37,"BT")</f>
        <v>0</v>
      </c>
      <c r="AK37" s="15">
        <f t="shared" ref="AK37:AK61" si="4">COUNTIF(F37:AJ37,"D")</f>
        <v>0</v>
      </c>
      <c r="AL37" s="15">
        <f t="shared" ref="AL37:AL61" si="5">COUNTIF(G37:AK37,"ĐP")</f>
        <v>0</v>
      </c>
      <c r="AM37" s="15">
        <f t="shared" ref="AM37:AM61" si="6">COUNTIF(H37:AL37,"CT")</f>
        <v>0</v>
      </c>
      <c r="AN37" s="15">
        <f t="shared" ref="AN37:AN61" si="7">COUNTIF(I37:AM37,"HT")</f>
        <v>0</v>
      </c>
      <c r="AO37" s="15">
        <f t="shared" ref="AO37:AO61" si="8">COUNTIF(J37:AN37,"VK")</f>
        <v>0</v>
      </c>
      <c r="AP37" s="49"/>
      <c r="AQ37" s="49"/>
    </row>
    <row r="38" spans="1:43" s="24" customFormat="1" ht="30" customHeight="1">
      <c r="A38" s="59">
        <v>3</v>
      </c>
      <c r="B38" s="68" t="s">
        <v>444</v>
      </c>
      <c r="C38" s="69" t="s">
        <v>445</v>
      </c>
      <c r="D38" s="70" t="s">
        <v>38</v>
      </c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49"/>
      <c r="AQ38" s="49"/>
    </row>
    <row r="39" spans="1:43" s="24" customFormat="1" ht="30" customHeight="1">
      <c r="A39" s="59">
        <v>4</v>
      </c>
      <c r="B39" s="68" t="s">
        <v>441</v>
      </c>
      <c r="C39" s="69" t="s">
        <v>57</v>
      </c>
      <c r="D39" s="70" t="s">
        <v>38</v>
      </c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49"/>
      <c r="AQ39" s="49"/>
    </row>
    <row r="40" spans="1:43" s="24" customFormat="1" ht="30" customHeight="1">
      <c r="A40" s="59">
        <v>5</v>
      </c>
      <c r="B40" s="68" t="s">
        <v>442</v>
      </c>
      <c r="C40" s="69" t="s">
        <v>443</v>
      </c>
      <c r="D40" s="70" t="s">
        <v>38</v>
      </c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49"/>
      <c r="AQ40" s="49"/>
    </row>
    <row r="41" spans="1:43" s="24" customFormat="1" ht="30" customHeight="1">
      <c r="A41" s="59">
        <v>6</v>
      </c>
      <c r="B41" s="68" t="s">
        <v>446</v>
      </c>
      <c r="C41" s="69" t="s">
        <v>447</v>
      </c>
      <c r="D41" s="70" t="s">
        <v>125</v>
      </c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49"/>
      <c r="AQ41" s="49"/>
    </row>
    <row r="42" spans="1:43" s="24" customFormat="1" ht="30" customHeight="1">
      <c r="A42" s="59">
        <v>7</v>
      </c>
      <c r="B42" s="68" t="s">
        <v>496</v>
      </c>
      <c r="C42" s="69" t="s">
        <v>497</v>
      </c>
      <c r="D42" s="70" t="s">
        <v>82</v>
      </c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49"/>
      <c r="AQ42" s="49"/>
    </row>
    <row r="43" spans="1:43" s="24" customFormat="1" ht="30" customHeight="1">
      <c r="A43" s="59">
        <v>8</v>
      </c>
      <c r="B43" s="68" t="s">
        <v>448</v>
      </c>
      <c r="C43" s="69" t="s">
        <v>449</v>
      </c>
      <c r="D43" s="70" t="s">
        <v>55</v>
      </c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  <c r="AP43" s="49"/>
      <c r="AQ43" s="49"/>
    </row>
    <row r="44" spans="1:43" s="24" customFormat="1" ht="30" customHeight="1">
      <c r="A44" s="59">
        <v>9</v>
      </c>
      <c r="B44" s="68" t="s">
        <v>450</v>
      </c>
      <c r="C44" s="69" t="s">
        <v>451</v>
      </c>
      <c r="D44" s="70" t="s">
        <v>55</v>
      </c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  <c r="AP44" s="49"/>
      <c r="AQ44" s="49"/>
    </row>
    <row r="45" spans="1:43" s="24" customFormat="1" ht="30" customHeight="1">
      <c r="A45" s="59">
        <v>10</v>
      </c>
      <c r="B45" s="68" t="s">
        <v>452</v>
      </c>
      <c r="C45" s="69" t="s">
        <v>453</v>
      </c>
      <c r="D45" s="70" t="s">
        <v>454</v>
      </c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  <c r="AP45" s="49"/>
      <c r="AQ45" s="49"/>
    </row>
    <row r="46" spans="1:43" s="24" customFormat="1" ht="30" customHeight="1">
      <c r="A46" s="59">
        <v>11</v>
      </c>
      <c r="B46" s="68" t="s">
        <v>518</v>
      </c>
      <c r="C46" s="69" t="s">
        <v>113</v>
      </c>
      <c r="D46" s="70" t="s">
        <v>280</v>
      </c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  <c r="AP46" s="49"/>
      <c r="AQ46" s="49"/>
    </row>
    <row r="47" spans="1:43" s="24" customFormat="1" ht="30" customHeight="1">
      <c r="A47" s="59">
        <v>12</v>
      </c>
      <c r="B47" s="68" t="s">
        <v>455</v>
      </c>
      <c r="C47" s="69" t="s">
        <v>107</v>
      </c>
      <c r="D47" s="70" t="s">
        <v>92</v>
      </c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  <c r="AP47" s="49"/>
      <c r="AQ47" s="49"/>
    </row>
    <row r="48" spans="1:43" s="24" customFormat="1" ht="30" customHeight="1">
      <c r="A48" s="59">
        <v>13</v>
      </c>
      <c r="B48" s="68" t="s">
        <v>498</v>
      </c>
      <c r="C48" s="69" t="s">
        <v>86</v>
      </c>
      <c r="D48" s="70" t="s">
        <v>97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  <c r="AP48" s="49"/>
      <c r="AQ48" s="49"/>
    </row>
    <row r="49" spans="1:43" s="24" customFormat="1" ht="30" customHeight="1">
      <c r="A49" s="59">
        <v>14</v>
      </c>
      <c r="B49" s="87" t="s">
        <v>456</v>
      </c>
      <c r="C49" s="88" t="s">
        <v>457</v>
      </c>
      <c r="D49" s="89" t="s">
        <v>56</v>
      </c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  <c r="AP49" s="176"/>
      <c r="AQ49" s="177"/>
    </row>
    <row r="50" spans="1:43" s="24" customFormat="1" ht="30" customHeight="1">
      <c r="A50" s="59">
        <v>15</v>
      </c>
      <c r="B50" s="68" t="s">
        <v>458</v>
      </c>
      <c r="C50" s="69" t="s">
        <v>459</v>
      </c>
      <c r="D50" s="70" t="s">
        <v>94</v>
      </c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3" s="24" customFormat="1" ht="30" customHeight="1">
      <c r="A51" s="59">
        <v>16</v>
      </c>
      <c r="B51" s="68" t="s">
        <v>460</v>
      </c>
      <c r="C51" s="69" t="s">
        <v>461</v>
      </c>
      <c r="D51" s="70" t="s">
        <v>41</v>
      </c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</row>
    <row r="52" spans="1:43" s="24" customFormat="1" ht="30" customHeight="1">
      <c r="A52" s="59">
        <v>17</v>
      </c>
      <c r="B52" s="68" t="s">
        <v>462</v>
      </c>
      <c r="C52" s="69" t="s">
        <v>463</v>
      </c>
      <c r="D52" s="70" t="s">
        <v>112</v>
      </c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</row>
    <row r="53" spans="1:43" s="24" customFormat="1" ht="30" customHeight="1">
      <c r="A53" s="59">
        <v>18</v>
      </c>
      <c r="B53" s="68" t="s">
        <v>464</v>
      </c>
      <c r="C53" s="69" t="s">
        <v>465</v>
      </c>
      <c r="D53" s="70" t="s">
        <v>10</v>
      </c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</row>
    <row r="54" spans="1:43" s="24" customFormat="1" ht="30" customHeight="1">
      <c r="A54" s="59">
        <v>19</v>
      </c>
      <c r="B54" s="68" t="s">
        <v>466</v>
      </c>
      <c r="C54" s="69" t="s">
        <v>467</v>
      </c>
      <c r="D54" s="70" t="s">
        <v>76</v>
      </c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</row>
    <row r="55" spans="1:43" s="24" customFormat="1" ht="30" customHeight="1">
      <c r="A55" s="59">
        <v>20</v>
      </c>
      <c r="B55" s="68" t="s">
        <v>468</v>
      </c>
      <c r="C55" s="69" t="s">
        <v>469</v>
      </c>
      <c r="D55" s="70" t="s">
        <v>96</v>
      </c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</row>
    <row r="56" spans="1:43" s="24" customFormat="1" ht="30" customHeight="1">
      <c r="A56" s="59">
        <v>21</v>
      </c>
      <c r="B56" s="68" t="s">
        <v>470</v>
      </c>
      <c r="C56" s="69" t="s">
        <v>471</v>
      </c>
      <c r="D56" s="70" t="s">
        <v>31</v>
      </c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5">
        <f t="shared" si="3"/>
        <v>0</v>
      </c>
      <c r="AK56" s="15">
        <f t="shared" si="4"/>
        <v>0</v>
      </c>
      <c r="AL56" s="15">
        <f t="shared" si="5"/>
        <v>0</v>
      </c>
      <c r="AM56" s="15">
        <f t="shared" si="6"/>
        <v>0</v>
      </c>
      <c r="AN56" s="15">
        <f t="shared" si="7"/>
        <v>0</v>
      </c>
      <c r="AO56" s="15">
        <f t="shared" si="8"/>
        <v>0</v>
      </c>
    </row>
    <row r="57" spans="1:43" s="24" customFormat="1" ht="30" customHeight="1">
      <c r="A57" s="59">
        <v>22</v>
      </c>
      <c r="B57" s="68" t="s">
        <v>472</v>
      </c>
      <c r="C57" s="69" t="s">
        <v>473</v>
      </c>
      <c r="D57" s="70" t="s">
        <v>250</v>
      </c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5">
        <f t="shared" si="3"/>
        <v>0</v>
      </c>
      <c r="AK57" s="15">
        <f t="shared" si="4"/>
        <v>0</v>
      </c>
      <c r="AL57" s="15">
        <f t="shared" si="5"/>
        <v>0</v>
      </c>
      <c r="AM57" s="15">
        <f t="shared" si="6"/>
        <v>0</v>
      </c>
      <c r="AN57" s="15">
        <f t="shared" si="7"/>
        <v>0</v>
      </c>
      <c r="AO57" s="15">
        <f t="shared" si="8"/>
        <v>0</v>
      </c>
    </row>
    <row r="58" spans="1:43" s="24" customFormat="1" ht="30" customHeight="1">
      <c r="A58" s="59">
        <v>23</v>
      </c>
      <c r="B58" s="68" t="s">
        <v>474</v>
      </c>
      <c r="C58" s="69" t="s">
        <v>475</v>
      </c>
      <c r="D58" s="70" t="s">
        <v>101</v>
      </c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5">
        <f t="shared" si="3"/>
        <v>0</v>
      </c>
      <c r="AK58" s="15">
        <f t="shared" si="4"/>
        <v>0</v>
      </c>
      <c r="AL58" s="15">
        <f t="shared" si="5"/>
        <v>0</v>
      </c>
      <c r="AM58" s="15">
        <f t="shared" si="6"/>
        <v>0</v>
      </c>
      <c r="AN58" s="15">
        <f t="shared" si="7"/>
        <v>0</v>
      </c>
      <c r="AO58" s="15">
        <f t="shared" si="8"/>
        <v>0</v>
      </c>
    </row>
    <row r="59" spans="1:43" s="24" customFormat="1" ht="30" customHeight="1">
      <c r="A59" s="59">
        <v>24</v>
      </c>
      <c r="B59" s="68" t="s">
        <v>476</v>
      </c>
      <c r="C59" s="69" t="s">
        <v>477</v>
      </c>
      <c r="D59" s="70" t="s">
        <v>88</v>
      </c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5">
        <f t="shared" si="3"/>
        <v>0</v>
      </c>
      <c r="AK59" s="15">
        <f t="shared" si="4"/>
        <v>0</v>
      </c>
      <c r="AL59" s="15">
        <f t="shared" si="5"/>
        <v>0</v>
      </c>
      <c r="AM59" s="15">
        <f t="shared" si="6"/>
        <v>0</v>
      </c>
      <c r="AN59" s="15">
        <f t="shared" si="7"/>
        <v>0</v>
      </c>
      <c r="AO59" s="15">
        <f t="shared" si="8"/>
        <v>0</v>
      </c>
    </row>
    <row r="60" spans="1:43" s="24" customFormat="1" ht="30" customHeight="1">
      <c r="A60" s="59">
        <v>25</v>
      </c>
      <c r="B60" s="68" t="s">
        <v>478</v>
      </c>
      <c r="C60" s="69" t="s">
        <v>479</v>
      </c>
      <c r="D60" s="70" t="s">
        <v>214</v>
      </c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5">
        <f t="shared" si="3"/>
        <v>0</v>
      </c>
      <c r="AK60" s="15">
        <f t="shared" si="4"/>
        <v>0</v>
      </c>
      <c r="AL60" s="15">
        <f t="shared" si="5"/>
        <v>0</v>
      </c>
      <c r="AM60" s="15">
        <f t="shared" si="6"/>
        <v>0</v>
      </c>
      <c r="AN60" s="15">
        <f t="shared" si="7"/>
        <v>0</v>
      </c>
      <c r="AO60" s="15">
        <f t="shared" si="8"/>
        <v>0</v>
      </c>
    </row>
    <row r="61" spans="1:43" s="24" customFormat="1" ht="30" customHeight="1">
      <c r="A61" s="59">
        <v>26</v>
      </c>
      <c r="B61" s="68" t="s">
        <v>480</v>
      </c>
      <c r="C61" s="69" t="s">
        <v>481</v>
      </c>
      <c r="D61" s="70" t="s">
        <v>360</v>
      </c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5">
        <f t="shared" si="3"/>
        <v>0</v>
      </c>
      <c r="AK61" s="15">
        <f t="shared" si="4"/>
        <v>0</v>
      </c>
      <c r="AL61" s="15">
        <f t="shared" si="5"/>
        <v>0</v>
      </c>
      <c r="AM61" s="15">
        <f t="shared" si="6"/>
        <v>0</v>
      </c>
      <c r="AN61" s="15">
        <f t="shared" si="7"/>
        <v>0</v>
      </c>
      <c r="AO61" s="15">
        <f t="shared" si="8"/>
        <v>0</v>
      </c>
    </row>
    <row r="62" spans="1:43" ht="51" customHeight="1">
      <c r="A62" s="178" t="s">
        <v>11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50">
        <f t="shared" ref="AJ62:AO62" si="9">SUM(AJ36:AJ61)</f>
        <v>0</v>
      </c>
      <c r="AK62" s="50">
        <f t="shared" si="9"/>
        <v>0</v>
      </c>
      <c r="AL62" s="50">
        <f t="shared" si="9"/>
        <v>0</v>
      </c>
      <c r="AM62" s="50">
        <f t="shared" si="9"/>
        <v>0</v>
      </c>
      <c r="AN62" s="50">
        <f t="shared" si="9"/>
        <v>0</v>
      </c>
      <c r="AO62" s="50">
        <f t="shared" si="9"/>
        <v>0</v>
      </c>
    </row>
    <row r="63" spans="1:43" ht="15.75" customHeight="1">
      <c r="A63" s="13"/>
      <c r="B63" s="13"/>
      <c r="C63" s="179"/>
      <c r="D63" s="179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43" ht="15.75" customHeight="1">
      <c r="C64" s="51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3:38" ht="15.75" customHeight="1">
      <c r="C65" s="5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3:38" ht="15.75" customHeight="1">
      <c r="C66" s="179"/>
      <c r="D66" s="179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3:38" ht="15.75" customHeight="1">
      <c r="C67" s="179"/>
      <c r="D67" s="179"/>
      <c r="E67" s="179"/>
      <c r="F67" s="179"/>
      <c r="G67" s="179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3:38" ht="15.75" customHeight="1">
      <c r="C68" s="179"/>
      <c r="D68" s="179"/>
      <c r="E68" s="17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3:38" ht="15.75" customHeight="1">
      <c r="C69" s="179"/>
      <c r="D69" s="179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</sheetData>
  <mergeCells count="19">
    <mergeCell ref="AP36:AQ36"/>
    <mergeCell ref="AP49:AQ49"/>
    <mergeCell ref="A62:AI62"/>
    <mergeCell ref="A1:P1"/>
    <mergeCell ref="Q1:AL1"/>
    <mergeCell ref="A2:P2"/>
    <mergeCell ref="Q2:AL2"/>
    <mergeCell ref="A3:AL3"/>
    <mergeCell ref="AM19:AN19"/>
    <mergeCell ref="A32:AI32"/>
    <mergeCell ref="A34:AI34"/>
    <mergeCell ref="A4:AL4"/>
    <mergeCell ref="C5:D5"/>
    <mergeCell ref="C68:E68"/>
    <mergeCell ref="C69:D69"/>
    <mergeCell ref="C67:G67"/>
    <mergeCell ref="C35:D35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8" sqref="N18"/>
    </sheetView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topLeftCell="A6" zoomScaleNormal="100" workbookViewId="0">
      <selection activeCell="Y15" sqref="Y15"/>
    </sheetView>
  </sheetViews>
  <sheetFormatPr defaultColWidth="9.33203125" defaultRowHeight="18"/>
  <cols>
    <col min="1" max="1" width="8.6640625" style="23" customWidth="1"/>
    <col min="2" max="2" width="16.5" style="23" customWidth="1"/>
    <col min="3" max="3" width="23.1640625" style="23" customWidth="1"/>
    <col min="4" max="4" width="10.3320312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886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3">
        <v>1</v>
      </c>
      <c r="B6" s="108" t="s">
        <v>691</v>
      </c>
      <c r="C6" s="109" t="s">
        <v>692</v>
      </c>
      <c r="D6" s="110" t="s">
        <v>37</v>
      </c>
      <c r="E6" s="117"/>
      <c r="F6" s="114"/>
      <c r="G6" s="114" t="s">
        <v>8</v>
      </c>
      <c r="H6" s="118"/>
      <c r="I6" s="114"/>
      <c r="J6" s="118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3"/>
      <c r="AI6" s="113"/>
      <c r="AJ6" s="29">
        <f>COUNTIF(E6:AI6,"K")+2*COUNTIF(E6:AI6,"2K")+COUNTIF(E6:AI6,"TK")+COUNTIF(E6:AI6,"KT")</f>
        <v>0</v>
      </c>
      <c r="AK6" s="29">
        <f t="shared" ref="AK6:AK29" si="0">COUNTIF(E6:AI6,"P")+2*COUNTIF(F6:AJ6,"2P")</f>
        <v>0</v>
      </c>
      <c r="AL6" s="29">
        <f t="shared" ref="AL6:AL29" si="1">COUNTIF(E6:AI6,"T")+2*COUNTIF(E6:AI6,"2T")+COUNTIF(E6:AI6,"TK")+COUNTIF(E6:AI6,"KT")</f>
        <v>1</v>
      </c>
      <c r="AM6" s="25"/>
      <c r="AN6" s="26"/>
      <c r="AO6" s="28"/>
    </row>
    <row r="7" spans="1:41" s="24" customFormat="1" ht="21" customHeight="1">
      <c r="A7" s="3">
        <v>2</v>
      </c>
      <c r="B7" s="108" t="s">
        <v>693</v>
      </c>
      <c r="C7" s="109" t="s">
        <v>170</v>
      </c>
      <c r="D7" s="110" t="s">
        <v>48</v>
      </c>
      <c r="E7" s="117"/>
      <c r="F7" s="114"/>
      <c r="G7" s="114"/>
      <c r="H7" s="118"/>
      <c r="I7" s="114"/>
      <c r="J7" s="118"/>
      <c r="K7" s="114"/>
      <c r="L7" s="114" t="s">
        <v>7</v>
      </c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3"/>
      <c r="AI7" s="113"/>
      <c r="AJ7" s="29">
        <f t="shared" ref="AJ7:AJ29" si="2">COUNTIF(E7:AI7,"K")+2*COUNTIF(E7:AI7,"2K")+COUNTIF(E7:AI7,"TK")+COUNTIF(E7:AI7,"KT")</f>
        <v>0</v>
      </c>
      <c r="AK7" s="29">
        <f t="shared" si="0"/>
        <v>1</v>
      </c>
      <c r="AL7" s="29">
        <f t="shared" si="1"/>
        <v>0</v>
      </c>
      <c r="AM7" s="28"/>
      <c r="AN7" s="28"/>
      <c r="AO7" s="28"/>
    </row>
    <row r="8" spans="1:41" s="24" customFormat="1" ht="21" customHeight="1">
      <c r="A8" s="3">
        <v>3</v>
      </c>
      <c r="B8" s="108" t="s">
        <v>694</v>
      </c>
      <c r="C8" s="109" t="s">
        <v>104</v>
      </c>
      <c r="D8" s="110" t="s">
        <v>84</v>
      </c>
      <c r="E8" s="117"/>
      <c r="F8" s="114"/>
      <c r="G8" s="114"/>
      <c r="H8" s="118"/>
      <c r="I8" s="114"/>
      <c r="J8" s="118"/>
      <c r="K8" s="114"/>
      <c r="L8" s="114" t="s">
        <v>7</v>
      </c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 t="s">
        <v>7</v>
      </c>
      <c r="AA8" s="114" t="s">
        <v>7</v>
      </c>
      <c r="AB8" s="114"/>
      <c r="AC8" s="114" t="s">
        <v>7</v>
      </c>
      <c r="AD8" s="114"/>
      <c r="AE8" s="114"/>
      <c r="AF8" s="114"/>
      <c r="AG8" s="114"/>
      <c r="AH8" s="113"/>
      <c r="AI8" s="113"/>
      <c r="AJ8" s="29">
        <f t="shared" si="2"/>
        <v>0</v>
      </c>
      <c r="AK8" s="29">
        <f t="shared" si="0"/>
        <v>4</v>
      </c>
      <c r="AL8" s="29">
        <f t="shared" si="1"/>
        <v>0</v>
      </c>
      <c r="AM8" s="28"/>
      <c r="AN8" s="28"/>
      <c r="AO8" s="28"/>
    </row>
    <row r="9" spans="1:41" s="24" customFormat="1" ht="21" customHeight="1">
      <c r="A9" s="3">
        <v>4</v>
      </c>
      <c r="B9" s="108">
        <v>2010060043</v>
      </c>
      <c r="C9" s="109" t="s">
        <v>849</v>
      </c>
      <c r="D9" s="110" t="s">
        <v>850</v>
      </c>
      <c r="E9" s="117"/>
      <c r="F9" s="114"/>
      <c r="G9" s="114"/>
      <c r="H9" s="118"/>
      <c r="I9" s="114"/>
      <c r="J9" s="118"/>
      <c r="K9" s="114"/>
      <c r="L9" s="114"/>
      <c r="M9" s="114"/>
      <c r="N9" s="114"/>
      <c r="O9" s="114"/>
      <c r="P9" s="114"/>
      <c r="Q9" s="114"/>
      <c r="R9" s="114"/>
      <c r="S9" s="114" t="s">
        <v>7</v>
      </c>
      <c r="T9" s="114"/>
      <c r="U9" s="114"/>
      <c r="V9" s="114"/>
      <c r="W9" s="114"/>
      <c r="X9" s="114"/>
      <c r="Y9" s="114"/>
      <c r="Z9" s="114"/>
      <c r="AA9" s="114"/>
      <c r="AB9" s="114"/>
      <c r="AC9" s="114" t="s">
        <v>7</v>
      </c>
      <c r="AD9" s="114"/>
      <c r="AE9" s="114"/>
      <c r="AF9" s="114"/>
      <c r="AG9" s="114"/>
      <c r="AH9" s="113" t="s">
        <v>7</v>
      </c>
      <c r="AI9" s="113" t="s">
        <v>7</v>
      </c>
      <c r="AJ9" s="29">
        <f t="shared" si="2"/>
        <v>0</v>
      </c>
      <c r="AK9" s="29">
        <f t="shared" si="0"/>
        <v>4</v>
      </c>
      <c r="AL9" s="29">
        <f t="shared" si="1"/>
        <v>0</v>
      </c>
      <c r="AM9" s="28"/>
      <c r="AN9" s="28"/>
      <c r="AO9" s="28"/>
    </row>
    <row r="10" spans="1:41" s="24" customFormat="1" ht="21" customHeight="1">
      <c r="A10" s="3">
        <v>5</v>
      </c>
      <c r="B10" s="108">
        <v>2010060053</v>
      </c>
      <c r="C10" s="109" t="s">
        <v>863</v>
      </c>
      <c r="D10" s="110" t="s">
        <v>100</v>
      </c>
      <c r="E10" s="117"/>
      <c r="F10" s="114"/>
      <c r="G10" s="114"/>
      <c r="H10" s="118"/>
      <c r="I10" s="114"/>
      <c r="J10" s="118"/>
      <c r="K10" s="114"/>
      <c r="L10" s="114"/>
      <c r="M10" s="114"/>
      <c r="N10" s="114" t="s">
        <v>6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3"/>
      <c r="AI10" s="113"/>
      <c r="AJ10" s="29">
        <f t="shared" si="2"/>
        <v>1</v>
      </c>
      <c r="AK10" s="29">
        <f t="shared" si="0"/>
        <v>0</v>
      </c>
      <c r="AL10" s="29">
        <f t="shared" si="1"/>
        <v>0</v>
      </c>
      <c r="AM10" s="28"/>
      <c r="AN10" s="28"/>
      <c r="AO10" s="28"/>
    </row>
    <row r="11" spans="1:41" s="24" customFormat="1" ht="21" customHeight="1">
      <c r="A11" s="3">
        <v>6</v>
      </c>
      <c r="B11" s="108">
        <v>2010060044</v>
      </c>
      <c r="C11" s="109" t="s">
        <v>856</v>
      </c>
      <c r="D11" s="110" t="s">
        <v>130</v>
      </c>
      <c r="E11" s="114"/>
      <c r="F11" s="114"/>
      <c r="G11" s="114"/>
      <c r="H11" s="114"/>
      <c r="I11" s="114"/>
      <c r="J11" s="114"/>
      <c r="K11" s="114"/>
      <c r="L11" s="114"/>
      <c r="M11" s="114" t="s">
        <v>7</v>
      </c>
      <c r="N11" s="114" t="s">
        <v>6</v>
      </c>
      <c r="O11" s="114"/>
      <c r="P11" s="114"/>
      <c r="Q11" s="114"/>
      <c r="R11" s="114" t="s">
        <v>7</v>
      </c>
      <c r="S11" s="114" t="s">
        <v>6</v>
      </c>
      <c r="T11" s="114" t="s">
        <v>6</v>
      </c>
      <c r="U11" s="114"/>
      <c r="V11" s="114" t="s">
        <v>6</v>
      </c>
      <c r="W11" s="114"/>
      <c r="X11" s="114"/>
      <c r="Y11" s="114"/>
      <c r="Z11" s="114" t="s">
        <v>6</v>
      </c>
      <c r="AA11" s="114" t="s">
        <v>7</v>
      </c>
      <c r="AB11" s="114" t="s">
        <v>7</v>
      </c>
      <c r="AC11" s="114" t="s">
        <v>7</v>
      </c>
      <c r="AD11" s="114"/>
      <c r="AE11" s="114"/>
      <c r="AF11" s="114"/>
      <c r="AG11" s="114" t="s">
        <v>7</v>
      </c>
      <c r="AH11" s="113"/>
      <c r="AI11" s="113"/>
      <c r="AJ11" s="29">
        <f t="shared" si="2"/>
        <v>5</v>
      </c>
      <c r="AK11" s="29">
        <f t="shared" si="0"/>
        <v>6</v>
      </c>
      <c r="AL11" s="29">
        <f t="shared" si="1"/>
        <v>0</v>
      </c>
      <c r="AM11" s="28"/>
      <c r="AN11" s="28"/>
      <c r="AO11" s="28"/>
    </row>
    <row r="12" spans="1:41" s="24" customFormat="1" ht="21" customHeight="1">
      <c r="A12" s="3">
        <v>7</v>
      </c>
      <c r="B12" s="108" t="s">
        <v>697</v>
      </c>
      <c r="C12" s="109" t="s">
        <v>698</v>
      </c>
      <c r="D12" s="110" t="s">
        <v>699</v>
      </c>
      <c r="E12" s="113"/>
      <c r="F12" s="113"/>
      <c r="G12" s="113"/>
      <c r="H12" s="113" t="s">
        <v>7</v>
      </c>
      <c r="I12" s="113"/>
      <c r="J12" s="113"/>
      <c r="K12" s="113"/>
      <c r="L12" s="113"/>
      <c r="M12" s="114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 t="s">
        <v>7</v>
      </c>
      <c r="AA12" s="113"/>
      <c r="AB12" s="113"/>
      <c r="AC12" s="113"/>
      <c r="AD12" s="113"/>
      <c r="AE12" s="113"/>
      <c r="AF12" s="113"/>
      <c r="AG12" s="113"/>
      <c r="AH12" s="113"/>
      <c r="AI12" s="113"/>
      <c r="AJ12" s="29">
        <f t="shared" si="2"/>
        <v>0</v>
      </c>
      <c r="AK12" s="29">
        <f t="shared" si="0"/>
        <v>2</v>
      </c>
      <c r="AL12" s="29">
        <f t="shared" si="1"/>
        <v>0</v>
      </c>
      <c r="AM12" s="28"/>
      <c r="AN12" s="28"/>
      <c r="AO12" s="28"/>
    </row>
    <row r="13" spans="1:41" s="24" customFormat="1" ht="21" customHeight="1">
      <c r="A13" s="3">
        <v>8</v>
      </c>
      <c r="B13" s="108" t="s">
        <v>700</v>
      </c>
      <c r="C13" s="109" t="s">
        <v>701</v>
      </c>
      <c r="D13" s="110" t="s">
        <v>82</v>
      </c>
      <c r="E13" s="113"/>
      <c r="F13" s="113"/>
      <c r="G13" s="113"/>
      <c r="H13" s="113"/>
      <c r="I13" s="113"/>
      <c r="J13" s="113"/>
      <c r="K13" s="113"/>
      <c r="L13" s="113" t="s">
        <v>6</v>
      </c>
      <c r="M13" s="114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29">
        <f t="shared" si="2"/>
        <v>1</v>
      </c>
      <c r="AK13" s="29">
        <f t="shared" si="0"/>
        <v>0</v>
      </c>
      <c r="AL13" s="29">
        <f t="shared" si="1"/>
        <v>0</v>
      </c>
      <c r="AM13" s="28"/>
      <c r="AN13" s="28"/>
      <c r="AO13" s="28"/>
    </row>
    <row r="14" spans="1:41" s="24" customFormat="1" ht="21" customHeight="1">
      <c r="A14" s="3">
        <v>9</v>
      </c>
      <c r="B14" s="108">
        <v>2010060052</v>
      </c>
      <c r="C14" s="109" t="s">
        <v>78</v>
      </c>
      <c r="D14" s="110" t="s">
        <v>55</v>
      </c>
      <c r="E14" s="113"/>
      <c r="F14" s="113"/>
      <c r="G14" s="113"/>
      <c r="H14" s="113"/>
      <c r="I14" s="113"/>
      <c r="J14" s="113"/>
      <c r="K14" s="113"/>
      <c r="L14" s="113"/>
      <c r="M14" s="114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29">
        <f t="shared" si="2"/>
        <v>0</v>
      </c>
      <c r="AK14" s="29">
        <f t="shared" si="0"/>
        <v>0</v>
      </c>
      <c r="AL14" s="29">
        <f t="shared" si="1"/>
        <v>0</v>
      </c>
      <c r="AM14" s="28"/>
      <c r="AN14" s="28"/>
      <c r="AO14" s="28"/>
    </row>
    <row r="15" spans="1:41" s="24" customFormat="1" ht="21" customHeight="1">
      <c r="A15" s="3">
        <v>10</v>
      </c>
      <c r="B15" s="108" t="s">
        <v>703</v>
      </c>
      <c r="C15" s="109" t="s">
        <v>704</v>
      </c>
      <c r="D15" s="110" t="s">
        <v>705</v>
      </c>
      <c r="E15" s="113"/>
      <c r="F15" s="113"/>
      <c r="G15" s="113" t="s">
        <v>8</v>
      </c>
      <c r="H15" s="113"/>
      <c r="I15" s="113"/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29">
        <f t="shared" si="2"/>
        <v>0</v>
      </c>
      <c r="AK15" s="29">
        <f t="shared" si="0"/>
        <v>0</v>
      </c>
      <c r="AL15" s="29">
        <f t="shared" si="1"/>
        <v>1</v>
      </c>
      <c r="AM15" s="28"/>
      <c r="AN15" s="28"/>
      <c r="AO15" s="28"/>
    </row>
    <row r="16" spans="1:41" s="24" customFormat="1" ht="21" customHeight="1">
      <c r="A16" s="3">
        <v>11</v>
      </c>
      <c r="B16" s="108" t="s">
        <v>706</v>
      </c>
      <c r="C16" s="109" t="s">
        <v>707</v>
      </c>
      <c r="D16" s="110" t="s">
        <v>40</v>
      </c>
      <c r="E16" s="113"/>
      <c r="F16" s="113"/>
      <c r="G16" s="113" t="s">
        <v>8</v>
      </c>
      <c r="H16" s="113"/>
      <c r="I16" s="113"/>
      <c r="J16" s="113"/>
      <c r="K16" s="113"/>
      <c r="L16" s="113"/>
      <c r="M16" s="114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29">
        <f t="shared" si="2"/>
        <v>0</v>
      </c>
      <c r="AK16" s="29">
        <f t="shared" si="0"/>
        <v>0</v>
      </c>
      <c r="AL16" s="29">
        <f t="shared" si="1"/>
        <v>1</v>
      </c>
      <c r="AM16" s="28"/>
      <c r="AN16" s="28"/>
      <c r="AO16" s="28"/>
    </row>
    <row r="17" spans="1:44" s="24" customFormat="1" ht="21" customHeight="1">
      <c r="A17" s="3">
        <v>12</v>
      </c>
      <c r="B17" s="108" t="s">
        <v>708</v>
      </c>
      <c r="C17" s="109" t="s">
        <v>857</v>
      </c>
      <c r="D17" s="110" t="s">
        <v>710</v>
      </c>
      <c r="E17" s="113"/>
      <c r="F17" s="113"/>
      <c r="G17" s="113"/>
      <c r="H17" s="113"/>
      <c r="I17" s="113"/>
      <c r="J17" s="113"/>
      <c r="K17" s="113"/>
      <c r="L17" s="113" t="s">
        <v>6</v>
      </c>
      <c r="M17" s="114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29">
        <f t="shared" si="2"/>
        <v>1</v>
      </c>
      <c r="AK17" s="29">
        <f t="shared" si="0"/>
        <v>0</v>
      </c>
      <c r="AL17" s="29">
        <f t="shared" si="1"/>
        <v>0</v>
      </c>
      <c r="AM17" s="28"/>
      <c r="AN17" s="28"/>
      <c r="AO17" s="28"/>
    </row>
    <row r="18" spans="1:44" s="24" customFormat="1" ht="21" customHeight="1">
      <c r="A18" s="3">
        <v>13</v>
      </c>
      <c r="B18" s="108">
        <v>2010060047</v>
      </c>
      <c r="C18" s="109" t="s">
        <v>285</v>
      </c>
      <c r="D18" s="110" t="s">
        <v>56</v>
      </c>
      <c r="E18" s="113"/>
      <c r="F18" s="115"/>
      <c r="G18" s="115"/>
      <c r="H18" s="115"/>
      <c r="I18" s="115"/>
      <c r="J18" s="115"/>
      <c r="K18" s="115"/>
      <c r="L18" s="115"/>
      <c r="M18" s="116" t="s">
        <v>7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 t="s">
        <v>7</v>
      </c>
      <c r="AC18" s="115"/>
      <c r="AD18" s="115"/>
      <c r="AE18" s="115"/>
      <c r="AF18" s="115"/>
      <c r="AG18" s="115"/>
      <c r="AH18" s="115"/>
      <c r="AI18" s="115" t="s">
        <v>7</v>
      </c>
      <c r="AJ18" s="29">
        <f t="shared" si="2"/>
        <v>0</v>
      </c>
      <c r="AK18" s="29">
        <f t="shared" si="0"/>
        <v>3</v>
      </c>
      <c r="AL18" s="29">
        <f t="shared" si="1"/>
        <v>0</v>
      </c>
      <c r="AM18" s="28"/>
      <c r="AN18" s="28"/>
      <c r="AO18" s="28"/>
    </row>
    <row r="19" spans="1:44" s="24" customFormat="1" ht="21" customHeight="1">
      <c r="A19" s="3">
        <v>14</v>
      </c>
      <c r="B19" s="108" t="s">
        <v>711</v>
      </c>
      <c r="C19" s="109" t="s">
        <v>712</v>
      </c>
      <c r="D19" s="110" t="s">
        <v>97</v>
      </c>
      <c r="E19" s="113"/>
      <c r="F19" s="113"/>
      <c r="G19" s="113" t="s">
        <v>8</v>
      </c>
      <c r="H19" s="113"/>
      <c r="I19" s="113"/>
      <c r="J19" s="113"/>
      <c r="K19" s="113"/>
      <c r="L19" s="113"/>
      <c r="M19" s="114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 t="s">
        <v>7</v>
      </c>
      <c r="AH19" s="113"/>
      <c r="AI19" s="113"/>
      <c r="AJ19" s="29">
        <f t="shared" si="2"/>
        <v>0</v>
      </c>
      <c r="AK19" s="29">
        <f t="shared" si="0"/>
        <v>1</v>
      </c>
      <c r="AL19" s="29">
        <f t="shared" si="1"/>
        <v>1</v>
      </c>
      <c r="AM19" s="176"/>
      <c r="AN19" s="177"/>
      <c r="AO19" s="28"/>
    </row>
    <row r="20" spans="1:44" s="24" customFormat="1" ht="21" customHeight="1">
      <c r="A20" s="3">
        <v>15</v>
      </c>
      <c r="B20" s="108" t="s">
        <v>713</v>
      </c>
      <c r="C20" s="109" t="s">
        <v>714</v>
      </c>
      <c r="D20" s="110" t="s">
        <v>94</v>
      </c>
      <c r="E20" s="113" t="s">
        <v>6</v>
      </c>
      <c r="F20" s="113"/>
      <c r="G20" s="113" t="s">
        <v>8</v>
      </c>
      <c r="H20" s="113"/>
      <c r="I20" s="113"/>
      <c r="J20" s="113"/>
      <c r="K20" s="113"/>
      <c r="L20" s="113"/>
      <c r="M20" s="114"/>
      <c r="N20" s="113" t="s">
        <v>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29">
        <f t="shared" si="2"/>
        <v>1</v>
      </c>
      <c r="AK20" s="29">
        <f t="shared" si="0"/>
        <v>1</v>
      </c>
      <c r="AL20" s="29">
        <f t="shared" si="1"/>
        <v>1</v>
      </c>
      <c r="AM20" s="28"/>
      <c r="AN20" s="28"/>
      <c r="AO20" s="28"/>
    </row>
    <row r="21" spans="1:44" s="24" customFormat="1" ht="21" customHeight="1">
      <c r="A21" s="3">
        <v>16</v>
      </c>
      <c r="B21" s="108" t="s">
        <v>695</v>
      </c>
      <c r="C21" s="109" t="s">
        <v>696</v>
      </c>
      <c r="D21" s="110" t="s">
        <v>864</v>
      </c>
      <c r="E21" s="113"/>
      <c r="F21" s="113"/>
      <c r="G21" s="113"/>
      <c r="H21" s="113" t="s">
        <v>7</v>
      </c>
      <c r="I21" s="113"/>
      <c r="J21" s="113"/>
      <c r="K21" s="113"/>
      <c r="L21" s="113"/>
      <c r="M21" s="114" t="s">
        <v>7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29">
        <f t="shared" si="2"/>
        <v>0</v>
      </c>
      <c r="AK21" s="29">
        <f t="shared" si="0"/>
        <v>2</v>
      </c>
      <c r="AL21" s="29">
        <f t="shared" si="1"/>
        <v>0</v>
      </c>
      <c r="AM21" s="28"/>
      <c r="AN21" s="28"/>
      <c r="AO21" s="28"/>
    </row>
    <row r="22" spans="1:44" s="24" customFormat="1" ht="21" customHeight="1">
      <c r="A22" s="3">
        <v>17</v>
      </c>
      <c r="B22" s="108" t="s">
        <v>715</v>
      </c>
      <c r="C22" s="109" t="s">
        <v>716</v>
      </c>
      <c r="D22" s="110" t="s">
        <v>102</v>
      </c>
      <c r="E22" s="113"/>
      <c r="F22" s="113"/>
      <c r="G22" s="113"/>
      <c r="H22" s="113" t="s">
        <v>7</v>
      </c>
      <c r="I22" s="113"/>
      <c r="J22" s="113"/>
      <c r="K22" s="113"/>
      <c r="L22" s="113" t="s">
        <v>7</v>
      </c>
      <c r="M22" s="114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 t="s">
        <v>7</v>
      </c>
      <c r="AA22" s="113"/>
      <c r="AB22" s="113"/>
      <c r="AC22" s="113"/>
      <c r="AD22" s="113"/>
      <c r="AE22" s="113"/>
      <c r="AF22" s="113"/>
      <c r="AG22" s="113"/>
      <c r="AH22" s="113"/>
      <c r="AI22" s="113" t="s">
        <v>7</v>
      </c>
      <c r="AJ22" s="29">
        <f t="shared" si="2"/>
        <v>0</v>
      </c>
      <c r="AK22" s="29">
        <f t="shared" si="0"/>
        <v>4</v>
      </c>
      <c r="AL22" s="29">
        <f t="shared" si="1"/>
        <v>0</v>
      </c>
      <c r="AM22" s="28"/>
      <c r="AN22" s="28"/>
      <c r="AO22" s="28"/>
    </row>
    <row r="23" spans="1:44" s="24" customFormat="1" ht="21" customHeight="1">
      <c r="A23" s="3">
        <v>18</v>
      </c>
      <c r="B23" s="108" t="s">
        <v>718</v>
      </c>
      <c r="C23" s="109" t="s">
        <v>106</v>
      </c>
      <c r="D23" s="110" t="s">
        <v>719</v>
      </c>
      <c r="E23" s="113"/>
      <c r="F23" s="113"/>
      <c r="G23" s="113"/>
      <c r="H23" s="113"/>
      <c r="I23" s="113"/>
      <c r="J23" s="113"/>
      <c r="K23" s="113"/>
      <c r="L23" s="113"/>
      <c r="M23" s="114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29">
        <f t="shared" si="2"/>
        <v>0</v>
      </c>
      <c r="AK23" s="29">
        <f t="shared" si="0"/>
        <v>0</v>
      </c>
      <c r="AL23" s="29">
        <f t="shared" si="1"/>
        <v>0</v>
      </c>
      <c r="AM23" s="28"/>
      <c r="AN23" s="28"/>
      <c r="AO23" s="28"/>
    </row>
    <row r="24" spans="1:44" s="24" customFormat="1" ht="21" customHeight="1">
      <c r="A24" s="3">
        <v>19</v>
      </c>
      <c r="B24" s="108" t="s">
        <v>720</v>
      </c>
      <c r="C24" s="109" t="s">
        <v>375</v>
      </c>
      <c r="D24" s="110" t="s">
        <v>76</v>
      </c>
      <c r="E24" s="113" t="s">
        <v>6</v>
      </c>
      <c r="F24" s="113"/>
      <c r="G24" s="113" t="s">
        <v>8</v>
      </c>
      <c r="H24" s="113"/>
      <c r="I24" s="113"/>
      <c r="J24" s="113"/>
      <c r="K24" s="113"/>
      <c r="L24" s="113"/>
      <c r="M24" s="114"/>
      <c r="N24" s="113" t="s">
        <v>7</v>
      </c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 t="s">
        <v>7</v>
      </c>
      <c r="AB24" s="113"/>
      <c r="AC24" s="113"/>
      <c r="AD24" s="113"/>
      <c r="AE24" s="113"/>
      <c r="AF24" s="113"/>
      <c r="AG24" s="113"/>
      <c r="AH24" s="113"/>
      <c r="AI24" s="113"/>
      <c r="AJ24" s="29">
        <f t="shared" si="2"/>
        <v>1</v>
      </c>
      <c r="AK24" s="29">
        <f t="shared" si="0"/>
        <v>2</v>
      </c>
      <c r="AL24" s="29">
        <f t="shared" si="1"/>
        <v>1</v>
      </c>
      <c r="AM24" s="28"/>
      <c r="AN24" s="28"/>
      <c r="AO24" s="28"/>
    </row>
    <row r="25" spans="1:44" s="24" customFormat="1" ht="21" customHeight="1">
      <c r="A25" s="3">
        <v>20</v>
      </c>
      <c r="B25" s="108" t="s">
        <v>721</v>
      </c>
      <c r="C25" s="109" t="s">
        <v>722</v>
      </c>
      <c r="D25" s="110" t="s">
        <v>28</v>
      </c>
      <c r="E25" s="113"/>
      <c r="F25" s="113"/>
      <c r="G25" s="113"/>
      <c r="H25" s="113"/>
      <c r="I25" s="113"/>
      <c r="J25" s="113"/>
      <c r="K25" s="113"/>
      <c r="L25" s="113" t="s">
        <v>6</v>
      </c>
      <c r="M25" s="114"/>
      <c r="N25" s="113"/>
      <c r="O25" s="113" t="s">
        <v>7</v>
      </c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 t="s">
        <v>7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29">
        <f t="shared" si="2"/>
        <v>1</v>
      </c>
      <c r="AK25" s="29">
        <f t="shared" si="0"/>
        <v>2</v>
      </c>
      <c r="AL25" s="29">
        <f t="shared" si="1"/>
        <v>0</v>
      </c>
      <c r="AM25" s="28"/>
      <c r="AN25" s="28"/>
      <c r="AO25" s="28"/>
    </row>
    <row r="26" spans="1:44" s="24" customFormat="1" ht="21" customHeight="1">
      <c r="A26" s="3">
        <v>21</v>
      </c>
      <c r="B26" s="108">
        <v>2010060054</v>
      </c>
      <c r="C26" s="109" t="s">
        <v>226</v>
      </c>
      <c r="D26" s="110" t="s">
        <v>865</v>
      </c>
      <c r="E26" s="112"/>
      <c r="F26" s="113"/>
      <c r="G26" s="113"/>
      <c r="H26" s="113"/>
      <c r="I26" s="113"/>
      <c r="J26" s="113"/>
      <c r="K26" s="113"/>
      <c r="L26" s="113"/>
      <c r="M26" s="114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29">
        <f t="shared" si="2"/>
        <v>0</v>
      </c>
      <c r="AK26" s="29">
        <f t="shared" si="0"/>
        <v>0</v>
      </c>
      <c r="AL26" s="29">
        <f t="shared" si="1"/>
        <v>0</v>
      </c>
      <c r="AM26" s="28"/>
      <c r="AN26" s="28"/>
      <c r="AO26" s="28"/>
    </row>
    <row r="27" spans="1:44" s="24" customFormat="1" ht="21" customHeight="1">
      <c r="A27" s="3">
        <v>22</v>
      </c>
      <c r="B27" s="108" t="s">
        <v>723</v>
      </c>
      <c r="C27" s="109" t="s">
        <v>724</v>
      </c>
      <c r="D27" s="110" t="s">
        <v>162</v>
      </c>
      <c r="E27" s="112" t="s">
        <v>6</v>
      </c>
      <c r="F27" s="113"/>
      <c r="G27" s="113"/>
      <c r="H27" s="113"/>
      <c r="I27" s="113"/>
      <c r="J27" s="113"/>
      <c r="K27" s="113"/>
      <c r="L27" s="113" t="s">
        <v>6</v>
      </c>
      <c r="M27" s="114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 t="s">
        <v>8</v>
      </c>
      <c r="AD27" s="113"/>
      <c r="AE27" s="113"/>
      <c r="AF27" s="113"/>
      <c r="AG27" s="113"/>
      <c r="AH27" s="113"/>
      <c r="AI27" s="113"/>
      <c r="AJ27" s="29">
        <f t="shared" si="2"/>
        <v>2</v>
      </c>
      <c r="AK27" s="29">
        <f t="shared" si="0"/>
        <v>0</v>
      </c>
      <c r="AL27" s="29">
        <f t="shared" si="1"/>
        <v>1</v>
      </c>
      <c r="AM27" s="28"/>
      <c r="AN27" s="28"/>
      <c r="AO27" s="28"/>
    </row>
    <row r="28" spans="1:44" s="24" customFormat="1" ht="21" customHeight="1">
      <c r="A28" s="3">
        <v>23</v>
      </c>
      <c r="B28" s="108" t="s">
        <v>725</v>
      </c>
      <c r="C28" s="109" t="s">
        <v>726</v>
      </c>
      <c r="D28" s="110" t="s">
        <v>96</v>
      </c>
      <c r="E28" s="112" t="s">
        <v>6</v>
      </c>
      <c r="F28" s="113"/>
      <c r="G28" s="113"/>
      <c r="H28" s="113" t="s">
        <v>6</v>
      </c>
      <c r="I28" s="113"/>
      <c r="J28" s="113"/>
      <c r="K28" s="113"/>
      <c r="L28" s="113" t="s">
        <v>6</v>
      </c>
      <c r="M28" s="114"/>
      <c r="N28" s="113" t="s">
        <v>6</v>
      </c>
      <c r="O28" s="113" t="s">
        <v>7</v>
      </c>
      <c r="P28" s="113"/>
      <c r="Q28" s="113"/>
      <c r="R28" s="113"/>
      <c r="S28" s="113"/>
      <c r="T28" s="113"/>
      <c r="U28" s="113"/>
      <c r="V28" s="113" t="s">
        <v>6</v>
      </c>
      <c r="W28" s="113"/>
      <c r="X28" s="113"/>
      <c r="Y28" s="113"/>
      <c r="Z28" s="113" t="s">
        <v>7</v>
      </c>
      <c r="AA28" s="113"/>
      <c r="AB28" s="113" t="s">
        <v>7</v>
      </c>
      <c r="AC28" s="113" t="s">
        <v>7</v>
      </c>
      <c r="AD28" s="113"/>
      <c r="AE28" s="113"/>
      <c r="AF28" s="113"/>
      <c r="AG28" s="113" t="s">
        <v>7</v>
      </c>
      <c r="AH28" s="113"/>
      <c r="AI28" s="113"/>
      <c r="AJ28" s="29">
        <f t="shared" si="2"/>
        <v>5</v>
      </c>
      <c r="AK28" s="29">
        <f t="shared" si="0"/>
        <v>5</v>
      </c>
      <c r="AL28" s="29">
        <f t="shared" si="1"/>
        <v>0</v>
      </c>
      <c r="AM28" s="28"/>
      <c r="AN28" s="28"/>
      <c r="AO28" s="28"/>
    </row>
    <row r="29" spans="1:44" s="24" customFormat="1" ht="21" customHeight="1">
      <c r="A29" s="3">
        <v>24</v>
      </c>
      <c r="B29" s="108">
        <v>2010060048</v>
      </c>
      <c r="C29" s="109" t="s">
        <v>866</v>
      </c>
      <c r="D29" s="110" t="s">
        <v>65</v>
      </c>
      <c r="E29" s="112"/>
      <c r="F29" s="113"/>
      <c r="G29" s="113"/>
      <c r="H29" s="113"/>
      <c r="I29" s="113"/>
      <c r="J29" s="113"/>
      <c r="K29" s="113"/>
      <c r="L29" s="113" t="s">
        <v>7</v>
      </c>
      <c r="M29" s="114" t="s">
        <v>6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29">
        <f t="shared" si="2"/>
        <v>1</v>
      </c>
      <c r="AK29" s="29">
        <f t="shared" si="0"/>
        <v>1</v>
      </c>
      <c r="AL29" s="29">
        <f t="shared" si="1"/>
        <v>0</v>
      </c>
      <c r="AM29" s="28"/>
      <c r="AN29" s="28"/>
      <c r="AO29" s="28"/>
    </row>
    <row r="30" spans="1:44" s="24" customFormat="1" ht="21" customHeight="1">
      <c r="A30" s="178" t="s">
        <v>11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">
        <f>SUM(AJ6:AJ29)</f>
        <v>19</v>
      </c>
      <c r="AK30" s="17">
        <f>SUM(AK6:AK29)</f>
        <v>38</v>
      </c>
      <c r="AL30" s="17">
        <f>SUM(AL6:AL29)</f>
        <v>7</v>
      </c>
      <c r="AM30" s="28"/>
      <c r="AN30" s="13"/>
      <c r="AO30" s="13"/>
      <c r="AP30" s="23"/>
      <c r="AQ30" s="23"/>
      <c r="AR30" s="23"/>
    </row>
    <row r="31" spans="1:44" s="24" customFormat="1" ht="30" customHeight="1">
      <c r="A31" s="7"/>
      <c r="B31" s="7"/>
      <c r="C31" s="8"/>
      <c r="D31" s="8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"/>
      <c r="AK31" s="7"/>
      <c r="AL31" s="7"/>
      <c r="AM31" s="28"/>
      <c r="AN31" s="28"/>
      <c r="AO31" s="28"/>
    </row>
    <row r="32" spans="1:44" s="24" customFormat="1" ht="41.25" customHeight="1">
      <c r="A32" s="180" t="s">
        <v>12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1"/>
      <c r="AJ32" s="17" t="s">
        <v>13</v>
      </c>
      <c r="AK32" s="17" t="s">
        <v>14</v>
      </c>
      <c r="AL32" s="17" t="s">
        <v>15</v>
      </c>
      <c r="AM32" s="30" t="s">
        <v>16</v>
      </c>
      <c r="AN32" s="30" t="s">
        <v>17</v>
      </c>
      <c r="AO32" s="30" t="s">
        <v>18</v>
      </c>
    </row>
    <row r="33" spans="1:43" s="24" customFormat="1" ht="30" customHeight="1">
      <c r="A33" s="29" t="s">
        <v>3</v>
      </c>
      <c r="B33" s="21"/>
      <c r="C33" s="182" t="s">
        <v>5</v>
      </c>
      <c r="D33" s="183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98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14" t="s">
        <v>19</v>
      </c>
      <c r="AK33" s="14" t="s">
        <v>20</v>
      </c>
      <c r="AL33" s="14" t="s">
        <v>21</v>
      </c>
      <c r="AM33" s="14" t="s">
        <v>22</v>
      </c>
      <c r="AN33" s="18" t="s">
        <v>23</v>
      </c>
      <c r="AO33" s="18" t="s">
        <v>24</v>
      </c>
    </row>
    <row r="34" spans="1:43" s="24" customFormat="1" ht="30" customHeight="1">
      <c r="A34" s="29">
        <v>1</v>
      </c>
      <c r="B34" s="93" t="s">
        <v>691</v>
      </c>
      <c r="C34" s="93" t="s">
        <v>692</v>
      </c>
      <c r="D34" s="93" t="s">
        <v>37</v>
      </c>
      <c r="E34" s="3"/>
      <c r="F34" s="4"/>
      <c r="G34" s="4"/>
      <c r="H34" s="4"/>
      <c r="I34" s="4"/>
      <c r="J34" s="4"/>
      <c r="K34" s="4"/>
      <c r="L34" s="4"/>
      <c r="M34" s="5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5">
        <f>COUNTIF(E34:AI34,"BT")</f>
        <v>0</v>
      </c>
      <c r="AK34" s="15">
        <f>COUNTIF(F34:AJ34,"D")</f>
        <v>0</v>
      </c>
      <c r="AL34" s="15">
        <f>COUNTIF(G34:AK34,"ĐP")</f>
        <v>0</v>
      </c>
      <c r="AM34" s="15">
        <f>COUNTIF(H34:AL34,"CT")</f>
        <v>0</v>
      </c>
      <c r="AN34" s="15">
        <f>COUNTIF(I34:AM34,"HT")</f>
        <v>0</v>
      </c>
      <c r="AO34" s="15">
        <f>COUNTIF(J34:AN34,"VK")</f>
        <v>0</v>
      </c>
      <c r="AP34" s="176"/>
      <c r="AQ34" s="177"/>
    </row>
    <row r="35" spans="1:43" s="24" customFormat="1" ht="30" customHeight="1">
      <c r="A35" s="29">
        <v>2</v>
      </c>
      <c r="B35" s="93" t="s">
        <v>693</v>
      </c>
      <c r="C35" s="93" t="s">
        <v>170</v>
      </c>
      <c r="D35" s="93" t="s">
        <v>48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5">
        <f t="shared" ref="AJ35:AJ52" si="3">COUNTIF(E35:AI35,"BT")</f>
        <v>0</v>
      </c>
      <c r="AK35" s="15">
        <f t="shared" ref="AK35:AK52" si="4">COUNTIF(F35:AJ35,"D")</f>
        <v>0</v>
      </c>
      <c r="AL35" s="15">
        <f t="shared" ref="AL35:AL52" si="5">COUNTIF(G35:AK35,"ĐP")</f>
        <v>0</v>
      </c>
      <c r="AM35" s="15">
        <f t="shared" ref="AM35:AM52" si="6">COUNTIF(H35:AL35,"CT")</f>
        <v>0</v>
      </c>
      <c r="AN35" s="15">
        <f t="shared" ref="AN35:AN52" si="7">COUNTIF(I35:AM35,"HT")</f>
        <v>0</v>
      </c>
      <c r="AO35" s="15">
        <f t="shared" ref="AO35:AO52" si="8">COUNTIF(J35:AN35,"VK")</f>
        <v>0</v>
      </c>
      <c r="AP35" s="28"/>
      <c r="AQ35" s="28"/>
    </row>
    <row r="36" spans="1:43" s="24" customFormat="1" ht="30" customHeight="1">
      <c r="A36" s="29">
        <v>3</v>
      </c>
      <c r="B36" s="93" t="s">
        <v>694</v>
      </c>
      <c r="C36" s="93" t="s">
        <v>104</v>
      </c>
      <c r="D36" s="93" t="s">
        <v>84</v>
      </c>
      <c r="E36" s="3"/>
      <c r="F36" s="4"/>
      <c r="G36" s="4"/>
      <c r="H36" s="4"/>
      <c r="I36" s="4"/>
      <c r="J36" s="4"/>
      <c r="K36" s="4"/>
      <c r="L36" s="4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5">
        <f t="shared" si="3"/>
        <v>0</v>
      </c>
      <c r="AK36" s="15">
        <f t="shared" si="4"/>
        <v>0</v>
      </c>
      <c r="AL36" s="15">
        <f t="shared" si="5"/>
        <v>0</v>
      </c>
      <c r="AM36" s="15">
        <f t="shared" si="6"/>
        <v>0</v>
      </c>
      <c r="AN36" s="15">
        <f t="shared" si="7"/>
        <v>0</v>
      </c>
      <c r="AO36" s="15">
        <f t="shared" si="8"/>
        <v>0</v>
      </c>
      <c r="AP36" s="28"/>
      <c r="AQ36" s="28"/>
    </row>
    <row r="37" spans="1:43" s="24" customFormat="1" ht="30" customHeight="1">
      <c r="A37" s="29">
        <v>4</v>
      </c>
      <c r="B37" s="93" t="s">
        <v>695</v>
      </c>
      <c r="C37" s="93" t="s">
        <v>696</v>
      </c>
      <c r="D37" s="93" t="s">
        <v>81</v>
      </c>
      <c r="E37" s="3"/>
      <c r="F37" s="4"/>
      <c r="G37" s="4"/>
      <c r="H37" s="4"/>
      <c r="I37" s="4"/>
      <c r="J37" s="4"/>
      <c r="K37" s="4"/>
      <c r="L37" s="4"/>
      <c r="M37" s="5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>
        <f t="shared" si="3"/>
        <v>0</v>
      </c>
      <c r="AK37" s="15">
        <f t="shared" si="4"/>
        <v>0</v>
      </c>
      <c r="AL37" s="15">
        <f t="shared" si="5"/>
        <v>0</v>
      </c>
      <c r="AM37" s="15">
        <f t="shared" si="6"/>
        <v>0</v>
      </c>
      <c r="AN37" s="15">
        <f t="shared" si="7"/>
        <v>0</v>
      </c>
      <c r="AO37" s="15">
        <f t="shared" si="8"/>
        <v>0</v>
      </c>
      <c r="AP37" s="28"/>
      <c r="AQ37" s="28"/>
    </row>
    <row r="38" spans="1:43" s="24" customFormat="1" ht="30" customHeight="1">
      <c r="A38" s="29">
        <v>5</v>
      </c>
      <c r="B38" s="93" t="s">
        <v>697</v>
      </c>
      <c r="C38" s="93" t="s">
        <v>698</v>
      </c>
      <c r="D38" s="93" t="s">
        <v>699</v>
      </c>
      <c r="E38" s="3"/>
      <c r="F38" s="4"/>
      <c r="G38" s="4"/>
      <c r="H38" s="4"/>
      <c r="I38" s="4"/>
      <c r="J38" s="4"/>
      <c r="K38" s="4"/>
      <c r="L38" s="4"/>
      <c r="M38" s="5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28"/>
      <c r="AQ38" s="28"/>
    </row>
    <row r="39" spans="1:43" s="24" customFormat="1" ht="30" customHeight="1">
      <c r="A39" s="29">
        <v>6</v>
      </c>
      <c r="B39" s="93" t="s">
        <v>700</v>
      </c>
      <c r="C39" s="93" t="s">
        <v>701</v>
      </c>
      <c r="D39" s="93" t="s">
        <v>82</v>
      </c>
      <c r="E39" s="3"/>
      <c r="F39" s="4"/>
      <c r="G39" s="4"/>
      <c r="H39" s="4"/>
      <c r="I39" s="4"/>
      <c r="J39" s="4"/>
      <c r="K39" s="4"/>
      <c r="L39" s="4"/>
      <c r="M39" s="5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28"/>
      <c r="AQ39" s="28"/>
    </row>
    <row r="40" spans="1:43" s="24" customFormat="1" ht="30" customHeight="1">
      <c r="A40" s="29">
        <v>7</v>
      </c>
      <c r="B40" s="93" t="s">
        <v>702</v>
      </c>
      <c r="C40" s="93" t="s">
        <v>517</v>
      </c>
      <c r="D40" s="93" t="s">
        <v>35</v>
      </c>
      <c r="E40" s="3"/>
      <c r="F40" s="4"/>
      <c r="G40" s="4"/>
      <c r="H40" s="4"/>
      <c r="I40" s="4"/>
      <c r="J40" s="4"/>
      <c r="K40" s="4"/>
      <c r="L40" s="4"/>
      <c r="M40" s="5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28"/>
      <c r="AQ40" s="28"/>
    </row>
    <row r="41" spans="1:43" s="24" customFormat="1" ht="30" customHeight="1">
      <c r="A41" s="29">
        <v>8</v>
      </c>
      <c r="B41" s="93" t="s">
        <v>703</v>
      </c>
      <c r="C41" s="93" t="s">
        <v>704</v>
      </c>
      <c r="D41" s="93" t="s">
        <v>705</v>
      </c>
      <c r="E41" s="3"/>
      <c r="F41" s="4"/>
      <c r="G41" s="4"/>
      <c r="H41" s="4"/>
      <c r="I41" s="4"/>
      <c r="J41" s="4"/>
      <c r="K41" s="4"/>
      <c r="L41" s="4"/>
      <c r="M41" s="5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28"/>
      <c r="AQ41" s="28"/>
    </row>
    <row r="42" spans="1:43" s="24" customFormat="1" ht="30" customHeight="1">
      <c r="A42" s="29">
        <v>9</v>
      </c>
      <c r="B42" s="93" t="s">
        <v>706</v>
      </c>
      <c r="C42" s="93" t="s">
        <v>707</v>
      </c>
      <c r="D42" s="93" t="s">
        <v>40</v>
      </c>
      <c r="E42" s="3"/>
      <c r="F42" s="4"/>
      <c r="G42" s="4"/>
      <c r="H42" s="4"/>
      <c r="I42" s="4"/>
      <c r="J42" s="4"/>
      <c r="K42" s="4"/>
      <c r="L42" s="4"/>
      <c r="M42" s="5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28"/>
      <c r="AQ42" s="28"/>
    </row>
    <row r="43" spans="1:43" s="24" customFormat="1" ht="30" customHeight="1">
      <c r="A43" s="29">
        <v>10</v>
      </c>
      <c r="B43" s="93" t="s">
        <v>708</v>
      </c>
      <c r="C43" s="93" t="s">
        <v>709</v>
      </c>
      <c r="D43" s="93" t="s">
        <v>710</v>
      </c>
      <c r="E43" s="3"/>
      <c r="F43" s="4"/>
      <c r="G43" s="4"/>
      <c r="H43" s="4"/>
      <c r="I43" s="4"/>
      <c r="J43" s="4"/>
      <c r="K43" s="4"/>
      <c r="L43" s="4"/>
      <c r="M43" s="5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  <c r="AP43" s="28"/>
      <c r="AQ43" s="28"/>
    </row>
    <row r="44" spans="1:43" s="24" customFormat="1" ht="30" customHeight="1">
      <c r="A44" s="29">
        <v>11</v>
      </c>
      <c r="B44" s="93" t="s">
        <v>711</v>
      </c>
      <c r="C44" s="93" t="s">
        <v>712</v>
      </c>
      <c r="D44" s="93" t="s">
        <v>97</v>
      </c>
      <c r="E44" s="3"/>
      <c r="F44" s="4"/>
      <c r="G44" s="4"/>
      <c r="H44" s="4"/>
      <c r="I44" s="4"/>
      <c r="J44" s="4"/>
      <c r="K44" s="4"/>
      <c r="L44" s="4"/>
      <c r="M44" s="5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  <c r="AP44" s="28"/>
      <c r="AQ44" s="28"/>
    </row>
    <row r="45" spans="1:43" s="24" customFormat="1" ht="30" customHeight="1">
      <c r="A45" s="29">
        <v>12</v>
      </c>
      <c r="B45" s="93" t="s">
        <v>713</v>
      </c>
      <c r="C45" s="93" t="s">
        <v>714</v>
      </c>
      <c r="D45" s="93" t="s">
        <v>94</v>
      </c>
      <c r="E45" s="3"/>
      <c r="F45" s="4"/>
      <c r="G45" s="4"/>
      <c r="H45" s="4"/>
      <c r="I45" s="4"/>
      <c r="J45" s="4"/>
      <c r="K45" s="4"/>
      <c r="L45" s="4"/>
      <c r="M45" s="5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  <c r="AP45" s="28"/>
      <c r="AQ45" s="28"/>
    </row>
    <row r="46" spans="1:43" s="24" customFormat="1" ht="30" customHeight="1">
      <c r="A46" s="29">
        <v>13</v>
      </c>
      <c r="B46" s="93" t="s">
        <v>715</v>
      </c>
      <c r="C46" s="93" t="s">
        <v>716</v>
      </c>
      <c r="D46" s="93" t="s">
        <v>102</v>
      </c>
      <c r="E46" s="16"/>
      <c r="F46" s="16"/>
      <c r="G46" s="16"/>
      <c r="H46" s="16"/>
      <c r="I46" s="16"/>
      <c r="J46" s="16"/>
      <c r="K46" s="16"/>
      <c r="L46" s="16"/>
      <c r="M46" s="72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  <c r="AP46" s="28"/>
      <c r="AQ46" s="28"/>
    </row>
    <row r="47" spans="1:43" s="24" customFormat="1" ht="30" customHeight="1">
      <c r="A47" s="29">
        <v>14</v>
      </c>
      <c r="B47" s="93" t="s">
        <v>717</v>
      </c>
      <c r="C47" s="93" t="s">
        <v>57</v>
      </c>
      <c r="D47" s="93" t="s">
        <v>102</v>
      </c>
      <c r="E47" s="3"/>
      <c r="F47" s="4"/>
      <c r="G47" s="4"/>
      <c r="H47" s="4"/>
      <c r="I47" s="4"/>
      <c r="J47" s="4"/>
      <c r="K47" s="4"/>
      <c r="L47" s="4"/>
      <c r="M47" s="5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  <c r="AP47" s="176"/>
      <c r="AQ47" s="177"/>
    </row>
    <row r="48" spans="1:43" s="24" customFormat="1" ht="30" customHeight="1">
      <c r="A48" s="29">
        <v>15</v>
      </c>
      <c r="B48" s="93" t="s">
        <v>718</v>
      </c>
      <c r="C48" s="93" t="s">
        <v>106</v>
      </c>
      <c r="D48" s="93" t="s">
        <v>719</v>
      </c>
      <c r="E48" s="3"/>
      <c r="F48" s="4"/>
      <c r="G48" s="4"/>
      <c r="H48" s="4"/>
      <c r="I48" s="4"/>
      <c r="J48" s="4"/>
      <c r="K48" s="4"/>
      <c r="L48" s="4"/>
      <c r="M48" s="5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</row>
    <row r="49" spans="1:41" s="24" customFormat="1" ht="30" customHeight="1">
      <c r="A49" s="29">
        <v>16</v>
      </c>
      <c r="B49" s="93" t="s">
        <v>720</v>
      </c>
      <c r="C49" s="93" t="s">
        <v>375</v>
      </c>
      <c r="D49" s="93" t="s">
        <v>76</v>
      </c>
      <c r="E49" s="3"/>
      <c r="F49" s="4"/>
      <c r="G49" s="4"/>
      <c r="H49" s="4"/>
      <c r="I49" s="4"/>
      <c r="J49" s="4"/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</row>
    <row r="50" spans="1:41" s="24" customFormat="1" ht="30" customHeight="1">
      <c r="A50" s="29">
        <v>17</v>
      </c>
      <c r="B50" s="93" t="s">
        <v>721</v>
      </c>
      <c r="C50" s="93" t="s">
        <v>722</v>
      </c>
      <c r="D50" s="93" t="s">
        <v>28</v>
      </c>
      <c r="E50" s="3"/>
      <c r="F50" s="4"/>
      <c r="G50" s="4"/>
      <c r="H50" s="4"/>
      <c r="I50" s="4"/>
      <c r="J50" s="4"/>
      <c r="K50" s="4"/>
      <c r="L50" s="4"/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1" s="24" customFormat="1" ht="30" customHeight="1">
      <c r="A51" s="29">
        <v>18</v>
      </c>
      <c r="B51" s="93" t="s">
        <v>723</v>
      </c>
      <c r="C51" s="93" t="s">
        <v>724</v>
      </c>
      <c r="D51" s="93" t="s">
        <v>162</v>
      </c>
      <c r="E51" s="3"/>
      <c r="F51" s="4"/>
      <c r="G51" s="4"/>
      <c r="H51" s="4"/>
      <c r="I51" s="4"/>
      <c r="J51" s="4"/>
      <c r="K51" s="4"/>
      <c r="L51" s="4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</row>
    <row r="52" spans="1:41" s="24" customFormat="1" ht="30" customHeight="1">
      <c r="A52" s="29">
        <v>19</v>
      </c>
      <c r="B52" s="93" t="s">
        <v>725</v>
      </c>
      <c r="C52" s="93" t="s">
        <v>726</v>
      </c>
      <c r="D52" s="93" t="s">
        <v>96</v>
      </c>
      <c r="E52" s="3"/>
      <c r="F52" s="4"/>
      <c r="G52" s="4"/>
      <c r="H52" s="4"/>
      <c r="I52" s="4"/>
      <c r="J52" s="4"/>
      <c r="K52" s="4"/>
      <c r="L52" s="4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</row>
    <row r="53" spans="1:41" ht="51" customHeight="1">
      <c r="A53" s="178" t="s">
        <v>11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29">
        <f t="shared" ref="AJ53:AO53" si="9">SUM(AJ34:AJ52)</f>
        <v>0</v>
      </c>
      <c r="AK53" s="29">
        <f t="shared" si="9"/>
        <v>0</v>
      </c>
      <c r="AL53" s="29">
        <f t="shared" si="9"/>
        <v>0</v>
      </c>
      <c r="AM53" s="29">
        <f t="shared" si="9"/>
        <v>0</v>
      </c>
      <c r="AN53" s="29">
        <f t="shared" si="9"/>
        <v>0</v>
      </c>
      <c r="AO53" s="29">
        <f t="shared" si="9"/>
        <v>0</v>
      </c>
    </row>
    <row r="54" spans="1:41" ht="15.75" customHeight="1">
      <c r="A54" s="13"/>
      <c r="B54" s="13"/>
      <c r="C54" s="179"/>
      <c r="D54" s="179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</row>
    <row r="55" spans="1:41" ht="15.75" customHeight="1">
      <c r="C55" s="2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</row>
    <row r="56" spans="1:41" ht="15.75" customHeight="1">
      <c r="C56" s="2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41" ht="15.75" customHeight="1">
      <c r="C57" s="179"/>
      <c r="D57" s="17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41" ht="15.75" customHeight="1">
      <c r="C58" s="179"/>
      <c r="D58" s="179"/>
      <c r="E58" s="179"/>
      <c r="F58" s="179"/>
      <c r="G58" s="179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41" ht="15.75" customHeight="1">
      <c r="C59" s="179"/>
      <c r="D59" s="179"/>
      <c r="E59" s="179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41" ht="15.75" customHeight="1">
      <c r="C60" s="179"/>
      <c r="D60" s="17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34:AQ34"/>
    <mergeCell ref="AP47:AQ47"/>
    <mergeCell ref="A53:AI53"/>
    <mergeCell ref="C54:D54"/>
    <mergeCell ref="AM19:AN19"/>
    <mergeCell ref="A30:AI30"/>
    <mergeCell ref="A32:AI32"/>
    <mergeCell ref="C59:E59"/>
    <mergeCell ref="C60:D60"/>
    <mergeCell ref="C58:G58"/>
    <mergeCell ref="C33:D33"/>
    <mergeCell ref="C57:D5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abSelected="1" topLeftCell="A5" zoomScale="95" zoomScaleNormal="95" workbookViewId="0">
      <selection activeCell="AE14" sqref="AE14"/>
    </sheetView>
  </sheetViews>
  <sheetFormatPr defaultColWidth="9.33203125" defaultRowHeight="15.75"/>
  <cols>
    <col min="1" max="1" width="8.6640625" style="163" customWidth="1"/>
    <col min="2" max="2" width="17.5" style="163" customWidth="1"/>
    <col min="3" max="3" width="26.83203125" style="163" customWidth="1"/>
    <col min="4" max="4" width="10" style="163" customWidth="1"/>
    <col min="5" max="38" width="4" style="163" customWidth="1"/>
    <col min="39" max="39" width="10.83203125" style="163" customWidth="1"/>
    <col min="40" max="40" width="12.1640625" style="163" customWidth="1"/>
    <col min="41" max="41" width="10.83203125" style="163" customWidth="1"/>
    <col min="42" max="16384" width="9.33203125" style="16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887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100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100" customFormat="1" ht="21" customHeight="1">
      <c r="A6" s="127">
        <v>1</v>
      </c>
      <c r="B6" s="121" t="s">
        <v>795</v>
      </c>
      <c r="C6" s="122" t="s">
        <v>796</v>
      </c>
      <c r="D6" s="123" t="s">
        <v>591</v>
      </c>
      <c r="E6" s="112"/>
      <c r="F6" s="130"/>
      <c r="G6" s="130"/>
      <c r="H6" s="130"/>
      <c r="I6" s="130"/>
      <c r="J6" s="130"/>
      <c r="K6" s="130"/>
      <c r="L6" s="130"/>
      <c r="M6" s="164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03">
        <f t="shared" ref="AJ6:AJ12" si="0">COUNTIF(E6:AI6,"K")+2*COUNTIF(E6:AI6,"2K")+COUNTIF(E6:AI6,"TK")+COUNTIF(E6:AI6,"KT")</f>
        <v>0</v>
      </c>
      <c r="AK6" s="103">
        <f t="shared" ref="AK6:AK12" si="1">COUNTIF(E6:AI6,"P")+2*COUNTIF(F6:AJ6,"2P")</f>
        <v>0</v>
      </c>
      <c r="AL6" s="103">
        <f t="shared" ref="AL6:AL12" si="2">COUNTIF(E6:AI6,"T")+2*COUNTIF(E6:AI6,"2T")+COUNTIF(E6:AI6,"TK")+COUNTIF(E6:AI6,"KT")</f>
        <v>0</v>
      </c>
      <c r="AM6" s="165"/>
      <c r="AN6" s="166"/>
      <c r="AO6" s="102"/>
    </row>
    <row r="7" spans="1:41" s="100" customFormat="1" ht="21" customHeight="1">
      <c r="A7" s="127">
        <v>2</v>
      </c>
      <c r="B7" s="121" t="s">
        <v>797</v>
      </c>
      <c r="C7" s="122" t="s">
        <v>798</v>
      </c>
      <c r="D7" s="123" t="s">
        <v>799</v>
      </c>
      <c r="E7" s="112"/>
      <c r="F7" s="130"/>
      <c r="G7" s="130"/>
      <c r="H7" s="130"/>
      <c r="I7" s="130"/>
      <c r="J7" s="130"/>
      <c r="K7" s="130"/>
      <c r="L7" s="130"/>
      <c r="M7" s="164"/>
      <c r="N7" s="130"/>
      <c r="O7" s="130"/>
      <c r="P7" s="130"/>
      <c r="Q7" s="130"/>
      <c r="R7" s="130"/>
      <c r="S7" s="130"/>
      <c r="T7" s="130" t="s">
        <v>7</v>
      </c>
      <c r="U7" s="130" t="s">
        <v>7</v>
      </c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03">
        <f t="shared" si="0"/>
        <v>0</v>
      </c>
      <c r="AK7" s="103">
        <f t="shared" si="1"/>
        <v>2</v>
      </c>
      <c r="AL7" s="103">
        <f t="shared" si="2"/>
        <v>0</v>
      </c>
      <c r="AM7" s="102"/>
      <c r="AN7" s="102"/>
      <c r="AO7" s="102"/>
    </row>
    <row r="8" spans="1:41" s="171" customFormat="1" ht="21" customHeight="1">
      <c r="A8" s="127">
        <v>3</v>
      </c>
      <c r="B8" s="121" t="s">
        <v>800</v>
      </c>
      <c r="C8" s="122" t="s">
        <v>716</v>
      </c>
      <c r="D8" s="123" t="s">
        <v>801</v>
      </c>
      <c r="E8" s="112"/>
      <c r="F8" s="130"/>
      <c r="G8" s="130"/>
      <c r="H8" s="130"/>
      <c r="I8" s="130"/>
      <c r="J8" s="130"/>
      <c r="K8" s="130"/>
      <c r="L8" s="130"/>
      <c r="M8" s="164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7">
        <f t="shared" si="0"/>
        <v>0</v>
      </c>
      <c r="AK8" s="17">
        <f t="shared" si="1"/>
        <v>0</v>
      </c>
      <c r="AL8" s="17">
        <f t="shared" si="2"/>
        <v>0</v>
      </c>
      <c r="AM8" s="170"/>
      <c r="AN8" s="170"/>
      <c r="AO8" s="170"/>
    </row>
    <row r="9" spans="1:41" s="100" customFormat="1" ht="21" customHeight="1">
      <c r="A9" s="127">
        <v>4</v>
      </c>
      <c r="B9" s="121" t="s">
        <v>802</v>
      </c>
      <c r="C9" s="122" t="s">
        <v>803</v>
      </c>
      <c r="D9" s="123" t="s">
        <v>598</v>
      </c>
      <c r="E9" s="112"/>
      <c r="F9" s="130"/>
      <c r="G9" s="130"/>
      <c r="H9" s="130" t="s">
        <v>8</v>
      </c>
      <c r="I9" s="130"/>
      <c r="J9" s="130"/>
      <c r="K9" s="130"/>
      <c r="L9" s="130"/>
      <c r="M9" s="164" t="s">
        <v>6</v>
      </c>
      <c r="N9" s="130"/>
      <c r="O9" s="130" t="s">
        <v>6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03">
        <f t="shared" si="0"/>
        <v>2</v>
      </c>
      <c r="AK9" s="103">
        <f t="shared" si="1"/>
        <v>0</v>
      </c>
      <c r="AL9" s="103">
        <f t="shared" si="2"/>
        <v>1</v>
      </c>
      <c r="AM9" s="102"/>
      <c r="AN9" s="102"/>
      <c r="AO9" s="102"/>
    </row>
    <row r="10" spans="1:41" s="100" customFormat="1" ht="21" customHeight="1">
      <c r="A10" s="127">
        <v>5</v>
      </c>
      <c r="B10" s="121" t="s">
        <v>804</v>
      </c>
      <c r="C10" s="122" t="s">
        <v>805</v>
      </c>
      <c r="D10" s="123" t="s">
        <v>73</v>
      </c>
      <c r="E10" s="112"/>
      <c r="F10" s="130" t="s">
        <v>6</v>
      </c>
      <c r="G10" s="130"/>
      <c r="H10" s="130"/>
      <c r="I10" s="130"/>
      <c r="J10" s="130"/>
      <c r="K10" s="130"/>
      <c r="L10" s="130"/>
      <c r="M10" s="164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 t="s">
        <v>8</v>
      </c>
      <c r="Z10" s="130" t="s">
        <v>8</v>
      </c>
      <c r="AA10" s="130"/>
      <c r="AB10" s="130" t="s">
        <v>8</v>
      </c>
      <c r="AC10" s="130"/>
      <c r="AD10" s="130"/>
      <c r="AE10" s="130"/>
      <c r="AF10" s="130"/>
      <c r="AG10" s="130"/>
      <c r="AH10" s="130"/>
      <c r="AI10" s="130"/>
      <c r="AJ10" s="103">
        <f t="shared" si="0"/>
        <v>1</v>
      </c>
      <c r="AK10" s="103">
        <f t="shared" si="1"/>
        <v>0</v>
      </c>
      <c r="AL10" s="103">
        <f t="shared" si="2"/>
        <v>3</v>
      </c>
      <c r="AM10" s="102"/>
      <c r="AN10" s="102"/>
      <c r="AO10" s="102"/>
    </row>
    <row r="11" spans="1:41" s="100" customFormat="1" ht="21" customHeight="1">
      <c r="A11" s="127">
        <v>6</v>
      </c>
      <c r="B11" s="124" t="s">
        <v>806</v>
      </c>
      <c r="C11" s="125" t="s">
        <v>807</v>
      </c>
      <c r="D11" s="126" t="s">
        <v>84</v>
      </c>
      <c r="E11" s="167" t="s">
        <v>6</v>
      </c>
      <c r="F11" s="167" t="s">
        <v>6</v>
      </c>
      <c r="G11" s="167" t="s">
        <v>7</v>
      </c>
      <c r="H11" s="167" t="s">
        <v>7</v>
      </c>
      <c r="I11" s="167"/>
      <c r="J11" s="167"/>
      <c r="K11" s="167" t="s">
        <v>7</v>
      </c>
      <c r="L11" s="167"/>
      <c r="M11" s="172" t="s">
        <v>6</v>
      </c>
      <c r="N11" s="167" t="s">
        <v>6</v>
      </c>
      <c r="O11" s="167" t="s">
        <v>7</v>
      </c>
      <c r="P11" s="167"/>
      <c r="Q11" s="167"/>
      <c r="R11" s="167" t="s">
        <v>6</v>
      </c>
      <c r="S11" s="167" t="s">
        <v>6</v>
      </c>
      <c r="T11" s="167" t="s">
        <v>7</v>
      </c>
      <c r="U11" s="167" t="s">
        <v>7</v>
      </c>
      <c r="V11" s="167" t="s">
        <v>6</v>
      </c>
      <c r="W11" s="167"/>
      <c r="X11" s="167"/>
      <c r="Y11" s="167" t="s">
        <v>6</v>
      </c>
      <c r="Z11" s="167" t="s">
        <v>6</v>
      </c>
      <c r="AA11" s="167" t="s">
        <v>7</v>
      </c>
      <c r="AB11" s="167" t="s">
        <v>6</v>
      </c>
      <c r="AC11" s="167"/>
      <c r="AD11" s="167"/>
      <c r="AE11" s="167"/>
      <c r="AF11" s="167" t="s">
        <v>6</v>
      </c>
      <c r="AG11" s="167" t="s">
        <v>6</v>
      </c>
      <c r="AH11" s="167"/>
      <c r="AI11" s="167" t="s">
        <v>6</v>
      </c>
      <c r="AJ11" s="17">
        <f t="shared" si="0"/>
        <v>13</v>
      </c>
      <c r="AK11" s="17">
        <f t="shared" si="1"/>
        <v>7</v>
      </c>
      <c r="AL11" s="17">
        <f t="shared" si="2"/>
        <v>0</v>
      </c>
      <c r="AM11" s="102"/>
      <c r="AN11" s="102"/>
      <c r="AO11" s="102"/>
    </row>
    <row r="12" spans="1:41" s="100" customFormat="1" ht="21" customHeight="1">
      <c r="A12" s="127">
        <v>7</v>
      </c>
      <c r="B12" s="121" t="s">
        <v>808</v>
      </c>
      <c r="C12" s="122" t="s">
        <v>809</v>
      </c>
      <c r="D12" s="123" t="s">
        <v>80</v>
      </c>
      <c r="E12" s="130"/>
      <c r="F12" s="130"/>
      <c r="G12" s="130"/>
      <c r="H12" s="130"/>
      <c r="I12" s="130"/>
      <c r="J12" s="130"/>
      <c r="K12" s="130"/>
      <c r="L12" s="130"/>
      <c r="M12" s="164"/>
      <c r="N12" s="130"/>
      <c r="O12" s="130"/>
      <c r="P12" s="130"/>
      <c r="Q12" s="130"/>
      <c r="R12" s="130"/>
      <c r="S12" s="130"/>
      <c r="T12" s="130"/>
      <c r="U12" s="130" t="s">
        <v>7</v>
      </c>
      <c r="V12" s="130"/>
      <c r="W12" s="130"/>
      <c r="X12" s="130"/>
      <c r="Y12" s="130"/>
      <c r="Z12" s="130"/>
      <c r="AA12" s="130" t="s">
        <v>6</v>
      </c>
      <c r="AB12" s="130" t="s">
        <v>8</v>
      </c>
      <c r="AC12" s="130"/>
      <c r="AD12" s="130"/>
      <c r="AE12" s="130"/>
      <c r="AF12" s="130"/>
      <c r="AG12" s="130"/>
      <c r="AH12" s="130"/>
      <c r="AI12" s="130"/>
      <c r="AJ12" s="103">
        <f t="shared" si="0"/>
        <v>1</v>
      </c>
      <c r="AK12" s="103">
        <f t="shared" si="1"/>
        <v>1</v>
      </c>
      <c r="AL12" s="103">
        <f t="shared" si="2"/>
        <v>1</v>
      </c>
      <c r="AM12" s="102"/>
      <c r="AN12" s="102"/>
      <c r="AO12" s="102"/>
    </row>
    <row r="13" spans="1:41" ht="21" customHeight="1">
      <c r="A13" s="127">
        <v>8</v>
      </c>
      <c r="B13" s="121" t="s">
        <v>810</v>
      </c>
      <c r="C13" s="122" t="s">
        <v>811</v>
      </c>
      <c r="D13" s="123" t="s">
        <v>81</v>
      </c>
      <c r="E13" s="130"/>
      <c r="F13" s="130"/>
      <c r="G13" s="130"/>
      <c r="H13" s="130" t="s">
        <v>6</v>
      </c>
      <c r="I13" s="130"/>
      <c r="J13" s="130"/>
      <c r="K13" s="130"/>
      <c r="L13" s="130"/>
      <c r="M13" s="164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 t="s">
        <v>7</v>
      </c>
      <c r="AB13" s="130"/>
      <c r="AC13" s="130"/>
      <c r="AD13" s="130"/>
      <c r="AE13" s="130"/>
      <c r="AF13" s="130"/>
      <c r="AG13" s="130"/>
      <c r="AH13" s="130"/>
      <c r="AI13" s="130"/>
      <c r="AJ13" s="103">
        <f t="shared" ref="AJ13:AJ31" si="3">COUNTIF(E13:AI13,"K")+2*COUNTIF(E13:AI13,"2K")+COUNTIF(E13:AI13,"TK")+COUNTIF(E13:AI13,"KT")</f>
        <v>1</v>
      </c>
      <c r="AK13" s="103">
        <f t="shared" ref="AK13:AK31" si="4">COUNTIF(E13:AI13,"P")+2*COUNTIF(F13:AJ13,"2P")</f>
        <v>1</v>
      </c>
      <c r="AL13" s="103">
        <f t="shared" ref="AL13:AL31" si="5">COUNTIF(E13:AI13,"T")+2*COUNTIF(E13:AI13,"2T")+COUNTIF(E13:AI13,"TK")+COUNTIF(E13:AI13,"KT")</f>
        <v>0</v>
      </c>
    </row>
    <row r="14" spans="1:41" s="100" customFormat="1" ht="21" customHeight="1">
      <c r="A14" s="127">
        <v>9</v>
      </c>
      <c r="B14" s="121">
        <v>2010050026</v>
      </c>
      <c r="C14" s="122" t="s">
        <v>741</v>
      </c>
      <c r="D14" s="123" t="s">
        <v>710</v>
      </c>
      <c r="E14" s="130"/>
      <c r="F14" s="130"/>
      <c r="G14" s="130"/>
      <c r="H14" s="130"/>
      <c r="I14" s="130"/>
      <c r="J14" s="130"/>
      <c r="K14" s="130"/>
      <c r="L14" s="130"/>
      <c r="M14" s="164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03">
        <f t="shared" si="3"/>
        <v>0</v>
      </c>
      <c r="AK14" s="103">
        <f t="shared" si="4"/>
        <v>0</v>
      </c>
      <c r="AL14" s="103">
        <f t="shared" si="5"/>
        <v>0</v>
      </c>
      <c r="AM14" s="102"/>
      <c r="AN14" s="102"/>
      <c r="AO14" s="102"/>
    </row>
    <row r="15" spans="1:41" s="100" customFormat="1" ht="21" customHeight="1">
      <c r="A15" s="127">
        <v>10</v>
      </c>
      <c r="B15" s="121" t="s">
        <v>812</v>
      </c>
      <c r="C15" s="122" t="s">
        <v>813</v>
      </c>
      <c r="D15" s="123" t="s">
        <v>40</v>
      </c>
      <c r="E15" s="130"/>
      <c r="F15" s="130"/>
      <c r="G15" s="130"/>
      <c r="H15" s="130"/>
      <c r="I15" s="130"/>
      <c r="J15" s="130"/>
      <c r="K15" s="130"/>
      <c r="L15" s="130"/>
      <c r="M15" s="164"/>
      <c r="N15" s="130"/>
      <c r="O15" s="130"/>
      <c r="P15" s="130"/>
      <c r="Q15" s="130"/>
      <c r="R15" s="130"/>
      <c r="S15" s="130"/>
      <c r="T15" s="130"/>
      <c r="U15" s="130"/>
      <c r="V15" s="130" t="s">
        <v>8</v>
      </c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03">
        <f t="shared" si="3"/>
        <v>0</v>
      </c>
      <c r="AK15" s="103">
        <f t="shared" si="4"/>
        <v>0</v>
      </c>
      <c r="AL15" s="103">
        <f t="shared" si="5"/>
        <v>1</v>
      </c>
      <c r="AM15" s="102"/>
      <c r="AN15" s="102"/>
      <c r="AO15" s="102"/>
    </row>
    <row r="16" spans="1:41" s="171" customFormat="1" ht="21" customHeight="1">
      <c r="A16" s="127">
        <v>11</v>
      </c>
      <c r="B16" s="124" t="s">
        <v>816</v>
      </c>
      <c r="C16" s="125" t="s">
        <v>817</v>
      </c>
      <c r="D16" s="126" t="s">
        <v>818</v>
      </c>
      <c r="E16" s="167" t="s">
        <v>6</v>
      </c>
      <c r="F16" s="167" t="s">
        <v>6</v>
      </c>
      <c r="G16" s="167" t="s">
        <v>7</v>
      </c>
      <c r="H16" s="167" t="s">
        <v>6</v>
      </c>
      <c r="I16" s="167"/>
      <c r="J16" s="167"/>
      <c r="K16" s="167" t="s">
        <v>7</v>
      </c>
      <c r="L16" s="167"/>
      <c r="M16" s="172" t="s">
        <v>7</v>
      </c>
      <c r="N16" s="167" t="s">
        <v>7</v>
      </c>
      <c r="O16" s="191" t="s">
        <v>875</v>
      </c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  <c r="AJ16" s="17">
        <f t="shared" si="3"/>
        <v>3</v>
      </c>
      <c r="AK16" s="17">
        <f t="shared" si="4"/>
        <v>4</v>
      </c>
      <c r="AL16" s="17">
        <f t="shared" si="5"/>
        <v>0</v>
      </c>
      <c r="AM16" s="170"/>
      <c r="AN16" s="170"/>
      <c r="AO16" s="170"/>
    </row>
    <row r="17" spans="1:44" s="100" customFormat="1" ht="21" customHeight="1">
      <c r="A17" s="127">
        <v>12</v>
      </c>
      <c r="B17" s="121" t="s">
        <v>819</v>
      </c>
      <c r="C17" s="122" t="s">
        <v>820</v>
      </c>
      <c r="D17" s="123" t="s">
        <v>92</v>
      </c>
      <c r="E17" s="130"/>
      <c r="F17" s="130"/>
      <c r="G17" s="130"/>
      <c r="H17" s="130"/>
      <c r="I17" s="130"/>
      <c r="J17" s="130"/>
      <c r="K17" s="130"/>
      <c r="L17" s="130"/>
      <c r="M17" s="164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03">
        <f t="shared" si="3"/>
        <v>0</v>
      </c>
      <c r="AK17" s="103">
        <f t="shared" si="4"/>
        <v>0</v>
      </c>
      <c r="AL17" s="103">
        <f t="shared" si="5"/>
        <v>0</v>
      </c>
      <c r="AM17" s="102"/>
      <c r="AN17" s="102"/>
      <c r="AO17" s="102"/>
    </row>
    <row r="18" spans="1:44" s="100" customFormat="1" ht="21" customHeight="1">
      <c r="A18" s="127">
        <v>13</v>
      </c>
      <c r="B18" s="121" t="s">
        <v>821</v>
      </c>
      <c r="C18" s="122" t="s">
        <v>822</v>
      </c>
      <c r="D18" s="123" t="s">
        <v>92</v>
      </c>
      <c r="E18" s="130"/>
      <c r="F18" s="115"/>
      <c r="G18" s="115"/>
      <c r="H18" s="115"/>
      <c r="I18" s="115"/>
      <c r="J18" s="115"/>
      <c r="K18" s="115"/>
      <c r="L18" s="115"/>
      <c r="M18" s="116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03">
        <f t="shared" si="3"/>
        <v>0</v>
      </c>
      <c r="AK18" s="103">
        <f t="shared" si="4"/>
        <v>0</v>
      </c>
      <c r="AL18" s="103">
        <f t="shared" si="5"/>
        <v>0</v>
      </c>
      <c r="AM18" s="102"/>
      <c r="AN18" s="102"/>
      <c r="AO18" s="102"/>
    </row>
    <row r="19" spans="1:44" s="100" customFormat="1" ht="21" customHeight="1">
      <c r="A19" s="127">
        <v>14</v>
      </c>
      <c r="B19" s="121" t="s">
        <v>823</v>
      </c>
      <c r="C19" s="122" t="s">
        <v>732</v>
      </c>
      <c r="D19" s="123" t="s">
        <v>97</v>
      </c>
      <c r="E19" s="130"/>
      <c r="F19" s="130"/>
      <c r="G19" s="130"/>
      <c r="H19" s="130"/>
      <c r="I19" s="130"/>
      <c r="J19" s="130"/>
      <c r="K19" s="130"/>
      <c r="L19" s="130"/>
      <c r="M19" s="164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 t="s">
        <v>7</v>
      </c>
      <c r="AA19" s="130"/>
      <c r="AB19" s="130"/>
      <c r="AC19" s="130"/>
      <c r="AD19" s="130"/>
      <c r="AE19" s="130"/>
      <c r="AF19" s="130"/>
      <c r="AG19" s="130"/>
      <c r="AH19" s="130"/>
      <c r="AI19" s="130"/>
      <c r="AJ19" s="103">
        <f t="shared" si="3"/>
        <v>0</v>
      </c>
      <c r="AK19" s="103">
        <f t="shared" si="4"/>
        <v>1</v>
      </c>
      <c r="AL19" s="103">
        <f t="shared" si="5"/>
        <v>0</v>
      </c>
      <c r="AM19" s="190"/>
      <c r="AN19" s="188"/>
      <c r="AO19" s="102"/>
    </row>
    <row r="20" spans="1:44" s="100" customFormat="1" ht="21" customHeight="1">
      <c r="A20" s="127">
        <v>15</v>
      </c>
      <c r="B20" s="121" t="s">
        <v>824</v>
      </c>
      <c r="C20" s="122" t="s">
        <v>825</v>
      </c>
      <c r="D20" s="123" t="s">
        <v>41</v>
      </c>
      <c r="E20" s="130"/>
      <c r="F20" s="130"/>
      <c r="G20" s="130"/>
      <c r="H20" s="130"/>
      <c r="I20" s="130"/>
      <c r="J20" s="130"/>
      <c r="K20" s="130"/>
      <c r="L20" s="130"/>
      <c r="M20" s="164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 t="s">
        <v>8</v>
      </c>
      <c r="AC20" s="130"/>
      <c r="AD20" s="130"/>
      <c r="AE20" s="130"/>
      <c r="AF20" s="130"/>
      <c r="AG20" s="130"/>
      <c r="AH20" s="130"/>
      <c r="AI20" s="130"/>
      <c r="AJ20" s="103">
        <f t="shared" si="3"/>
        <v>0</v>
      </c>
      <c r="AK20" s="103">
        <f t="shared" si="4"/>
        <v>0</v>
      </c>
      <c r="AL20" s="103">
        <f t="shared" si="5"/>
        <v>1</v>
      </c>
      <c r="AM20" s="102"/>
      <c r="AN20" s="102"/>
      <c r="AO20" s="102"/>
    </row>
    <row r="21" spans="1:44" s="173" customFormat="1" ht="21" customHeight="1">
      <c r="A21" s="128">
        <v>16</v>
      </c>
      <c r="B21" s="121" t="s">
        <v>826</v>
      </c>
      <c r="C21" s="122" t="s">
        <v>827</v>
      </c>
      <c r="D21" s="123" t="s">
        <v>95</v>
      </c>
      <c r="E21" s="130"/>
      <c r="F21" s="130"/>
      <c r="G21" s="130"/>
      <c r="H21" s="130"/>
      <c r="I21" s="130"/>
      <c r="J21" s="130"/>
      <c r="K21" s="130"/>
      <c r="L21" s="130"/>
      <c r="M21" s="164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2">
        <f t="shared" si="3"/>
        <v>0</v>
      </c>
      <c r="AK21" s="2">
        <f t="shared" si="4"/>
        <v>0</v>
      </c>
      <c r="AL21" s="2">
        <f t="shared" si="5"/>
        <v>0</v>
      </c>
    </row>
    <row r="22" spans="1:44" s="175" customFormat="1" ht="21" customHeight="1">
      <c r="A22" s="128">
        <v>17</v>
      </c>
      <c r="B22" s="121" t="s">
        <v>828</v>
      </c>
      <c r="C22" s="122" t="s">
        <v>829</v>
      </c>
      <c r="D22" s="123" t="s">
        <v>28</v>
      </c>
      <c r="E22" s="130"/>
      <c r="F22" s="130"/>
      <c r="G22" s="130"/>
      <c r="H22" s="130"/>
      <c r="I22" s="130"/>
      <c r="J22" s="130"/>
      <c r="K22" s="130"/>
      <c r="L22" s="130"/>
      <c r="M22" s="164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 t="s">
        <v>6</v>
      </c>
      <c r="AH22" s="130"/>
      <c r="AI22" s="130"/>
      <c r="AJ22" s="2">
        <f t="shared" si="3"/>
        <v>1</v>
      </c>
      <c r="AK22" s="2">
        <f t="shared" si="4"/>
        <v>0</v>
      </c>
      <c r="AL22" s="2">
        <f t="shared" si="5"/>
        <v>0</v>
      </c>
      <c r="AM22" s="174"/>
      <c r="AN22" s="174"/>
      <c r="AO22" s="174"/>
    </row>
    <row r="23" spans="1:44" s="175" customFormat="1" ht="21" customHeight="1">
      <c r="A23" s="128">
        <v>18</v>
      </c>
      <c r="B23" s="121" t="s">
        <v>830</v>
      </c>
      <c r="C23" s="122" t="s">
        <v>831</v>
      </c>
      <c r="D23" s="123" t="s">
        <v>832</v>
      </c>
      <c r="E23" s="130"/>
      <c r="F23" s="130"/>
      <c r="G23" s="130"/>
      <c r="H23" s="130"/>
      <c r="I23" s="130"/>
      <c r="J23" s="130"/>
      <c r="K23" s="130"/>
      <c r="L23" s="130"/>
      <c r="M23" s="164" t="s">
        <v>6</v>
      </c>
      <c r="N23" s="130" t="s">
        <v>6</v>
      </c>
      <c r="O23" s="130" t="s">
        <v>6</v>
      </c>
      <c r="P23" s="130"/>
      <c r="Q23" s="130"/>
      <c r="R23" s="130" t="s">
        <v>6</v>
      </c>
      <c r="S23" s="130"/>
      <c r="T23" s="130"/>
      <c r="U23" s="130" t="s">
        <v>6</v>
      </c>
      <c r="V23" s="130" t="s">
        <v>6</v>
      </c>
      <c r="W23" s="130"/>
      <c r="X23" s="130"/>
      <c r="Y23" s="130" t="s">
        <v>6</v>
      </c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2">
        <f t="shared" si="3"/>
        <v>7</v>
      </c>
      <c r="AK23" s="2">
        <f t="shared" si="4"/>
        <v>0</v>
      </c>
      <c r="AL23" s="2">
        <f t="shared" si="5"/>
        <v>0</v>
      </c>
      <c r="AM23" s="174"/>
      <c r="AN23" s="174"/>
      <c r="AO23" s="174"/>
    </row>
    <row r="24" spans="1:44" s="100" customFormat="1" ht="21" customHeight="1">
      <c r="A24" s="127">
        <v>19</v>
      </c>
      <c r="B24" s="121" t="s">
        <v>833</v>
      </c>
      <c r="C24" s="122" t="s">
        <v>834</v>
      </c>
      <c r="D24" s="123" t="s">
        <v>98</v>
      </c>
      <c r="E24" s="130"/>
      <c r="F24" s="130"/>
      <c r="G24" s="130"/>
      <c r="H24" s="130"/>
      <c r="I24" s="130"/>
      <c r="J24" s="130"/>
      <c r="K24" s="130"/>
      <c r="L24" s="130"/>
      <c r="M24" s="164"/>
      <c r="N24" s="130"/>
      <c r="O24" s="130"/>
      <c r="P24" s="130"/>
      <c r="Q24" s="130"/>
      <c r="R24" s="130" t="s">
        <v>6</v>
      </c>
      <c r="S24" s="130" t="s">
        <v>6</v>
      </c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03">
        <f t="shared" si="3"/>
        <v>2</v>
      </c>
      <c r="AK24" s="103">
        <f t="shared" si="4"/>
        <v>0</v>
      </c>
      <c r="AL24" s="103">
        <f t="shared" si="5"/>
        <v>0</v>
      </c>
      <c r="AM24" s="102"/>
      <c r="AN24" s="102"/>
      <c r="AO24" s="102"/>
    </row>
    <row r="25" spans="1:44" s="100" customFormat="1" ht="21" customHeight="1">
      <c r="A25" s="127">
        <v>20</v>
      </c>
      <c r="B25" s="121" t="s">
        <v>835</v>
      </c>
      <c r="C25" s="122" t="s">
        <v>836</v>
      </c>
      <c r="D25" s="123" t="s">
        <v>71</v>
      </c>
      <c r="E25" s="130"/>
      <c r="F25" s="130"/>
      <c r="G25" s="130"/>
      <c r="H25" s="130"/>
      <c r="I25" s="130"/>
      <c r="J25" s="130"/>
      <c r="K25" s="130"/>
      <c r="L25" s="130"/>
      <c r="M25" s="164"/>
      <c r="N25" s="130"/>
      <c r="O25" s="130"/>
      <c r="P25" s="130"/>
      <c r="Q25" s="130"/>
      <c r="R25" s="130"/>
      <c r="S25" s="130"/>
      <c r="T25" s="130"/>
      <c r="U25" s="130" t="s">
        <v>8</v>
      </c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03">
        <f t="shared" si="3"/>
        <v>0</v>
      </c>
      <c r="AK25" s="103">
        <f t="shared" si="4"/>
        <v>0</v>
      </c>
      <c r="AL25" s="103">
        <f t="shared" si="5"/>
        <v>1</v>
      </c>
      <c r="AM25" s="102"/>
      <c r="AN25" s="102"/>
      <c r="AO25" s="102"/>
    </row>
    <row r="26" spans="1:44" ht="21" customHeight="1">
      <c r="A26" s="127">
        <v>21</v>
      </c>
      <c r="B26" s="121" t="s">
        <v>837</v>
      </c>
      <c r="C26" s="122" t="s">
        <v>838</v>
      </c>
      <c r="D26" s="123" t="s">
        <v>46</v>
      </c>
      <c r="E26" s="130"/>
      <c r="F26" s="130"/>
      <c r="G26" s="130"/>
      <c r="H26" s="130"/>
      <c r="I26" s="130"/>
      <c r="J26" s="130"/>
      <c r="K26" s="130"/>
      <c r="L26" s="130"/>
      <c r="M26" s="164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03">
        <f t="shared" si="3"/>
        <v>0</v>
      </c>
      <c r="AK26" s="103">
        <f t="shared" si="4"/>
        <v>0</v>
      </c>
      <c r="AL26" s="103">
        <f t="shared" si="5"/>
        <v>0</v>
      </c>
    </row>
    <row r="27" spans="1:44" s="100" customFormat="1" ht="21" customHeight="1">
      <c r="A27" s="127">
        <v>22</v>
      </c>
      <c r="B27" s="121" t="s">
        <v>839</v>
      </c>
      <c r="C27" s="122" t="s">
        <v>840</v>
      </c>
      <c r="D27" s="123" t="s">
        <v>250</v>
      </c>
      <c r="E27" s="130"/>
      <c r="F27" s="130"/>
      <c r="G27" s="130"/>
      <c r="H27" s="130"/>
      <c r="I27" s="130"/>
      <c r="J27" s="130"/>
      <c r="K27" s="130"/>
      <c r="L27" s="130"/>
      <c r="M27" s="164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03">
        <f t="shared" si="3"/>
        <v>0</v>
      </c>
      <c r="AK27" s="103">
        <f t="shared" si="4"/>
        <v>0</v>
      </c>
      <c r="AL27" s="103">
        <f t="shared" si="5"/>
        <v>0</v>
      </c>
      <c r="AM27" s="102"/>
      <c r="AN27" s="102"/>
      <c r="AO27" s="102"/>
    </row>
    <row r="28" spans="1:44" s="171" customFormat="1" ht="21" customHeight="1">
      <c r="A28" s="127">
        <v>23</v>
      </c>
      <c r="B28" s="121" t="s">
        <v>841</v>
      </c>
      <c r="C28" s="122" t="s">
        <v>842</v>
      </c>
      <c r="D28" s="123" t="s">
        <v>101</v>
      </c>
      <c r="E28" s="112"/>
      <c r="F28" s="130"/>
      <c r="G28" s="130"/>
      <c r="H28" s="130"/>
      <c r="I28" s="130"/>
      <c r="J28" s="130"/>
      <c r="K28" s="130"/>
      <c r="L28" s="130"/>
      <c r="M28" s="164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7">
        <f t="shared" si="3"/>
        <v>0</v>
      </c>
      <c r="AK28" s="17">
        <f t="shared" si="4"/>
        <v>0</v>
      </c>
      <c r="AL28" s="17">
        <f t="shared" si="5"/>
        <v>0</v>
      </c>
      <c r="AM28" s="170"/>
      <c r="AN28" s="170"/>
      <c r="AO28" s="170"/>
    </row>
    <row r="29" spans="1:44" s="100" customFormat="1" ht="21" customHeight="1">
      <c r="A29" s="127">
        <v>24</v>
      </c>
      <c r="B29" s="121" t="s">
        <v>843</v>
      </c>
      <c r="C29" s="122" t="s">
        <v>844</v>
      </c>
      <c r="D29" s="123" t="s">
        <v>101</v>
      </c>
      <c r="E29" s="112"/>
      <c r="F29" s="130"/>
      <c r="G29" s="130"/>
      <c r="H29" s="130"/>
      <c r="I29" s="130"/>
      <c r="J29" s="130"/>
      <c r="K29" s="130"/>
      <c r="L29" s="130"/>
      <c r="M29" s="164" t="s">
        <v>6</v>
      </c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 t="s">
        <v>8</v>
      </c>
      <c r="AC29" s="130" t="s">
        <v>8</v>
      </c>
      <c r="AD29" s="130"/>
      <c r="AE29" s="130"/>
      <c r="AF29" s="130" t="s">
        <v>8</v>
      </c>
      <c r="AG29" s="130"/>
      <c r="AH29" s="130"/>
      <c r="AI29" s="130"/>
      <c r="AJ29" s="103">
        <f t="shared" si="3"/>
        <v>1</v>
      </c>
      <c r="AK29" s="103">
        <f t="shared" si="4"/>
        <v>0</v>
      </c>
      <c r="AL29" s="103">
        <f t="shared" si="5"/>
        <v>3</v>
      </c>
      <c r="AM29" s="102"/>
      <c r="AN29" s="102"/>
      <c r="AO29" s="102"/>
    </row>
    <row r="30" spans="1:44" s="100" customFormat="1" ht="21" customHeight="1">
      <c r="A30" s="127">
        <v>25</v>
      </c>
      <c r="B30" s="121" t="s">
        <v>845</v>
      </c>
      <c r="C30" s="122" t="s">
        <v>846</v>
      </c>
      <c r="D30" s="123" t="s">
        <v>65</v>
      </c>
      <c r="E30" s="112"/>
      <c r="F30" s="130"/>
      <c r="G30" s="130"/>
      <c r="H30" s="130"/>
      <c r="I30" s="130"/>
      <c r="J30" s="130"/>
      <c r="K30" s="130"/>
      <c r="L30" s="130"/>
      <c r="M30" s="164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 t="s">
        <v>7</v>
      </c>
      <c r="AB30" s="130"/>
      <c r="AC30" s="130"/>
      <c r="AD30" s="130"/>
      <c r="AE30" s="130"/>
      <c r="AF30" s="130"/>
      <c r="AG30" s="130"/>
      <c r="AH30" s="130"/>
      <c r="AI30" s="130"/>
      <c r="AJ30" s="103">
        <f t="shared" si="3"/>
        <v>0</v>
      </c>
      <c r="AK30" s="103">
        <f t="shared" si="4"/>
        <v>1</v>
      </c>
      <c r="AL30" s="103">
        <f t="shared" si="5"/>
        <v>0</v>
      </c>
      <c r="AM30" s="102"/>
      <c r="AN30" s="102"/>
      <c r="AO30" s="102"/>
    </row>
    <row r="31" spans="1:44" s="100" customFormat="1" ht="21" customHeight="1">
      <c r="A31" s="127">
        <v>26</v>
      </c>
      <c r="B31" s="121" t="s">
        <v>847</v>
      </c>
      <c r="C31" s="122" t="s">
        <v>848</v>
      </c>
      <c r="D31" s="123" t="s">
        <v>360</v>
      </c>
      <c r="E31" s="112"/>
      <c r="F31" s="130"/>
      <c r="G31" s="130"/>
      <c r="H31" s="130"/>
      <c r="I31" s="130"/>
      <c r="J31" s="130"/>
      <c r="K31" s="130"/>
      <c r="L31" s="130"/>
      <c r="M31" s="164" t="s">
        <v>6</v>
      </c>
      <c r="N31" s="130"/>
      <c r="O31" s="130"/>
      <c r="P31" s="130"/>
      <c r="Q31" s="130"/>
      <c r="R31" s="130"/>
      <c r="S31" s="130"/>
      <c r="T31" s="130"/>
      <c r="U31" s="130" t="s">
        <v>7</v>
      </c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03">
        <f t="shared" si="3"/>
        <v>1</v>
      </c>
      <c r="AK31" s="103">
        <f t="shared" si="4"/>
        <v>1</v>
      </c>
      <c r="AL31" s="103">
        <f t="shared" si="5"/>
        <v>0</v>
      </c>
      <c r="AM31" s="102"/>
      <c r="AN31" s="102"/>
      <c r="AO31" s="102"/>
    </row>
    <row r="32" spans="1:44" s="100" customFormat="1" ht="21" customHeight="1">
      <c r="A32" s="178" t="s">
        <v>11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03">
        <f>SUM(AJ6:AJ31)</f>
        <v>33</v>
      </c>
      <c r="AK32" s="103">
        <f>SUM(AK6:AK31)</f>
        <v>18</v>
      </c>
      <c r="AL32" s="103">
        <f>SUM(AL6:AL31)</f>
        <v>11</v>
      </c>
      <c r="AM32" s="102"/>
      <c r="AN32" s="13"/>
      <c r="AO32" s="13"/>
      <c r="AP32" s="163"/>
      <c r="AQ32" s="163"/>
      <c r="AR32" s="163"/>
    </row>
    <row r="33" spans="1:43" s="100" customFormat="1" ht="30" customHeight="1">
      <c r="A33" s="7"/>
      <c r="B33" s="7"/>
      <c r="C33" s="8"/>
      <c r="D33" s="8"/>
      <c r="E33" s="9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7"/>
      <c r="AK33" s="7"/>
      <c r="AL33" s="7"/>
      <c r="AM33" s="102"/>
      <c r="AN33" s="102"/>
      <c r="AO33" s="102"/>
    </row>
    <row r="34" spans="1:43" s="100" customFormat="1" ht="41.25" customHeight="1">
      <c r="A34" s="180" t="s">
        <v>12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1"/>
      <c r="AJ34" s="17" t="s">
        <v>13</v>
      </c>
      <c r="AK34" s="17" t="s">
        <v>14</v>
      </c>
      <c r="AL34" s="17" t="s">
        <v>15</v>
      </c>
      <c r="AM34" s="17" t="s">
        <v>16</v>
      </c>
      <c r="AN34" s="17" t="s">
        <v>17</v>
      </c>
      <c r="AO34" s="17" t="s">
        <v>18</v>
      </c>
    </row>
    <row r="35" spans="1:43" s="100" customFormat="1" ht="30" customHeight="1">
      <c r="A35" s="103" t="s">
        <v>3</v>
      </c>
      <c r="B35" s="101"/>
      <c r="C35" s="182" t="s">
        <v>5</v>
      </c>
      <c r="D35" s="183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98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14" t="s">
        <v>19</v>
      </c>
      <c r="AK35" s="14" t="s">
        <v>20</v>
      </c>
      <c r="AL35" s="14" t="s">
        <v>21</v>
      </c>
      <c r="AM35" s="14" t="s">
        <v>22</v>
      </c>
      <c r="AN35" s="14" t="s">
        <v>23</v>
      </c>
      <c r="AO35" s="14" t="s">
        <v>24</v>
      </c>
    </row>
    <row r="36" spans="1:43" s="100" customFormat="1" ht="30" customHeight="1">
      <c r="A36" s="103">
        <v>1</v>
      </c>
      <c r="B36" s="96" t="s">
        <v>795</v>
      </c>
      <c r="C36" s="52" t="s">
        <v>796</v>
      </c>
      <c r="D36" s="81" t="s">
        <v>591</v>
      </c>
      <c r="E36" s="3"/>
      <c r="F36" s="2"/>
      <c r="G36" s="2"/>
      <c r="H36" s="2"/>
      <c r="I36" s="2"/>
      <c r="J36" s="2"/>
      <c r="K36" s="2"/>
      <c r="L36" s="2"/>
      <c r="M36" s="9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5">
        <f>COUNTIF(E36:AI36,"BT")</f>
        <v>0</v>
      </c>
      <c r="AK36" s="15">
        <f>COUNTIF(F36:AJ36,"D")</f>
        <v>0</v>
      </c>
      <c r="AL36" s="15">
        <f>COUNTIF(G36:AK36,"ĐP")</f>
        <v>0</v>
      </c>
      <c r="AM36" s="15">
        <f>COUNTIF(H36:AL36,"CT")</f>
        <v>0</v>
      </c>
      <c r="AN36" s="15">
        <f>COUNTIF(I36:AM36,"HT")</f>
        <v>0</v>
      </c>
      <c r="AO36" s="15">
        <f>COUNTIF(J36:AN36,"VK")</f>
        <v>0</v>
      </c>
      <c r="AP36" s="190"/>
      <c r="AQ36" s="188"/>
    </row>
    <row r="37" spans="1:43" s="100" customFormat="1" ht="30" customHeight="1">
      <c r="A37" s="103">
        <v>2</v>
      </c>
      <c r="B37" s="96" t="s">
        <v>797</v>
      </c>
      <c r="C37" s="52" t="s">
        <v>798</v>
      </c>
      <c r="D37" s="81" t="s">
        <v>799</v>
      </c>
      <c r="E37" s="11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5">
        <f t="shared" ref="AJ37:AJ69" si="6">COUNTIF(E37:AI37,"BT")</f>
        <v>0</v>
      </c>
      <c r="AK37" s="15">
        <f t="shared" ref="AK37:AK69" si="7">COUNTIF(F37:AJ37,"D")</f>
        <v>0</v>
      </c>
      <c r="AL37" s="15">
        <f t="shared" ref="AL37:AL69" si="8">COUNTIF(G37:AK37,"ĐP")</f>
        <v>0</v>
      </c>
      <c r="AM37" s="15">
        <f t="shared" ref="AM37:AM69" si="9">COUNTIF(H37:AL37,"CT")</f>
        <v>0</v>
      </c>
      <c r="AN37" s="15">
        <f t="shared" ref="AN37:AN69" si="10">COUNTIF(I37:AM37,"HT")</f>
        <v>0</v>
      </c>
      <c r="AO37" s="15">
        <f t="shared" ref="AO37:AO69" si="11">COUNTIF(J37:AN37,"VK")</f>
        <v>0</v>
      </c>
      <c r="AP37" s="102"/>
      <c r="AQ37" s="102"/>
    </row>
    <row r="38" spans="1:43" s="100" customFormat="1" ht="30" customHeight="1">
      <c r="A38" s="103">
        <v>3</v>
      </c>
      <c r="B38" s="96" t="s">
        <v>800</v>
      </c>
      <c r="C38" s="52" t="s">
        <v>716</v>
      </c>
      <c r="D38" s="81" t="s">
        <v>801</v>
      </c>
      <c r="E38" s="3"/>
      <c r="F38" s="2"/>
      <c r="G38" s="2"/>
      <c r="H38" s="2"/>
      <c r="I38" s="2"/>
      <c r="J38" s="2"/>
      <c r="K38" s="2"/>
      <c r="L38" s="2"/>
      <c r="M38" s="9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5">
        <f t="shared" si="6"/>
        <v>0</v>
      </c>
      <c r="AK38" s="15">
        <f t="shared" si="7"/>
        <v>0</v>
      </c>
      <c r="AL38" s="15">
        <f t="shared" si="8"/>
        <v>0</v>
      </c>
      <c r="AM38" s="15">
        <f t="shared" si="9"/>
        <v>0</v>
      </c>
      <c r="AN38" s="15">
        <f t="shared" si="10"/>
        <v>0</v>
      </c>
      <c r="AO38" s="15">
        <f t="shared" si="11"/>
        <v>0</v>
      </c>
      <c r="AP38" s="102"/>
      <c r="AQ38" s="102"/>
    </row>
    <row r="39" spans="1:43" s="100" customFormat="1" ht="30" customHeight="1">
      <c r="A39" s="103">
        <v>4</v>
      </c>
      <c r="B39" s="96" t="s">
        <v>802</v>
      </c>
      <c r="C39" s="52" t="s">
        <v>803</v>
      </c>
      <c r="D39" s="81" t="s">
        <v>598</v>
      </c>
      <c r="E39" s="3"/>
      <c r="F39" s="2"/>
      <c r="G39" s="2"/>
      <c r="H39" s="2"/>
      <c r="I39" s="2"/>
      <c r="J39" s="2"/>
      <c r="K39" s="2"/>
      <c r="L39" s="2"/>
      <c r="M39" s="9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5">
        <f t="shared" si="6"/>
        <v>0</v>
      </c>
      <c r="AK39" s="15">
        <f t="shared" si="7"/>
        <v>0</v>
      </c>
      <c r="AL39" s="15">
        <f t="shared" si="8"/>
        <v>0</v>
      </c>
      <c r="AM39" s="15">
        <f t="shared" si="9"/>
        <v>0</v>
      </c>
      <c r="AN39" s="15">
        <f t="shared" si="10"/>
        <v>0</v>
      </c>
      <c r="AO39" s="15">
        <f t="shared" si="11"/>
        <v>0</v>
      </c>
      <c r="AP39" s="102"/>
      <c r="AQ39" s="102"/>
    </row>
    <row r="40" spans="1:43" s="100" customFormat="1" ht="30" customHeight="1">
      <c r="A40" s="103">
        <v>5</v>
      </c>
      <c r="B40" s="96" t="s">
        <v>804</v>
      </c>
      <c r="C40" s="52" t="s">
        <v>805</v>
      </c>
      <c r="D40" s="81" t="s">
        <v>73</v>
      </c>
      <c r="E40" s="3"/>
      <c r="F40" s="2"/>
      <c r="G40" s="2"/>
      <c r="H40" s="2"/>
      <c r="I40" s="2"/>
      <c r="J40" s="2"/>
      <c r="K40" s="2"/>
      <c r="L40" s="2"/>
      <c r="M40" s="9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5">
        <f t="shared" si="6"/>
        <v>0</v>
      </c>
      <c r="AK40" s="15">
        <f t="shared" si="7"/>
        <v>0</v>
      </c>
      <c r="AL40" s="15">
        <f t="shared" si="8"/>
        <v>0</v>
      </c>
      <c r="AM40" s="15">
        <f t="shared" si="9"/>
        <v>0</v>
      </c>
      <c r="AN40" s="15">
        <f t="shared" si="10"/>
        <v>0</v>
      </c>
      <c r="AO40" s="15">
        <f t="shared" si="11"/>
        <v>0</v>
      </c>
      <c r="AP40" s="102"/>
      <c r="AQ40" s="102"/>
    </row>
    <row r="41" spans="1:43" s="100" customFormat="1" ht="30" customHeight="1">
      <c r="A41" s="103">
        <v>6</v>
      </c>
      <c r="B41" s="96" t="s">
        <v>806</v>
      </c>
      <c r="C41" s="52" t="s">
        <v>807</v>
      </c>
      <c r="D41" s="81" t="s">
        <v>84</v>
      </c>
      <c r="E41" s="3"/>
      <c r="F41" s="2"/>
      <c r="G41" s="2"/>
      <c r="H41" s="2"/>
      <c r="I41" s="2"/>
      <c r="J41" s="2"/>
      <c r="K41" s="2"/>
      <c r="L41" s="2"/>
      <c r="M41" s="9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5">
        <f t="shared" si="6"/>
        <v>0</v>
      </c>
      <c r="AK41" s="15">
        <f t="shared" si="7"/>
        <v>0</v>
      </c>
      <c r="AL41" s="15">
        <f t="shared" si="8"/>
        <v>0</v>
      </c>
      <c r="AM41" s="15">
        <f t="shared" si="9"/>
        <v>0</v>
      </c>
      <c r="AN41" s="15">
        <f t="shared" si="10"/>
        <v>0</v>
      </c>
      <c r="AO41" s="15">
        <f t="shared" si="11"/>
        <v>0</v>
      </c>
      <c r="AP41" s="102"/>
      <c r="AQ41" s="102"/>
    </row>
    <row r="42" spans="1:43" s="100" customFormat="1" ht="30" customHeight="1">
      <c r="A42" s="103">
        <v>7</v>
      </c>
      <c r="B42" s="96" t="s">
        <v>808</v>
      </c>
      <c r="C42" s="52" t="s">
        <v>809</v>
      </c>
      <c r="D42" s="81" t="s">
        <v>80</v>
      </c>
      <c r="E42" s="3"/>
      <c r="F42" s="2"/>
      <c r="G42" s="2"/>
      <c r="H42" s="2"/>
      <c r="I42" s="2"/>
      <c r="J42" s="2"/>
      <c r="K42" s="2"/>
      <c r="L42" s="2"/>
      <c r="M42" s="9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5">
        <f t="shared" si="6"/>
        <v>0</v>
      </c>
      <c r="AK42" s="15">
        <f t="shared" si="7"/>
        <v>0</v>
      </c>
      <c r="AL42" s="15">
        <f t="shared" si="8"/>
        <v>0</v>
      </c>
      <c r="AM42" s="15">
        <f t="shared" si="9"/>
        <v>0</v>
      </c>
      <c r="AN42" s="15">
        <f t="shared" si="10"/>
        <v>0</v>
      </c>
      <c r="AO42" s="15">
        <f t="shared" si="11"/>
        <v>0</v>
      </c>
      <c r="AP42" s="102"/>
      <c r="AQ42" s="102"/>
    </row>
    <row r="43" spans="1:43" s="100" customFormat="1" ht="30" customHeight="1">
      <c r="A43" s="103">
        <v>8</v>
      </c>
      <c r="B43" s="96" t="s">
        <v>810</v>
      </c>
      <c r="C43" s="52" t="s">
        <v>811</v>
      </c>
      <c r="D43" s="81" t="s">
        <v>81</v>
      </c>
      <c r="E43" s="3"/>
      <c r="F43" s="2"/>
      <c r="G43" s="2"/>
      <c r="H43" s="2"/>
      <c r="I43" s="2"/>
      <c r="J43" s="2"/>
      <c r="K43" s="2"/>
      <c r="L43" s="2"/>
      <c r="M43" s="9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5">
        <f t="shared" si="6"/>
        <v>0</v>
      </c>
      <c r="AK43" s="15">
        <f t="shared" si="7"/>
        <v>0</v>
      </c>
      <c r="AL43" s="15">
        <f t="shared" si="8"/>
        <v>0</v>
      </c>
      <c r="AM43" s="15">
        <f t="shared" si="9"/>
        <v>0</v>
      </c>
      <c r="AN43" s="15">
        <f t="shared" si="10"/>
        <v>0</v>
      </c>
      <c r="AO43" s="15">
        <f t="shared" si="11"/>
        <v>0</v>
      </c>
      <c r="AP43" s="102"/>
      <c r="AQ43" s="102"/>
    </row>
    <row r="44" spans="1:43" s="100" customFormat="1" ht="30" customHeight="1">
      <c r="A44" s="103">
        <v>9</v>
      </c>
      <c r="B44" s="96" t="s">
        <v>812</v>
      </c>
      <c r="C44" s="52" t="s">
        <v>813</v>
      </c>
      <c r="D44" s="81" t="s">
        <v>40</v>
      </c>
      <c r="E44" s="3"/>
      <c r="F44" s="2"/>
      <c r="G44" s="2"/>
      <c r="H44" s="2"/>
      <c r="I44" s="2"/>
      <c r="J44" s="2"/>
      <c r="K44" s="2"/>
      <c r="L44" s="2"/>
      <c r="M44" s="9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5">
        <f t="shared" si="6"/>
        <v>0</v>
      </c>
      <c r="AK44" s="15">
        <f t="shared" si="7"/>
        <v>0</v>
      </c>
      <c r="AL44" s="15">
        <f t="shared" si="8"/>
        <v>0</v>
      </c>
      <c r="AM44" s="15">
        <f t="shared" si="9"/>
        <v>0</v>
      </c>
      <c r="AN44" s="15">
        <f t="shared" si="10"/>
        <v>0</v>
      </c>
      <c r="AO44" s="15">
        <f t="shared" si="11"/>
        <v>0</v>
      </c>
      <c r="AP44" s="102"/>
      <c r="AQ44" s="102"/>
    </row>
    <row r="45" spans="1:43" s="100" customFormat="1" ht="30" customHeight="1">
      <c r="A45" s="103">
        <v>10</v>
      </c>
      <c r="B45" s="96" t="s">
        <v>816</v>
      </c>
      <c r="C45" s="52" t="s">
        <v>817</v>
      </c>
      <c r="D45" s="81" t="s">
        <v>818</v>
      </c>
      <c r="E45" s="3"/>
      <c r="F45" s="2"/>
      <c r="G45" s="2"/>
      <c r="H45" s="2"/>
      <c r="I45" s="2"/>
      <c r="J45" s="2"/>
      <c r="K45" s="2"/>
      <c r="L45" s="2"/>
      <c r="M45" s="9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5">
        <f t="shared" si="6"/>
        <v>0</v>
      </c>
      <c r="AK45" s="15">
        <f t="shared" si="7"/>
        <v>0</v>
      </c>
      <c r="AL45" s="15">
        <f t="shared" si="8"/>
        <v>0</v>
      </c>
      <c r="AM45" s="15">
        <f t="shared" si="9"/>
        <v>0</v>
      </c>
      <c r="AN45" s="15">
        <f t="shared" si="10"/>
        <v>0</v>
      </c>
      <c r="AO45" s="15">
        <f t="shared" si="11"/>
        <v>0</v>
      </c>
      <c r="AP45" s="102"/>
      <c r="AQ45" s="102"/>
    </row>
    <row r="46" spans="1:43" s="100" customFormat="1" ht="30" customHeight="1">
      <c r="A46" s="103">
        <v>11</v>
      </c>
      <c r="B46" s="96" t="s">
        <v>819</v>
      </c>
      <c r="C46" s="52" t="s">
        <v>820</v>
      </c>
      <c r="D46" s="81" t="s">
        <v>92</v>
      </c>
      <c r="E46" s="3"/>
      <c r="F46" s="2"/>
      <c r="G46" s="2"/>
      <c r="H46" s="2"/>
      <c r="I46" s="2"/>
      <c r="J46" s="2"/>
      <c r="K46" s="2"/>
      <c r="L46" s="2"/>
      <c r="M46" s="9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5">
        <f t="shared" si="6"/>
        <v>0</v>
      </c>
      <c r="AK46" s="15">
        <f t="shared" si="7"/>
        <v>0</v>
      </c>
      <c r="AL46" s="15">
        <f t="shared" si="8"/>
        <v>0</v>
      </c>
      <c r="AM46" s="15">
        <f t="shared" si="9"/>
        <v>0</v>
      </c>
      <c r="AN46" s="15">
        <f t="shared" si="10"/>
        <v>0</v>
      </c>
      <c r="AO46" s="15">
        <f t="shared" si="11"/>
        <v>0</v>
      </c>
      <c r="AP46" s="102"/>
      <c r="AQ46" s="102"/>
    </row>
    <row r="47" spans="1:43" s="100" customFormat="1" ht="30" customHeight="1">
      <c r="A47" s="103">
        <v>12</v>
      </c>
      <c r="B47" s="96" t="s">
        <v>821</v>
      </c>
      <c r="C47" s="52" t="s">
        <v>822</v>
      </c>
      <c r="D47" s="81" t="s">
        <v>92</v>
      </c>
      <c r="E47" s="3"/>
      <c r="F47" s="2"/>
      <c r="G47" s="2"/>
      <c r="H47" s="2"/>
      <c r="I47" s="2"/>
      <c r="J47" s="2"/>
      <c r="K47" s="2"/>
      <c r="L47" s="2"/>
      <c r="M47" s="98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5">
        <f t="shared" si="6"/>
        <v>0</v>
      </c>
      <c r="AK47" s="15">
        <f t="shared" si="7"/>
        <v>0</v>
      </c>
      <c r="AL47" s="15">
        <f t="shared" si="8"/>
        <v>0</v>
      </c>
      <c r="AM47" s="15">
        <f t="shared" si="9"/>
        <v>0</v>
      </c>
      <c r="AN47" s="15">
        <f t="shared" si="10"/>
        <v>0</v>
      </c>
      <c r="AO47" s="15">
        <f t="shared" si="11"/>
        <v>0</v>
      </c>
      <c r="AP47" s="102"/>
      <c r="AQ47" s="102"/>
    </row>
    <row r="48" spans="1:43" s="100" customFormat="1" ht="30" customHeight="1">
      <c r="A48" s="103">
        <v>13</v>
      </c>
      <c r="B48" s="96" t="s">
        <v>823</v>
      </c>
      <c r="C48" s="52" t="s">
        <v>732</v>
      </c>
      <c r="D48" s="81" t="s">
        <v>97</v>
      </c>
      <c r="E48" s="16"/>
      <c r="F48" s="16"/>
      <c r="G48" s="16"/>
      <c r="H48" s="16"/>
      <c r="I48" s="16"/>
      <c r="J48" s="16"/>
      <c r="K48" s="16"/>
      <c r="L48" s="16"/>
      <c r="M48" s="72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5">
        <f t="shared" si="6"/>
        <v>0</v>
      </c>
      <c r="AK48" s="15">
        <f t="shared" si="7"/>
        <v>0</v>
      </c>
      <c r="AL48" s="15">
        <f t="shared" si="8"/>
        <v>0</v>
      </c>
      <c r="AM48" s="15">
        <f t="shared" si="9"/>
        <v>0</v>
      </c>
      <c r="AN48" s="15">
        <f t="shared" si="10"/>
        <v>0</v>
      </c>
      <c r="AO48" s="15">
        <f t="shared" si="11"/>
        <v>0</v>
      </c>
      <c r="AP48" s="102"/>
      <c r="AQ48" s="102"/>
    </row>
    <row r="49" spans="1:43" s="100" customFormat="1" ht="30" customHeight="1">
      <c r="A49" s="103">
        <v>14</v>
      </c>
      <c r="B49" s="96" t="s">
        <v>824</v>
      </c>
      <c r="C49" s="52" t="s">
        <v>825</v>
      </c>
      <c r="D49" s="81" t="s">
        <v>41</v>
      </c>
      <c r="E49" s="3"/>
      <c r="F49" s="2"/>
      <c r="G49" s="2"/>
      <c r="H49" s="2"/>
      <c r="I49" s="2"/>
      <c r="J49" s="2"/>
      <c r="K49" s="2"/>
      <c r="L49" s="2"/>
      <c r="M49" s="98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5">
        <f t="shared" si="6"/>
        <v>0</v>
      </c>
      <c r="AK49" s="15">
        <f t="shared" si="7"/>
        <v>0</v>
      </c>
      <c r="AL49" s="15">
        <f t="shared" si="8"/>
        <v>0</v>
      </c>
      <c r="AM49" s="15">
        <f t="shared" si="9"/>
        <v>0</v>
      </c>
      <c r="AN49" s="15">
        <f t="shared" si="10"/>
        <v>0</v>
      </c>
      <c r="AO49" s="15">
        <f t="shared" si="11"/>
        <v>0</v>
      </c>
      <c r="AP49" s="190"/>
      <c r="AQ49" s="188"/>
    </row>
    <row r="50" spans="1:43" s="100" customFormat="1" ht="30" customHeight="1">
      <c r="A50" s="103">
        <v>15</v>
      </c>
      <c r="B50" s="96" t="s">
        <v>826</v>
      </c>
      <c r="C50" s="52" t="s">
        <v>827</v>
      </c>
      <c r="D50" s="81" t="s">
        <v>95</v>
      </c>
      <c r="E50" s="3"/>
      <c r="F50" s="2"/>
      <c r="G50" s="2"/>
      <c r="H50" s="2"/>
      <c r="I50" s="2"/>
      <c r="J50" s="2"/>
      <c r="K50" s="2"/>
      <c r="L50" s="2"/>
      <c r="M50" s="9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5">
        <f t="shared" si="6"/>
        <v>0</v>
      </c>
      <c r="AK50" s="15">
        <f t="shared" si="7"/>
        <v>0</v>
      </c>
      <c r="AL50" s="15">
        <f t="shared" si="8"/>
        <v>0</v>
      </c>
      <c r="AM50" s="15">
        <f t="shared" si="9"/>
        <v>0</v>
      </c>
      <c r="AN50" s="15">
        <f t="shared" si="10"/>
        <v>0</v>
      </c>
      <c r="AO50" s="15">
        <f t="shared" si="11"/>
        <v>0</v>
      </c>
    </row>
    <row r="51" spans="1:43" s="100" customFormat="1" ht="30" customHeight="1">
      <c r="A51" s="103">
        <v>16</v>
      </c>
      <c r="B51" s="96" t="s">
        <v>828</v>
      </c>
      <c r="C51" s="52" t="s">
        <v>829</v>
      </c>
      <c r="D51" s="81" t="s">
        <v>28</v>
      </c>
      <c r="E51" s="3"/>
      <c r="F51" s="2"/>
      <c r="G51" s="2"/>
      <c r="H51" s="2"/>
      <c r="I51" s="2"/>
      <c r="J51" s="2"/>
      <c r="K51" s="2"/>
      <c r="L51" s="2"/>
      <c r="M51" s="9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5">
        <f t="shared" si="6"/>
        <v>0</v>
      </c>
      <c r="AK51" s="15">
        <f t="shared" si="7"/>
        <v>0</v>
      </c>
      <c r="AL51" s="15">
        <f t="shared" si="8"/>
        <v>0</v>
      </c>
      <c r="AM51" s="15">
        <f t="shared" si="9"/>
        <v>0</v>
      </c>
      <c r="AN51" s="15">
        <f t="shared" si="10"/>
        <v>0</v>
      </c>
      <c r="AO51" s="15">
        <f t="shared" si="11"/>
        <v>0</v>
      </c>
    </row>
    <row r="52" spans="1:43" s="100" customFormat="1" ht="30" customHeight="1">
      <c r="A52" s="103">
        <v>17</v>
      </c>
      <c r="B52" s="96" t="s">
        <v>830</v>
      </c>
      <c r="C52" s="52" t="s">
        <v>831</v>
      </c>
      <c r="D52" s="81" t="s">
        <v>832</v>
      </c>
      <c r="E52" s="3"/>
      <c r="F52" s="2"/>
      <c r="G52" s="2"/>
      <c r="H52" s="2"/>
      <c r="I52" s="2"/>
      <c r="J52" s="2"/>
      <c r="K52" s="2"/>
      <c r="L52" s="2"/>
      <c r="M52" s="9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5">
        <f t="shared" si="6"/>
        <v>0</v>
      </c>
      <c r="AK52" s="15">
        <f t="shared" si="7"/>
        <v>0</v>
      </c>
      <c r="AL52" s="15">
        <f t="shared" si="8"/>
        <v>0</v>
      </c>
      <c r="AM52" s="15">
        <f t="shared" si="9"/>
        <v>0</v>
      </c>
      <c r="AN52" s="15">
        <f t="shared" si="10"/>
        <v>0</v>
      </c>
      <c r="AO52" s="15">
        <f t="shared" si="11"/>
        <v>0</v>
      </c>
    </row>
    <row r="53" spans="1:43" s="100" customFormat="1" ht="30" customHeight="1">
      <c r="A53" s="103">
        <v>18</v>
      </c>
      <c r="B53" s="96" t="s">
        <v>833</v>
      </c>
      <c r="C53" s="52" t="s">
        <v>834</v>
      </c>
      <c r="D53" s="81" t="s">
        <v>98</v>
      </c>
      <c r="E53" s="3"/>
      <c r="F53" s="2"/>
      <c r="G53" s="2"/>
      <c r="H53" s="2"/>
      <c r="I53" s="2"/>
      <c r="J53" s="2"/>
      <c r="K53" s="2"/>
      <c r="L53" s="2"/>
      <c r="M53" s="9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5">
        <f t="shared" si="6"/>
        <v>0</v>
      </c>
      <c r="AK53" s="15">
        <f t="shared" si="7"/>
        <v>0</v>
      </c>
      <c r="AL53" s="15">
        <f t="shared" si="8"/>
        <v>0</v>
      </c>
      <c r="AM53" s="15">
        <f t="shared" si="9"/>
        <v>0</v>
      </c>
      <c r="AN53" s="15">
        <f t="shared" si="10"/>
        <v>0</v>
      </c>
      <c r="AO53" s="15">
        <f t="shared" si="11"/>
        <v>0</v>
      </c>
    </row>
    <row r="54" spans="1:43" s="100" customFormat="1" ht="30" customHeight="1">
      <c r="A54" s="103">
        <v>19</v>
      </c>
      <c r="B54" s="96" t="s">
        <v>835</v>
      </c>
      <c r="C54" s="52" t="s">
        <v>836</v>
      </c>
      <c r="D54" s="81" t="s">
        <v>71</v>
      </c>
      <c r="E54" s="3"/>
      <c r="F54" s="2"/>
      <c r="G54" s="2"/>
      <c r="H54" s="2"/>
      <c r="I54" s="2"/>
      <c r="J54" s="2"/>
      <c r="K54" s="2"/>
      <c r="L54" s="2"/>
      <c r="M54" s="9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5">
        <f t="shared" si="6"/>
        <v>0</v>
      </c>
      <c r="AK54" s="15">
        <f t="shared" si="7"/>
        <v>0</v>
      </c>
      <c r="AL54" s="15">
        <f t="shared" si="8"/>
        <v>0</v>
      </c>
      <c r="AM54" s="15">
        <f t="shared" si="9"/>
        <v>0</v>
      </c>
      <c r="AN54" s="15">
        <f t="shared" si="10"/>
        <v>0</v>
      </c>
      <c r="AO54" s="15">
        <f t="shared" si="11"/>
        <v>0</v>
      </c>
    </row>
    <row r="55" spans="1:43" s="100" customFormat="1" ht="30" customHeight="1">
      <c r="A55" s="103">
        <v>20</v>
      </c>
      <c r="B55" s="96" t="s">
        <v>837</v>
      </c>
      <c r="C55" s="52" t="s">
        <v>838</v>
      </c>
      <c r="D55" s="81" t="s">
        <v>46</v>
      </c>
      <c r="E55" s="3"/>
      <c r="F55" s="2"/>
      <c r="G55" s="2"/>
      <c r="H55" s="2"/>
      <c r="I55" s="2"/>
      <c r="J55" s="2"/>
      <c r="K55" s="2"/>
      <c r="L55" s="2"/>
      <c r="M55" s="9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5">
        <f t="shared" si="6"/>
        <v>0</v>
      </c>
      <c r="AK55" s="15">
        <f t="shared" si="7"/>
        <v>0</v>
      </c>
      <c r="AL55" s="15">
        <f t="shared" si="8"/>
        <v>0</v>
      </c>
      <c r="AM55" s="15">
        <f t="shared" si="9"/>
        <v>0</v>
      </c>
      <c r="AN55" s="15">
        <f t="shared" si="10"/>
        <v>0</v>
      </c>
      <c r="AO55" s="15">
        <f t="shared" si="11"/>
        <v>0</v>
      </c>
    </row>
    <row r="56" spans="1:43" s="100" customFormat="1" ht="30" customHeight="1">
      <c r="A56" s="103">
        <v>21</v>
      </c>
      <c r="B56" s="96" t="s">
        <v>839</v>
      </c>
      <c r="C56" s="52" t="s">
        <v>840</v>
      </c>
      <c r="D56" s="81" t="s">
        <v>250</v>
      </c>
      <c r="E56" s="3"/>
      <c r="F56" s="2"/>
      <c r="G56" s="2"/>
      <c r="H56" s="2"/>
      <c r="I56" s="2"/>
      <c r="J56" s="2"/>
      <c r="K56" s="2"/>
      <c r="L56" s="2"/>
      <c r="M56" s="9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5">
        <f t="shared" si="6"/>
        <v>0</v>
      </c>
      <c r="AK56" s="15">
        <f t="shared" si="7"/>
        <v>0</v>
      </c>
      <c r="AL56" s="15">
        <f t="shared" si="8"/>
        <v>0</v>
      </c>
      <c r="AM56" s="15">
        <f t="shared" si="9"/>
        <v>0</v>
      </c>
      <c r="AN56" s="15">
        <f t="shared" si="10"/>
        <v>0</v>
      </c>
      <c r="AO56" s="15">
        <f t="shared" si="11"/>
        <v>0</v>
      </c>
    </row>
    <row r="57" spans="1:43" s="100" customFormat="1" ht="30" customHeight="1">
      <c r="A57" s="103">
        <v>22</v>
      </c>
      <c r="B57" s="96" t="s">
        <v>841</v>
      </c>
      <c r="C57" s="52" t="s">
        <v>842</v>
      </c>
      <c r="D57" s="81" t="s">
        <v>101</v>
      </c>
      <c r="E57" s="3"/>
      <c r="F57" s="2"/>
      <c r="G57" s="2"/>
      <c r="H57" s="2"/>
      <c r="I57" s="2"/>
      <c r="J57" s="2"/>
      <c r="K57" s="2"/>
      <c r="L57" s="2"/>
      <c r="M57" s="9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5">
        <f t="shared" si="6"/>
        <v>0</v>
      </c>
      <c r="AK57" s="15">
        <f t="shared" si="7"/>
        <v>0</v>
      </c>
      <c r="AL57" s="15">
        <f t="shared" si="8"/>
        <v>0</v>
      </c>
      <c r="AM57" s="15">
        <f t="shared" si="9"/>
        <v>0</v>
      </c>
      <c r="AN57" s="15">
        <f t="shared" si="10"/>
        <v>0</v>
      </c>
      <c r="AO57" s="15">
        <f t="shared" si="11"/>
        <v>0</v>
      </c>
    </row>
    <row r="58" spans="1:43" s="100" customFormat="1" ht="30" customHeight="1">
      <c r="A58" s="103">
        <v>23</v>
      </c>
      <c r="B58" s="96" t="s">
        <v>843</v>
      </c>
      <c r="C58" s="52" t="s">
        <v>844</v>
      </c>
      <c r="D58" s="81" t="s">
        <v>101</v>
      </c>
      <c r="E58" s="3"/>
      <c r="F58" s="2"/>
      <c r="G58" s="2"/>
      <c r="H58" s="2"/>
      <c r="I58" s="2"/>
      <c r="J58" s="2"/>
      <c r="K58" s="2"/>
      <c r="L58" s="2"/>
      <c r="M58" s="9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5">
        <f t="shared" si="6"/>
        <v>0</v>
      </c>
      <c r="AK58" s="15">
        <f t="shared" si="7"/>
        <v>0</v>
      </c>
      <c r="AL58" s="15">
        <f t="shared" si="8"/>
        <v>0</v>
      </c>
      <c r="AM58" s="15">
        <f t="shared" si="9"/>
        <v>0</v>
      </c>
      <c r="AN58" s="15">
        <f t="shared" si="10"/>
        <v>0</v>
      </c>
      <c r="AO58" s="15">
        <f t="shared" si="11"/>
        <v>0</v>
      </c>
    </row>
    <row r="59" spans="1:43" s="100" customFormat="1" ht="30" customHeight="1">
      <c r="A59" s="103">
        <v>24</v>
      </c>
      <c r="B59" s="96" t="s">
        <v>845</v>
      </c>
      <c r="C59" s="52" t="s">
        <v>846</v>
      </c>
      <c r="D59" s="81" t="s">
        <v>65</v>
      </c>
      <c r="E59" s="3"/>
      <c r="F59" s="2"/>
      <c r="G59" s="2"/>
      <c r="H59" s="2"/>
      <c r="I59" s="2"/>
      <c r="J59" s="2"/>
      <c r="K59" s="2"/>
      <c r="L59" s="2"/>
      <c r="M59" s="9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5">
        <f t="shared" si="6"/>
        <v>0</v>
      </c>
      <c r="AK59" s="15">
        <f t="shared" si="7"/>
        <v>0</v>
      </c>
      <c r="AL59" s="15">
        <f t="shared" si="8"/>
        <v>0</v>
      </c>
      <c r="AM59" s="15">
        <f t="shared" si="9"/>
        <v>0</v>
      </c>
      <c r="AN59" s="15">
        <f t="shared" si="10"/>
        <v>0</v>
      </c>
      <c r="AO59" s="15">
        <f t="shared" si="11"/>
        <v>0</v>
      </c>
    </row>
    <row r="60" spans="1:43" s="100" customFormat="1" ht="30" customHeight="1">
      <c r="A60" s="103">
        <v>25</v>
      </c>
      <c r="B60" s="96" t="s">
        <v>847</v>
      </c>
      <c r="C60" s="52" t="s">
        <v>848</v>
      </c>
      <c r="D60" s="81" t="s">
        <v>360</v>
      </c>
      <c r="E60" s="3"/>
      <c r="F60" s="2"/>
      <c r="G60" s="2"/>
      <c r="H60" s="2"/>
      <c r="I60" s="2"/>
      <c r="J60" s="2"/>
      <c r="K60" s="2"/>
      <c r="L60" s="2"/>
      <c r="M60" s="9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5">
        <f t="shared" si="6"/>
        <v>0</v>
      </c>
      <c r="AK60" s="15">
        <f t="shared" si="7"/>
        <v>0</v>
      </c>
      <c r="AL60" s="15">
        <f t="shared" si="8"/>
        <v>0</v>
      </c>
      <c r="AM60" s="15">
        <f t="shared" si="9"/>
        <v>0</v>
      </c>
      <c r="AN60" s="15">
        <f t="shared" si="10"/>
        <v>0</v>
      </c>
      <c r="AO60" s="15">
        <f t="shared" si="11"/>
        <v>0</v>
      </c>
    </row>
    <row r="61" spans="1:43" s="100" customFormat="1" ht="30" customHeight="1">
      <c r="A61" s="103">
        <v>26</v>
      </c>
      <c r="B61" s="96" t="s">
        <v>814</v>
      </c>
      <c r="C61" s="52" t="s">
        <v>815</v>
      </c>
      <c r="D61" s="81" t="s">
        <v>280</v>
      </c>
      <c r="E61" s="3"/>
      <c r="F61" s="2"/>
      <c r="G61" s="2"/>
      <c r="H61" s="2"/>
      <c r="I61" s="2"/>
      <c r="J61" s="2"/>
      <c r="K61" s="2"/>
      <c r="L61" s="2"/>
      <c r="M61" s="9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5">
        <f t="shared" si="6"/>
        <v>0</v>
      </c>
      <c r="AK61" s="15">
        <f t="shared" si="7"/>
        <v>0</v>
      </c>
      <c r="AL61" s="15">
        <f t="shared" si="8"/>
        <v>0</v>
      </c>
      <c r="AM61" s="15">
        <f t="shared" si="9"/>
        <v>0</v>
      </c>
      <c r="AN61" s="15">
        <f t="shared" si="10"/>
        <v>0</v>
      </c>
      <c r="AO61" s="15">
        <f t="shared" si="11"/>
        <v>0</v>
      </c>
    </row>
    <row r="62" spans="1:43" s="100" customFormat="1" ht="30" customHeight="1">
      <c r="A62" s="103">
        <v>27</v>
      </c>
      <c r="B62" s="68"/>
      <c r="C62" s="69"/>
      <c r="D62" s="70"/>
      <c r="E62" s="3"/>
      <c r="F62" s="2"/>
      <c r="G62" s="2"/>
      <c r="H62" s="2"/>
      <c r="I62" s="2"/>
      <c r="J62" s="2"/>
      <c r="K62" s="2"/>
      <c r="L62" s="2"/>
      <c r="M62" s="9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5">
        <f t="shared" si="6"/>
        <v>0</v>
      </c>
      <c r="AK62" s="15">
        <f t="shared" si="7"/>
        <v>0</v>
      </c>
      <c r="AL62" s="15">
        <f t="shared" si="8"/>
        <v>0</v>
      </c>
      <c r="AM62" s="15">
        <f t="shared" si="9"/>
        <v>0</v>
      </c>
      <c r="AN62" s="15">
        <f t="shared" si="10"/>
        <v>0</v>
      </c>
      <c r="AO62" s="15">
        <f t="shared" si="11"/>
        <v>0</v>
      </c>
    </row>
    <row r="63" spans="1:43" s="100" customFormat="1" ht="30" customHeight="1">
      <c r="A63" s="103">
        <v>28</v>
      </c>
      <c r="B63" s="68"/>
      <c r="C63" s="69"/>
      <c r="D63" s="70"/>
      <c r="E63" s="3"/>
      <c r="F63" s="2"/>
      <c r="G63" s="2"/>
      <c r="H63" s="2"/>
      <c r="I63" s="2"/>
      <c r="J63" s="2"/>
      <c r="K63" s="2"/>
      <c r="L63" s="2"/>
      <c r="M63" s="9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5">
        <f t="shared" si="6"/>
        <v>0</v>
      </c>
      <c r="AK63" s="15">
        <f t="shared" si="7"/>
        <v>0</v>
      </c>
      <c r="AL63" s="15">
        <f t="shared" si="8"/>
        <v>0</v>
      </c>
      <c r="AM63" s="15">
        <f t="shared" si="9"/>
        <v>0</v>
      </c>
      <c r="AN63" s="15">
        <f t="shared" si="10"/>
        <v>0</v>
      </c>
      <c r="AO63" s="15">
        <f t="shared" si="11"/>
        <v>0</v>
      </c>
    </row>
    <row r="64" spans="1:43" s="100" customFormat="1" ht="30" customHeight="1">
      <c r="A64" s="103">
        <v>29</v>
      </c>
      <c r="B64" s="68"/>
      <c r="C64" s="69"/>
      <c r="D64" s="70"/>
      <c r="E64" s="3"/>
      <c r="F64" s="2"/>
      <c r="G64" s="2"/>
      <c r="H64" s="2"/>
      <c r="I64" s="2"/>
      <c r="J64" s="2"/>
      <c r="K64" s="2"/>
      <c r="L64" s="2"/>
      <c r="M64" s="9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15">
        <f t="shared" si="6"/>
        <v>0</v>
      </c>
      <c r="AK64" s="15">
        <f t="shared" si="7"/>
        <v>0</v>
      </c>
      <c r="AL64" s="15">
        <f t="shared" si="8"/>
        <v>0</v>
      </c>
      <c r="AM64" s="15">
        <f t="shared" si="9"/>
        <v>0</v>
      </c>
      <c r="AN64" s="15">
        <f t="shared" si="10"/>
        <v>0</v>
      </c>
      <c r="AO64" s="15">
        <f t="shared" si="11"/>
        <v>0</v>
      </c>
    </row>
    <row r="65" spans="1:41" s="100" customFormat="1" ht="30" customHeight="1">
      <c r="A65" s="103">
        <v>30</v>
      </c>
      <c r="B65" s="101"/>
      <c r="C65" s="5"/>
      <c r="D65" s="6"/>
      <c r="E65" s="3"/>
      <c r="F65" s="2"/>
      <c r="G65" s="2"/>
      <c r="H65" s="2"/>
      <c r="I65" s="2"/>
      <c r="J65" s="2"/>
      <c r="K65" s="2"/>
      <c r="L65" s="2"/>
      <c r="M65" s="9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15">
        <f t="shared" si="6"/>
        <v>0</v>
      </c>
      <c r="AK65" s="15">
        <f t="shared" si="7"/>
        <v>0</v>
      </c>
      <c r="AL65" s="15">
        <f t="shared" si="8"/>
        <v>0</v>
      </c>
      <c r="AM65" s="15">
        <f t="shared" si="9"/>
        <v>0</v>
      </c>
      <c r="AN65" s="15">
        <f t="shared" si="10"/>
        <v>0</v>
      </c>
      <c r="AO65" s="15">
        <f t="shared" si="11"/>
        <v>0</v>
      </c>
    </row>
    <row r="66" spans="1:41" s="100" customFormat="1" ht="30" customHeight="1">
      <c r="A66" s="103">
        <v>31</v>
      </c>
      <c r="B66" s="101"/>
      <c r="C66" s="5"/>
      <c r="D66" s="6"/>
      <c r="E66" s="3"/>
      <c r="F66" s="2"/>
      <c r="G66" s="2"/>
      <c r="H66" s="2"/>
      <c r="I66" s="2"/>
      <c r="J66" s="2"/>
      <c r="K66" s="2"/>
      <c r="L66" s="2"/>
      <c r="M66" s="9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5">
        <f t="shared" si="6"/>
        <v>0</v>
      </c>
      <c r="AK66" s="15">
        <f t="shared" si="7"/>
        <v>0</v>
      </c>
      <c r="AL66" s="15">
        <f t="shared" si="8"/>
        <v>0</v>
      </c>
      <c r="AM66" s="15">
        <f t="shared" si="9"/>
        <v>0</v>
      </c>
      <c r="AN66" s="15">
        <f t="shared" si="10"/>
        <v>0</v>
      </c>
      <c r="AO66" s="15">
        <f t="shared" si="11"/>
        <v>0</v>
      </c>
    </row>
    <row r="67" spans="1:41" s="100" customFormat="1" ht="30" customHeight="1">
      <c r="A67" s="103">
        <v>32</v>
      </c>
      <c r="B67" s="101"/>
      <c r="C67" s="5"/>
      <c r="D67" s="6"/>
      <c r="E67" s="3"/>
      <c r="F67" s="2"/>
      <c r="G67" s="2"/>
      <c r="H67" s="2"/>
      <c r="I67" s="2"/>
      <c r="J67" s="2"/>
      <c r="K67" s="2"/>
      <c r="L67" s="2"/>
      <c r="M67" s="9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15">
        <f t="shared" si="6"/>
        <v>0</v>
      </c>
      <c r="AK67" s="15">
        <f t="shared" si="7"/>
        <v>0</v>
      </c>
      <c r="AL67" s="15">
        <f t="shared" si="8"/>
        <v>0</v>
      </c>
      <c r="AM67" s="15">
        <f t="shared" si="9"/>
        <v>0</v>
      </c>
      <c r="AN67" s="15">
        <f t="shared" si="10"/>
        <v>0</v>
      </c>
      <c r="AO67" s="15">
        <f t="shared" si="11"/>
        <v>0</v>
      </c>
    </row>
    <row r="68" spans="1:41" s="100" customFormat="1" ht="30.75" customHeight="1">
      <c r="A68" s="103">
        <v>33</v>
      </c>
      <c r="B68" s="101"/>
      <c r="C68" s="5"/>
      <c r="D68" s="6"/>
      <c r="E68" s="103"/>
      <c r="F68" s="2"/>
      <c r="G68" s="2"/>
      <c r="H68" s="2"/>
      <c r="I68" s="2"/>
      <c r="J68" s="2"/>
      <c r="K68" s="2"/>
      <c r="L68" s="2"/>
      <c r="M68" s="9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15">
        <f t="shared" si="6"/>
        <v>0</v>
      </c>
      <c r="AK68" s="15">
        <f t="shared" si="7"/>
        <v>0</v>
      </c>
      <c r="AL68" s="15">
        <f t="shared" si="8"/>
        <v>0</v>
      </c>
      <c r="AM68" s="15">
        <f t="shared" si="9"/>
        <v>0</v>
      </c>
      <c r="AN68" s="15">
        <f t="shared" si="10"/>
        <v>0</v>
      </c>
      <c r="AO68" s="15">
        <f t="shared" si="11"/>
        <v>0</v>
      </c>
    </row>
    <row r="69" spans="1:41" s="100" customFormat="1" ht="30.75" customHeight="1">
      <c r="A69" s="103">
        <v>34</v>
      </c>
      <c r="B69" s="101"/>
      <c r="C69" s="5"/>
      <c r="D69" s="6"/>
      <c r="E69" s="3"/>
      <c r="F69" s="2"/>
      <c r="G69" s="2"/>
      <c r="H69" s="2"/>
      <c r="I69" s="2"/>
      <c r="J69" s="2"/>
      <c r="K69" s="2"/>
      <c r="L69" s="2"/>
      <c r="M69" s="9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15">
        <f t="shared" si="6"/>
        <v>0</v>
      </c>
      <c r="AK69" s="15">
        <f t="shared" si="7"/>
        <v>0</v>
      </c>
      <c r="AL69" s="15">
        <f t="shared" si="8"/>
        <v>0</v>
      </c>
      <c r="AM69" s="15">
        <f t="shared" si="9"/>
        <v>0</v>
      </c>
      <c r="AN69" s="15">
        <f t="shared" si="10"/>
        <v>0</v>
      </c>
      <c r="AO69" s="15">
        <f t="shared" si="11"/>
        <v>0</v>
      </c>
    </row>
    <row r="70" spans="1:41" ht="51" customHeight="1">
      <c r="A70" s="178" t="s">
        <v>11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03">
        <f t="shared" ref="AJ70:AO70" si="12">SUM(AJ36:AJ69)</f>
        <v>0</v>
      </c>
      <c r="AK70" s="103">
        <f t="shared" si="12"/>
        <v>0</v>
      </c>
      <c r="AL70" s="103">
        <f t="shared" si="12"/>
        <v>0</v>
      </c>
      <c r="AM70" s="103">
        <f t="shared" si="12"/>
        <v>0</v>
      </c>
      <c r="AN70" s="103">
        <f t="shared" si="12"/>
        <v>0</v>
      </c>
      <c r="AO70" s="103">
        <f t="shared" si="12"/>
        <v>0</v>
      </c>
    </row>
    <row r="71" spans="1:41" ht="15.75" customHeight="1">
      <c r="A71" s="13"/>
      <c r="B71" s="13"/>
      <c r="C71" s="179"/>
      <c r="D71" s="179"/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41" ht="15.75" customHeight="1">
      <c r="C72" s="104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41" ht="15.75" customHeight="1">
      <c r="C73" s="104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41" ht="15.75" customHeight="1">
      <c r="C74" s="179"/>
      <c r="D74" s="17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41" ht="15.75" customHeight="1">
      <c r="C75" s="179"/>
      <c r="D75" s="179"/>
      <c r="E75" s="179"/>
      <c r="F75" s="179"/>
      <c r="G75" s="17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41" ht="15.75" customHeight="1">
      <c r="C76" s="179"/>
      <c r="D76" s="179"/>
      <c r="E76" s="17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41" ht="15.75" customHeight="1">
      <c r="C77" s="179"/>
      <c r="D77" s="179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</sheetData>
  <mergeCells count="20">
    <mergeCell ref="A4:AL4"/>
    <mergeCell ref="C5:D5"/>
    <mergeCell ref="A1:P1"/>
    <mergeCell ref="Q1:AL1"/>
    <mergeCell ref="A2:P2"/>
    <mergeCell ref="Q2:AL2"/>
    <mergeCell ref="A3:AL3"/>
    <mergeCell ref="C74:D74"/>
    <mergeCell ref="C76:E76"/>
    <mergeCell ref="O16:AI16"/>
    <mergeCell ref="C77:D77"/>
    <mergeCell ref="C75:G75"/>
    <mergeCell ref="C35:D35"/>
    <mergeCell ref="AP36:AQ36"/>
    <mergeCell ref="AP49:AQ49"/>
    <mergeCell ref="A70:AI70"/>
    <mergeCell ref="C71:D71"/>
    <mergeCell ref="AM19:AN19"/>
    <mergeCell ref="A32:AI32"/>
    <mergeCell ref="A34:AI3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topLeftCell="A16" zoomScale="85" zoomScaleNormal="85" workbookViewId="0">
      <selection activeCell="AH25" sqref="AH25"/>
    </sheetView>
  </sheetViews>
  <sheetFormatPr defaultColWidth="9.33203125" defaultRowHeight="18"/>
  <cols>
    <col min="1" max="1" width="8.6640625" style="23" customWidth="1"/>
    <col min="2" max="2" width="16.5" style="23" customWidth="1"/>
    <col min="3" max="3" width="29.6640625" style="23" customWidth="1"/>
    <col min="4" max="4" width="13.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2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2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2" ht="31.5" customHeight="1">
      <c r="A3" s="189" t="s">
        <v>889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2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2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2" s="42" customFormat="1" ht="21" customHeight="1">
      <c r="A6" s="127">
        <v>1</v>
      </c>
      <c r="B6" s="108" t="s">
        <v>729</v>
      </c>
      <c r="C6" s="109" t="s">
        <v>730</v>
      </c>
      <c r="D6" s="110" t="s">
        <v>51</v>
      </c>
      <c r="E6" s="112"/>
      <c r="F6" s="113"/>
      <c r="G6" s="113"/>
      <c r="H6" s="113"/>
      <c r="I6" s="113"/>
      <c r="J6" s="113"/>
      <c r="K6" s="113"/>
      <c r="L6" s="113"/>
      <c r="M6" s="114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7">
        <f>COUNTIF(E6:AI6,"K")+2*COUNTIF(E6:AI6,"2K")+COUNTIF(E6:AI6,"TK")+COUNTIF(E6:AI6,"KT")</f>
        <v>0</v>
      </c>
      <c r="AK6" s="17">
        <f t="shared" ref="AK6:AK43" si="0">COUNTIF(E6:AI6,"P")+2*COUNTIF(F6:AJ6,"2P")</f>
        <v>0</v>
      </c>
      <c r="AL6" s="17">
        <f t="shared" ref="AL6:AL43" si="1">COUNTIF(E6:AI6,"T")+2*COUNTIF(E6:AI6,"2T")+COUNTIF(E6:AI6,"TK")+COUNTIF(E6:AI6,"KT")</f>
        <v>0</v>
      </c>
      <c r="AM6" s="54"/>
      <c r="AN6" s="55"/>
      <c r="AO6" s="53"/>
    </row>
    <row r="7" spans="1:42" s="40" customFormat="1" ht="21" customHeight="1">
      <c r="A7" s="128">
        <v>2</v>
      </c>
      <c r="B7" s="108">
        <v>2010070024</v>
      </c>
      <c r="C7" s="109" t="s">
        <v>851</v>
      </c>
      <c r="D7" s="110" t="s">
        <v>58</v>
      </c>
      <c r="E7" s="112" t="s">
        <v>7</v>
      </c>
      <c r="F7" s="113"/>
      <c r="G7" s="113"/>
      <c r="H7" s="113"/>
      <c r="I7" s="113" t="s">
        <v>8</v>
      </c>
      <c r="J7" s="113"/>
      <c r="K7" s="113"/>
      <c r="L7" s="113"/>
      <c r="M7" s="114"/>
      <c r="N7" s="113"/>
      <c r="O7" s="113"/>
      <c r="P7" s="113"/>
      <c r="Q7" s="113"/>
      <c r="R7" s="113"/>
      <c r="S7" s="113" t="s">
        <v>6</v>
      </c>
      <c r="T7" s="113"/>
      <c r="U7" s="113"/>
      <c r="V7" s="113"/>
      <c r="W7" s="113" t="s">
        <v>7</v>
      </c>
      <c r="X7" s="113"/>
      <c r="Y7" s="113"/>
      <c r="Z7" s="113" t="s">
        <v>8</v>
      </c>
      <c r="AA7" s="113"/>
      <c r="AB7" s="113"/>
      <c r="AC7" s="113"/>
      <c r="AD7" s="113"/>
      <c r="AE7" s="113"/>
      <c r="AF7" s="113"/>
      <c r="AG7" s="113" t="s">
        <v>7</v>
      </c>
      <c r="AH7" s="113"/>
      <c r="AI7" s="113" t="s">
        <v>6</v>
      </c>
      <c r="AJ7" s="2">
        <f t="shared" ref="AJ7:AJ43" si="2">COUNTIF(E7:AI7,"K")+2*COUNTIF(E7:AI7,"2K")+COUNTIF(E7:AI7,"TK")+COUNTIF(E7:AI7,"KT")</f>
        <v>2</v>
      </c>
      <c r="AK7" s="2">
        <f t="shared" si="0"/>
        <v>3</v>
      </c>
      <c r="AL7" s="2">
        <f t="shared" si="1"/>
        <v>2</v>
      </c>
      <c r="AM7" s="39"/>
      <c r="AN7" s="39"/>
      <c r="AO7" s="39"/>
    </row>
    <row r="8" spans="1:42" s="40" customFormat="1" ht="21" customHeight="1">
      <c r="A8" s="127">
        <v>3</v>
      </c>
      <c r="B8" s="108">
        <v>2010040008</v>
      </c>
      <c r="C8" s="109" t="s">
        <v>858</v>
      </c>
      <c r="D8" s="110" t="s">
        <v>84</v>
      </c>
      <c r="E8" s="112"/>
      <c r="F8" s="113"/>
      <c r="G8" s="113"/>
      <c r="H8" s="113"/>
      <c r="I8" s="113" t="s">
        <v>8</v>
      </c>
      <c r="J8" s="113"/>
      <c r="K8" s="113"/>
      <c r="L8" s="113"/>
      <c r="M8" s="114"/>
      <c r="N8" s="113"/>
      <c r="O8" s="113"/>
      <c r="P8" s="113" t="s">
        <v>7</v>
      </c>
      <c r="Q8" s="113"/>
      <c r="R8" s="113"/>
      <c r="S8" s="113"/>
      <c r="T8" s="113"/>
      <c r="U8" s="113"/>
      <c r="V8" s="113" t="s">
        <v>8</v>
      </c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2">
        <f t="shared" si="2"/>
        <v>0</v>
      </c>
      <c r="AK8" s="2">
        <f t="shared" si="0"/>
        <v>1</v>
      </c>
      <c r="AL8" s="2">
        <f t="shared" si="1"/>
        <v>2</v>
      </c>
      <c r="AM8" s="39"/>
      <c r="AN8" s="39"/>
      <c r="AO8" s="39"/>
    </row>
    <row r="9" spans="1:42" s="43" customFormat="1" ht="21" customHeight="1">
      <c r="A9" s="128">
        <v>4</v>
      </c>
      <c r="B9" s="108" t="s">
        <v>734</v>
      </c>
      <c r="C9" s="109" t="s">
        <v>735</v>
      </c>
      <c r="D9" s="110" t="s">
        <v>25</v>
      </c>
      <c r="E9" s="112"/>
      <c r="F9" s="113"/>
      <c r="G9" s="113"/>
      <c r="H9" s="113"/>
      <c r="I9" s="113"/>
      <c r="J9" s="113"/>
      <c r="K9" s="113" t="s">
        <v>8</v>
      </c>
      <c r="L9" s="113"/>
      <c r="M9" s="114"/>
      <c r="N9" s="113"/>
      <c r="O9" s="113"/>
      <c r="P9" s="113"/>
      <c r="Q9" s="113"/>
      <c r="R9" s="113"/>
      <c r="S9" s="113"/>
      <c r="T9" s="113"/>
      <c r="U9" s="113" t="s">
        <v>7</v>
      </c>
      <c r="V9" s="113"/>
      <c r="W9" s="113"/>
      <c r="X9" s="113"/>
      <c r="Y9" s="113" t="s">
        <v>7</v>
      </c>
      <c r="Z9" s="113"/>
      <c r="AA9" s="113"/>
      <c r="AB9" s="113"/>
      <c r="AC9" s="113"/>
      <c r="AD9" s="113"/>
      <c r="AE9" s="113"/>
      <c r="AF9" s="113"/>
      <c r="AG9" s="113"/>
      <c r="AH9" s="113" t="s">
        <v>6</v>
      </c>
      <c r="AI9" s="113"/>
      <c r="AJ9" s="45">
        <f t="shared" si="2"/>
        <v>1</v>
      </c>
      <c r="AK9" s="45">
        <f t="shared" si="0"/>
        <v>2</v>
      </c>
      <c r="AL9" s="45">
        <f t="shared" si="1"/>
        <v>1</v>
      </c>
      <c r="AM9" s="44"/>
      <c r="AN9" s="44"/>
      <c r="AO9" s="44"/>
      <c r="AP9" s="46"/>
    </row>
    <row r="10" spans="1:42" s="42" customFormat="1" ht="21" customHeight="1">
      <c r="A10" s="127">
        <v>5</v>
      </c>
      <c r="B10" s="121" t="s">
        <v>736</v>
      </c>
      <c r="C10" s="122" t="s">
        <v>515</v>
      </c>
      <c r="D10" s="123" t="s">
        <v>737</v>
      </c>
      <c r="E10" s="112"/>
      <c r="F10" s="113"/>
      <c r="G10" s="113"/>
      <c r="H10" s="113"/>
      <c r="I10" s="113"/>
      <c r="J10" s="113"/>
      <c r="K10" s="113"/>
      <c r="L10" s="113"/>
      <c r="M10" s="114" t="s">
        <v>8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7">
        <f t="shared" si="2"/>
        <v>0</v>
      </c>
      <c r="AK10" s="17">
        <f t="shared" si="0"/>
        <v>0</v>
      </c>
      <c r="AL10" s="17">
        <f t="shared" si="1"/>
        <v>1</v>
      </c>
      <c r="AM10" s="41"/>
      <c r="AN10" s="41"/>
      <c r="AO10" s="41"/>
    </row>
    <row r="11" spans="1:42" s="42" customFormat="1" ht="21" customHeight="1">
      <c r="A11" s="128">
        <v>6</v>
      </c>
      <c r="B11" s="108" t="s">
        <v>738</v>
      </c>
      <c r="C11" s="109" t="s">
        <v>739</v>
      </c>
      <c r="D11" s="110" t="s">
        <v>66</v>
      </c>
      <c r="E11" s="113"/>
      <c r="F11" s="113"/>
      <c r="G11" s="113"/>
      <c r="H11" s="113"/>
      <c r="I11" s="113"/>
      <c r="J11" s="113"/>
      <c r="K11" s="113"/>
      <c r="L11" s="113"/>
      <c r="M11" s="114"/>
      <c r="N11" s="113"/>
      <c r="O11" s="113"/>
      <c r="P11" s="113"/>
      <c r="Q11" s="113"/>
      <c r="R11" s="113"/>
      <c r="S11" s="113"/>
      <c r="T11" s="113"/>
      <c r="U11" s="113" t="s">
        <v>6</v>
      </c>
      <c r="V11" s="113" t="s">
        <v>8</v>
      </c>
      <c r="W11" s="113" t="s">
        <v>6</v>
      </c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 t="s">
        <v>6</v>
      </c>
      <c r="AJ11" s="17">
        <f t="shared" si="2"/>
        <v>3</v>
      </c>
      <c r="AK11" s="17">
        <f t="shared" si="0"/>
        <v>0</v>
      </c>
      <c r="AL11" s="17">
        <f t="shared" si="1"/>
        <v>1</v>
      </c>
      <c r="AM11" s="41"/>
      <c r="AN11" s="41"/>
      <c r="AO11" s="41"/>
    </row>
    <row r="12" spans="1:42" s="24" customFormat="1" ht="21" customHeight="1">
      <c r="A12" s="127">
        <v>7</v>
      </c>
      <c r="B12" s="108" t="s">
        <v>740</v>
      </c>
      <c r="C12" s="109" t="s">
        <v>741</v>
      </c>
      <c r="D12" s="110" t="s">
        <v>130</v>
      </c>
      <c r="E12" s="113"/>
      <c r="F12" s="113"/>
      <c r="G12" s="113" t="s">
        <v>6</v>
      </c>
      <c r="H12" s="113"/>
      <c r="I12" s="113" t="s">
        <v>6</v>
      </c>
      <c r="J12" s="113"/>
      <c r="K12" s="113" t="s">
        <v>6</v>
      </c>
      <c r="L12" s="113" t="s">
        <v>7</v>
      </c>
      <c r="M12" s="114" t="s">
        <v>6</v>
      </c>
      <c r="N12" s="113" t="s">
        <v>6</v>
      </c>
      <c r="O12" s="113" t="s">
        <v>7</v>
      </c>
      <c r="P12" s="113" t="s">
        <v>7</v>
      </c>
      <c r="Q12" s="113"/>
      <c r="R12" s="113" t="s">
        <v>7</v>
      </c>
      <c r="S12" s="113" t="s">
        <v>7</v>
      </c>
      <c r="T12" s="113" t="s">
        <v>7</v>
      </c>
      <c r="U12" s="113" t="s">
        <v>7</v>
      </c>
      <c r="V12" s="113"/>
      <c r="W12" s="113"/>
      <c r="X12" s="113"/>
      <c r="Y12" s="113"/>
      <c r="Z12" s="113"/>
      <c r="AA12" s="113"/>
      <c r="AB12" s="113" t="s">
        <v>7</v>
      </c>
      <c r="AC12" s="113"/>
      <c r="AD12" s="113"/>
      <c r="AE12" s="113"/>
      <c r="AF12" s="113"/>
      <c r="AG12" s="113" t="s">
        <v>7</v>
      </c>
      <c r="AH12" s="113" t="s">
        <v>7</v>
      </c>
      <c r="AI12" s="113" t="s">
        <v>7</v>
      </c>
      <c r="AJ12" s="1">
        <f t="shared" si="2"/>
        <v>5</v>
      </c>
      <c r="AK12" s="1">
        <f t="shared" si="0"/>
        <v>11</v>
      </c>
      <c r="AL12" s="1">
        <f t="shared" si="1"/>
        <v>0</v>
      </c>
      <c r="AM12" s="27"/>
      <c r="AN12" s="27"/>
      <c r="AO12" s="27"/>
    </row>
    <row r="13" spans="1:42" s="42" customFormat="1" ht="21" customHeight="1">
      <c r="A13" s="128">
        <v>8</v>
      </c>
      <c r="B13" s="108" t="s">
        <v>742</v>
      </c>
      <c r="C13" s="109" t="s">
        <v>235</v>
      </c>
      <c r="D13" s="110" t="s">
        <v>538</v>
      </c>
      <c r="E13" s="113" t="s">
        <v>6</v>
      </c>
      <c r="F13" s="113" t="s">
        <v>6</v>
      </c>
      <c r="G13" s="113" t="s">
        <v>6</v>
      </c>
      <c r="H13" s="113"/>
      <c r="I13" s="113"/>
      <c r="J13" s="113"/>
      <c r="K13" s="113"/>
      <c r="L13" s="113"/>
      <c r="M13" s="114"/>
      <c r="N13" s="113" t="s">
        <v>8</v>
      </c>
      <c r="O13" s="113" t="s">
        <v>6</v>
      </c>
      <c r="P13" s="113" t="s">
        <v>6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 t="s">
        <v>6</v>
      </c>
      <c r="AC13" s="113" t="s">
        <v>8</v>
      </c>
      <c r="AD13" s="113"/>
      <c r="AE13" s="113"/>
      <c r="AF13" s="113" t="s">
        <v>8</v>
      </c>
      <c r="AG13" s="113" t="s">
        <v>8</v>
      </c>
      <c r="AH13" s="113" t="s">
        <v>6</v>
      </c>
      <c r="AI13" s="113"/>
      <c r="AJ13" s="17">
        <f t="shared" si="2"/>
        <v>7</v>
      </c>
      <c r="AK13" s="17">
        <f t="shared" si="0"/>
        <v>0</v>
      </c>
      <c r="AL13" s="17">
        <f t="shared" si="1"/>
        <v>4</v>
      </c>
      <c r="AM13" s="41"/>
      <c r="AN13" s="41"/>
      <c r="AO13" s="41"/>
    </row>
    <row r="14" spans="1:42" s="24" customFormat="1" ht="21" customHeight="1">
      <c r="A14" s="127">
        <v>9</v>
      </c>
      <c r="B14" s="108" t="s">
        <v>743</v>
      </c>
      <c r="C14" s="109" t="s">
        <v>744</v>
      </c>
      <c r="D14" s="110" t="s">
        <v>26</v>
      </c>
      <c r="E14" s="113"/>
      <c r="F14" s="113"/>
      <c r="G14" s="113"/>
      <c r="H14" s="113"/>
      <c r="I14" s="113"/>
      <c r="J14" s="113"/>
      <c r="K14" s="113"/>
      <c r="L14" s="113"/>
      <c r="M14" s="114"/>
      <c r="N14" s="113"/>
      <c r="O14" s="113"/>
      <c r="P14" s="113"/>
      <c r="Q14" s="113"/>
      <c r="R14" s="113"/>
      <c r="S14" s="113"/>
      <c r="T14" s="113"/>
      <c r="U14" s="113"/>
      <c r="V14" s="113" t="s">
        <v>8</v>
      </c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">
        <f t="shared" si="2"/>
        <v>0</v>
      </c>
      <c r="AK14" s="1">
        <f t="shared" si="0"/>
        <v>0</v>
      </c>
      <c r="AL14" s="1">
        <f t="shared" si="1"/>
        <v>1</v>
      </c>
      <c r="AM14" s="27"/>
      <c r="AN14" s="27"/>
      <c r="AO14" s="27"/>
    </row>
    <row r="15" spans="1:42" s="42" customFormat="1" ht="21" customHeight="1">
      <c r="A15" s="128">
        <v>10</v>
      </c>
      <c r="B15" s="108">
        <v>2010070025</v>
      </c>
      <c r="C15" s="109" t="s">
        <v>862</v>
      </c>
      <c r="D15" s="110" t="s">
        <v>26</v>
      </c>
      <c r="E15" s="113"/>
      <c r="F15" s="113"/>
      <c r="G15" s="113"/>
      <c r="H15" s="113"/>
      <c r="I15" s="113"/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7">
        <f t="shared" si="2"/>
        <v>0</v>
      </c>
      <c r="AK15" s="17">
        <f t="shared" si="0"/>
        <v>0</v>
      </c>
      <c r="AL15" s="17">
        <f t="shared" si="1"/>
        <v>0</v>
      </c>
      <c r="AM15" s="53"/>
      <c r="AN15" s="53"/>
      <c r="AO15" s="53"/>
    </row>
    <row r="16" spans="1:42" s="42" customFormat="1" ht="21" customHeight="1">
      <c r="A16" s="127">
        <v>11</v>
      </c>
      <c r="B16" s="108" t="s">
        <v>745</v>
      </c>
      <c r="C16" s="109" t="s">
        <v>78</v>
      </c>
      <c r="D16" s="110" t="s">
        <v>68</v>
      </c>
      <c r="E16" s="113"/>
      <c r="F16" s="113"/>
      <c r="G16" s="113"/>
      <c r="H16" s="113"/>
      <c r="I16" s="113"/>
      <c r="J16" s="113"/>
      <c r="K16" s="113"/>
      <c r="L16" s="113"/>
      <c r="M16" s="114"/>
      <c r="N16" s="113" t="s">
        <v>880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7">
        <f>COUNTIF(E16:AI16,"K")+2*COUNTIF(E16:AI16,"2K")+COUNTIF(E16:AI16,"TK")+COUNTIF(E16:AI16,"KT")</f>
        <v>0</v>
      </c>
      <c r="AK16" s="17">
        <f>COUNTIF(E16:AI16,"P")+2*COUNTIF(F16:AJ16,"2P")</f>
        <v>0</v>
      </c>
      <c r="AL16" s="17">
        <f>COUNTIF(E16:AI16,"T")+2*COUNTIF(E16:AI16,"2T")+COUNTIF(E16:AI16,"TK")+COUNTIF(E16:AI16,"KT")</f>
        <v>0</v>
      </c>
      <c r="AM16" s="41"/>
      <c r="AN16" s="41"/>
      <c r="AO16" s="41"/>
    </row>
    <row r="17" spans="1:41" s="24" customFormat="1" ht="21" customHeight="1">
      <c r="A17" s="128">
        <v>12</v>
      </c>
      <c r="B17" s="108" t="s">
        <v>702</v>
      </c>
      <c r="C17" s="109" t="s">
        <v>517</v>
      </c>
      <c r="D17" s="110" t="s">
        <v>35</v>
      </c>
      <c r="E17" s="113"/>
      <c r="F17" s="115"/>
      <c r="G17" s="115"/>
      <c r="H17" s="115"/>
      <c r="I17" s="115"/>
      <c r="J17" s="115"/>
      <c r="K17" s="115"/>
      <c r="L17" s="115"/>
      <c r="M17" s="116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27"/>
      <c r="AN17" s="27"/>
      <c r="AO17" s="27"/>
    </row>
    <row r="18" spans="1:41" s="42" customFormat="1" ht="21" customHeight="1">
      <c r="A18" s="127">
        <v>13</v>
      </c>
      <c r="B18" s="108" t="s">
        <v>746</v>
      </c>
      <c r="C18" s="109" t="s">
        <v>86</v>
      </c>
      <c r="D18" s="110" t="s">
        <v>55</v>
      </c>
      <c r="E18" s="116"/>
      <c r="F18" s="116"/>
      <c r="G18" s="116"/>
      <c r="H18" s="113"/>
      <c r="I18" s="113"/>
      <c r="J18" s="113"/>
      <c r="K18" s="113"/>
      <c r="L18" s="113"/>
      <c r="M18" s="114"/>
      <c r="N18" s="113"/>
      <c r="O18" s="113"/>
      <c r="P18" s="113"/>
      <c r="Q18" s="113"/>
      <c r="R18" s="113"/>
      <c r="S18" s="113"/>
      <c r="T18" s="113"/>
      <c r="U18" s="113"/>
      <c r="V18" s="113" t="s">
        <v>8</v>
      </c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7">
        <f t="shared" si="2"/>
        <v>0</v>
      </c>
      <c r="AK18" s="17">
        <f t="shared" si="0"/>
        <v>0</v>
      </c>
      <c r="AL18" s="17">
        <f t="shared" si="1"/>
        <v>1</v>
      </c>
      <c r="AM18" s="41"/>
      <c r="AN18" s="41"/>
      <c r="AO18" s="41"/>
    </row>
    <row r="19" spans="1:41" s="42" customFormat="1" ht="21" customHeight="1">
      <c r="A19" s="128">
        <v>14</v>
      </c>
      <c r="B19" s="108" t="s">
        <v>747</v>
      </c>
      <c r="C19" s="109" t="s">
        <v>109</v>
      </c>
      <c r="D19" s="110" t="s">
        <v>92</v>
      </c>
      <c r="E19" s="113"/>
      <c r="F19" s="113"/>
      <c r="G19" s="113"/>
      <c r="H19" s="113" t="s">
        <v>8</v>
      </c>
      <c r="I19" s="113"/>
      <c r="J19" s="113"/>
      <c r="K19" s="113"/>
      <c r="L19" s="113"/>
      <c r="M19" s="114"/>
      <c r="N19" s="113"/>
      <c r="O19" s="113"/>
      <c r="P19" s="113"/>
      <c r="Q19" s="113"/>
      <c r="R19" s="113"/>
      <c r="S19" s="113"/>
      <c r="T19" s="113"/>
      <c r="U19" s="113"/>
      <c r="V19" s="113" t="s">
        <v>8</v>
      </c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7">
        <f t="shared" si="2"/>
        <v>0</v>
      </c>
      <c r="AK19" s="17">
        <f t="shared" si="0"/>
        <v>0</v>
      </c>
      <c r="AL19" s="17">
        <f t="shared" si="1"/>
        <v>2</v>
      </c>
      <c r="AM19" s="194"/>
      <c r="AN19" s="195"/>
      <c r="AO19" s="41"/>
    </row>
    <row r="20" spans="1:41" s="42" customFormat="1" ht="21" customHeight="1">
      <c r="A20" s="127">
        <v>15</v>
      </c>
      <c r="B20" s="108" t="s">
        <v>748</v>
      </c>
      <c r="C20" s="109" t="s">
        <v>111</v>
      </c>
      <c r="D20" s="110" t="s">
        <v>97</v>
      </c>
      <c r="E20" s="113"/>
      <c r="F20" s="113"/>
      <c r="G20" s="113"/>
      <c r="H20" s="113"/>
      <c r="I20" s="113"/>
      <c r="J20" s="113"/>
      <c r="K20" s="113"/>
      <c r="L20" s="113"/>
      <c r="M20" s="114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7">
        <f t="shared" si="2"/>
        <v>0</v>
      </c>
      <c r="AK20" s="17">
        <f t="shared" si="0"/>
        <v>0</v>
      </c>
      <c r="AL20" s="17">
        <f t="shared" si="1"/>
        <v>0</v>
      </c>
      <c r="AM20" s="41"/>
      <c r="AN20" s="41"/>
      <c r="AO20" s="41"/>
    </row>
    <row r="21" spans="1:41" s="24" customFormat="1" ht="21" customHeight="1">
      <c r="A21" s="128">
        <v>16</v>
      </c>
      <c r="B21" s="108" t="s">
        <v>749</v>
      </c>
      <c r="C21" s="109" t="s">
        <v>750</v>
      </c>
      <c r="D21" s="110" t="s">
        <v>94</v>
      </c>
      <c r="E21" s="113"/>
      <c r="F21" s="113"/>
      <c r="G21" s="113"/>
      <c r="H21" s="113"/>
      <c r="I21" s="113"/>
      <c r="J21" s="113"/>
      <c r="K21" s="113"/>
      <c r="L21" s="113"/>
      <c r="M21" s="114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">
        <f t="shared" si="2"/>
        <v>0</v>
      </c>
      <c r="AK21" s="1">
        <f t="shared" si="0"/>
        <v>0</v>
      </c>
      <c r="AL21" s="1">
        <f t="shared" si="1"/>
        <v>0</v>
      </c>
      <c r="AM21" s="27"/>
      <c r="AN21" s="27"/>
      <c r="AO21" s="27"/>
    </row>
    <row r="22" spans="1:41" s="24" customFormat="1" ht="21" customHeight="1">
      <c r="A22" s="127">
        <v>17</v>
      </c>
      <c r="B22" s="108" t="s">
        <v>751</v>
      </c>
      <c r="C22" s="109" t="s">
        <v>752</v>
      </c>
      <c r="D22" s="110" t="s">
        <v>338</v>
      </c>
      <c r="E22" s="118"/>
      <c r="F22" s="118"/>
      <c r="G22" s="118"/>
      <c r="H22" s="118"/>
      <c r="I22" s="118" t="s">
        <v>6</v>
      </c>
      <c r="J22" s="118"/>
      <c r="K22" s="118"/>
      <c r="L22" s="118"/>
      <c r="M22" s="118" t="s">
        <v>7</v>
      </c>
      <c r="N22" s="118"/>
      <c r="O22" s="118"/>
      <c r="P22" s="118"/>
      <c r="Q22" s="118"/>
      <c r="R22" s="118"/>
      <c r="S22" s="118"/>
      <c r="T22" s="118" t="s">
        <v>6</v>
      </c>
      <c r="U22" s="118" t="s">
        <v>7</v>
      </c>
      <c r="V22" s="118"/>
      <c r="W22" s="118" t="s">
        <v>6</v>
      </c>
      <c r="X22" s="118"/>
      <c r="Y22" s="118"/>
      <c r="Z22" s="118" t="s">
        <v>8</v>
      </c>
      <c r="AA22" s="118"/>
      <c r="AB22" s="118"/>
      <c r="AC22" s="118"/>
      <c r="AD22" s="118"/>
      <c r="AE22" s="118"/>
      <c r="AF22" s="113"/>
      <c r="AG22" s="113"/>
      <c r="AH22" s="113"/>
      <c r="AI22" s="113" t="s">
        <v>8</v>
      </c>
      <c r="AJ22" s="1">
        <f t="shared" si="2"/>
        <v>3</v>
      </c>
      <c r="AK22" s="1">
        <f t="shared" si="0"/>
        <v>2</v>
      </c>
      <c r="AL22" s="1">
        <f t="shared" si="1"/>
        <v>2</v>
      </c>
      <c r="AM22" s="27"/>
      <c r="AN22" s="27"/>
      <c r="AO22" s="27"/>
    </row>
    <row r="23" spans="1:41" s="24" customFormat="1" ht="21" customHeight="1">
      <c r="A23" s="128">
        <v>18</v>
      </c>
      <c r="B23" s="108" t="s">
        <v>753</v>
      </c>
      <c r="C23" s="109" t="s">
        <v>32</v>
      </c>
      <c r="D23" s="110" t="s">
        <v>338</v>
      </c>
      <c r="E23" s="113"/>
      <c r="F23" s="113"/>
      <c r="G23" s="113"/>
      <c r="H23" s="113"/>
      <c r="I23" s="113"/>
      <c r="J23" s="113"/>
      <c r="K23" s="113"/>
      <c r="L23" s="113"/>
      <c r="M23" s="114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">
        <f t="shared" si="2"/>
        <v>0</v>
      </c>
      <c r="AK23" s="1">
        <f t="shared" si="0"/>
        <v>0</v>
      </c>
      <c r="AL23" s="1">
        <f t="shared" si="1"/>
        <v>0</v>
      </c>
      <c r="AM23" s="27"/>
      <c r="AN23" s="27"/>
      <c r="AO23" s="27"/>
    </row>
    <row r="24" spans="1:41" s="24" customFormat="1" ht="21" customHeight="1">
      <c r="A24" s="127">
        <v>19</v>
      </c>
      <c r="B24" s="108" t="s">
        <v>754</v>
      </c>
      <c r="C24" s="109" t="s">
        <v>755</v>
      </c>
      <c r="D24" s="110" t="s">
        <v>756</v>
      </c>
      <c r="E24" s="113"/>
      <c r="F24" s="113"/>
      <c r="G24" s="113"/>
      <c r="H24" s="113"/>
      <c r="I24" s="113"/>
      <c r="J24" s="113"/>
      <c r="K24" s="113"/>
      <c r="L24" s="113"/>
      <c r="M24" s="114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">
        <f t="shared" si="2"/>
        <v>0</v>
      </c>
      <c r="AK24" s="1">
        <f t="shared" si="0"/>
        <v>0</v>
      </c>
      <c r="AL24" s="1">
        <f t="shared" si="1"/>
        <v>0</v>
      </c>
      <c r="AM24" s="27"/>
      <c r="AN24" s="27"/>
      <c r="AO24" s="27"/>
    </row>
    <row r="25" spans="1:41" s="24" customFormat="1" ht="21" customHeight="1">
      <c r="A25" s="128">
        <v>20</v>
      </c>
      <c r="B25" s="108" t="s">
        <v>757</v>
      </c>
      <c r="C25" s="109" t="s">
        <v>758</v>
      </c>
      <c r="D25" s="110" t="s">
        <v>102</v>
      </c>
      <c r="E25" s="113"/>
      <c r="F25" s="113"/>
      <c r="G25" s="113"/>
      <c r="H25" s="113"/>
      <c r="I25" s="113"/>
      <c r="J25" s="113"/>
      <c r="K25" s="113"/>
      <c r="L25" s="113"/>
      <c r="M25" s="114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">
        <f t="shared" si="2"/>
        <v>0</v>
      </c>
      <c r="AK25" s="1">
        <f t="shared" si="0"/>
        <v>0</v>
      </c>
      <c r="AL25" s="1">
        <f t="shared" si="1"/>
        <v>0</v>
      </c>
      <c r="AM25" s="27"/>
      <c r="AN25" s="27"/>
      <c r="AO25" s="27"/>
    </row>
    <row r="26" spans="1:41" s="24" customFormat="1" ht="21" customHeight="1">
      <c r="A26" s="127">
        <v>21</v>
      </c>
      <c r="B26" s="108" t="s">
        <v>727</v>
      </c>
      <c r="C26" s="109" t="s">
        <v>728</v>
      </c>
      <c r="D26" s="110" t="s">
        <v>719</v>
      </c>
      <c r="E26" s="113"/>
      <c r="F26" s="113"/>
      <c r="G26" s="113" t="s">
        <v>7</v>
      </c>
      <c r="H26" s="113"/>
      <c r="I26" s="113"/>
      <c r="J26" s="113"/>
      <c r="K26" s="113"/>
      <c r="L26" s="113"/>
      <c r="M26" s="114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 t="s">
        <v>7</v>
      </c>
      <c r="AG26" s="113" t="s">
        <v>6</v>
      </c>
      <c r="AH26" s="113"/>
      <c r="AI26" s="113" t="s">
        <v>6</v>
      </c>
      <c r="AJ26" s="1">
        <f t="shared" si="2"/>
        <v>2</v>
      </c>
      <c r="AK26" s="1">
        <f t="shared" si="0"/>
        <v>2</v>
      </c>
      <c r="AL26" s="1">
        <f t="shared" si="1"/>
        <v>0</v>
      </c>
      <c r="AM26" s="27"/>
      <c r="AN26" s="27"/>
      <c r="AO26" s="27"/>
    </row>
    <row r="27" spans="1:41" s="24" customFormat="1" ht="21" customHeight="1">
      <c r="A27" s="128">
        <v>22</v>
      </c>
      <c r="B27" s="108" t="s">
        <v>759</v>
      </c>
      <c r="C27" s="109" t="s">
        <v>760</v>
      </c>
      <c r="D27" s="110" t="s">
        <v>27</v>
      </c>
      <c r="E27" s="112"/>
      <c r="F27" s="113"/>
      <c r="G27" s="113"/>
      <c r="H27" s="113"/>
      <c r="I27" s="113"/>
      <c r="J27" s="113"/>
      <c r="K27" s="113"/>
      <c r="L27" s="113"/>
      <c r="M27" s="114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">
        <f t="shared" si="2"/>
        <v>0</v>
      </c>
      <c r="AK27" s="1">
        <f t="shared" si="0"/>
        <v>0</v>
      </c>
      <c r="AL27" s="1">
        <f t="shared" si="1"/>
        <v>0</v>
      </c>
      <c r="AM27" s="27"/>
      <c r="AN27" s="27"/>
      <c r="AO27" s="27"/>
    </row>
    <row r="28" spans="1:41" s="24" customFormat="1" ht="21" customHeight="1">
      <c r="A28" s="127">
        <v>23</v>
      </c>
      <c r="B28" s="108" t="s">
        <v>761</v>
      </c>
      <c r="C28" s="109" t="s">
        <v>368</v>
      </c>
      <c r="D28" s="110" t="s">
        <v>198</v>
      </c>
      <c r="E28" s="112"/>
      <c r="F28" s="113"/>
      <c r="G28" s="113"/>
      <c r="H28" s="113"/>
      <c r="I28" s="113"/>
      <c r="J28" s="113"/>
      <c r="K28" s="113"/>
      <c r="L28" s="113"/>
      <c r="M28" s="114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 t="s">
        <v>7</v>
      </c>
      <c r="AB28" s="113" t="s">
        <v>7</v>
      </c>
      <c r="AC28" s="113"/>
      <c r="AD28" s="113"/>
      <c r="AE28" s="113"/>
      <c r="AF28" s="113"/>
      <c r="AG28" s="113"/>
      <c r="AH28" s="113"/>
      <c r="AI28" s="113"/>
      <c r="AJ28" s="1">
        <f t="shared" si="2"/>
        <v>0</v>
      </c>
      <c r="AK28" s="1">
        <f t="shared" si="0"/>
        <v>2</v>
      </c>
      <c r="AL28" s="1">
        <f t="shared" si="1"/>
        <v>0</v>
      </c>
      <c r="AM28" s="27"/>
      <c r="AN28" s="27"/>
      <c r="AO28" s="27"/>
    </row>
    <row r="29" spans="1:41" s="24" customFormat="1" ht="21" customHeight="1">
      <c r="A29" s="128">
        <v>24</v>
      </c>
      <c r="B29" s="108" t="s">
        <v>762</v>
      </c>
      <c r="C29" s="109" t="s">
        <v>763</v>
      </c>
      <c r="D29" s="110" t="s">
        <v>152</v>
      </c>
      <c r="E29" s="116"/>
      <c r="F29" s="116"/>
      <c r="G29" s="116"/>
      <c r="H29" s="113"/>
      <c r="I29" s="113"/>
      <c r="J29" s="113"/>
      <c r="K29" s="113"/>
      <c r="L29" s="113"/>
      <c r="M29" s="114"/>
      <c r="N29" s="113"/>
      <c r="O29" s="113"/>
      <c r="P29" s="113"/>
      <c r="Q29" s="113"/>
      <c r="R29" s="113"/>
      <c r="S29" s="113"/>
      <c r="T29" s="113"/>
      <c r="U29" s="113"/>
      <c r="V29" s="113"/>
      <c r="W29" s="113" t="s">
        <v>7</v>
      </c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">
        <f t="shared" si="2"/>
        <v>0</v>
      </c>
      <c r="AK29" s="1">
        <f t="shared" si="0"/>
        <v>1</v>
      </c>
      <c r="AL29" s="1">
        <f t="shared" si="1"/>
        <v>0</v>
      </c>
      <c r="AM29" s="27"/>
      <c r="AN29" s="27"/>
      <c r="AO29" s="27"/>
    </row>
    <row r="30" spans="1:41" s="24" customFormat="1" ht="21" customHeight="1">
      <c r="A30" s="127">
        <v>25</v>
      </c>
      <c r="B30" s="108" t="s">
        <v>764</v>
      </c>
      <c r="C30" s="109" t="s">
        <v>765</v>
      </c>
      <c r="D30" s="110" t="s">
        <v>28</v>
      </c>
      <c r="E30" s="112"/>
      <c r="F30" s="113"/>
      <c r="G30" s="113" t="s">
        <v>7</v>
      </c>
      <c r="H30" s="113"/>
      <c r="I30" s="113"/>
      <c r="J30" s="113"/>
      <c r="K30" s="113"/>
      <c r="L30" s="113"/>
      <c r="M30" s="114"/>
      <c r="N30" s="113" t="s">
        <v>6</v>
      </c>
      <c r="O30" s="113" t="s">
        <v>6</v>
      </c>
      <c r="P30" s="113"/>
      <c r="Q30" s="113"/>
      <c r="R30" s="113" t="s">
        <v>6</v>
      </c>
      <c r="S30" s="113"/>
      <c r="T30" s="113"/>
      <c r="U30" s="113"/>
      <c r="V30" s="113" t="s">
        <v>8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 t="s">
        <v>7</v>
      </c>
      <c r="AG30" s="113" t="s">
        <v>6</v>
      </c>
      <c r="AH30" s="113"/>
      <c r="AI30" s="113" t="s">
        <v>8</v>
      </c>
      <c r="AJ30" s="1">
        <f>COUNTIF(E30:AI30,"K")+2*COUNTIF(E30:AI30,"2K")+COUNTIF(E30:AI30,"TK")+COUNTIF(E30:AI30,"KT")</f>
        <v>4</v>
      </c>
      <c r="AK30" s="1">
        <f>COUNTIF(E30:AI30,"P")+2*COUNTIF(F30:AJ30,"2P")</f>
        <v>2</v>
      </c>
      <c r="AL30" s="1">
        <f>COUNTIF(E30:AI30,"T")+2*COUNTIF(E30:AI30,"2T")+COUNTIF(E30:AI30,"TK")+COUNTIF(E30:AI30,"KT")</f>
        <v>2</v>
      </c>
      <c r="AM30" s="27"/>
      <c r="AN30" s="27"/>
      <c r="AO30" s="27"/>
    </row>
    <row r="31" spans="1:41" s="24" customFormat="1" ht="21" customHeight="1">
      <c r="A31" s="128">
        <v>26</v>
      </c>
      <c r="B31" s="108" t="s">
        <v>766</v>
      </c>
      <c r="C31" s="109" t="s">
        <v>767</v>
      </c>
      <c r="D31" s="110" t="s">
        <v>96</v>
      </c>
      <c r="E31" s="112"/>
      <c r="F31" s="113"/>
      <c r="G31" s="113"/>
      <c r="H31" s="113"/>
      <c r="I31" s="113"/>
      <c r="J31" s="113"/>
      <c r="K31" s="113" t="s">
        <v>8</v>
      </c>
      <c r="L31" s="113"/>
      <c r="M31" s="114"/>
      <c r="N31" s="113" t="s">
        <v>8</v>
      </c>
      <c r="O31" s="113" t="s">
        <v>6</v>
      </c>
      <c r="P31" s="113" t="s">
        <v>6</v>
      </c>
      <c r="Q31" s="113"/>
      <c r="R31" s="113"/>
      <c r="S31" s="113"/>
      <c r="T31" s="113" t="s">
        <v>6</v>
      </c>
      <c r="U31" s="113"/>
      <c r="V31" s="113" t="s">
        <v>8</v>
      </c>
      <c r="W31" s="113"/>
      <c r="X31" s="113"/>
      <c r="Y31" s="113"/>
      <c r="Z31" s="113"/>
      <c r="AA31" s="113"/>
      <c r="AB31" s="113" t="s">
        <v>6</v>
      </c>
      <c r="AC31" s="113"/>
      <c r="AD31" s="113"/>
      <c r="AE31" s="113"/>
      <c r="AF31" s="113"/>
      <c r="AG31" s="113" t="s">
        <v>8</v>
      </c>
      <c r="AH31" s="113" t="s">
        <v>6</v>
      </c>
      <c r="AI31" s="113" t="s">
        <v>8</v>
      </c>
      <c r="AJ31" s="1">
        <f t="shared" si="2"/>
        <v>5</v>
      </c>
      <c r="AK31" s="1">
        <f t="shared" si="0"/>
        <v>0</v>
      </c>
      <c r="AL31" s="1">
        <f t="shared" si="1"/>
        <v>5</v>
      </c>
      <c r="AM31" s="27"/>
      <c r="AN31" s="27"/>
      <c r="AO31" s="27"/>
    </row>
    <row r="32" spans="1:41" s="24" customFormat="1" ht="21" customHeight="1">
      <c r="A32" s="127">
        <v>27</v>
      </c>
      <c r="B32" s="108" t="s">
        <v>768</v>
      </c>
      <c r="C32" s="109" t="s">
        <v>769</v>
      </c>
      <c r="D32" s="110" t="s">
        <v>96</v>
      </c>
      <c r="E32" s="112"/>
      <c r="F32" s="113"/>
      <c r="G32" s="113"/>
      <c r="H32" s="113"/>
      <c r="I32" s="113"/>
      <c r="J32" s="113"/>
      <c r="K32" s="113"/>
      <c r="L32" s="113"/>
      <c r="M32" s="114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 t="s">
        <v>8</v>
      </c>
      <c r="AD32" s="113"/>
      <c r="AE32" s="113"/>
      <c r="AF32" s="113"/>
      <c r="AG32" s="113"/>
      <c r="AH32" s="113"/>
      <c r="AI32" s="113" t="s">
        <v>8</v>
      </c>
      <c r="AJ32" s="1">
        <f>COUNTIF(E32:AI32,"K")+2*COUNTIF(E32:AI32,"2K")+COUNTIF(E32:AI32,"TK")+COUNTIF(E32:AI32,"KT")</f>
        <v>0</v>
      </c>
      <c r="AK32" s="1">
        <f>COUNTIF(E32:AI32,"P")+2*COUNTIF(F32:AJ32,"2P")</f>
        <v>0</v>
      </c>
      <c r="AL32" s="1">
        <f>COUNTIF(E32:AI32,"T")+2*COUNTIF(E32:AI32,"2T")+COUNTIF(E32:AI32,"TK")+COUNTIF(E32:AI32,"KT")</f>
        <v>2</v>
      </c>
      <c r="AM32" s="27"/>
      <c r="AN32" s="27"/>
      <c r="AO32" s="27"/>
    </row>
    <row r="33" spans="1:44" s="24" customFormat="1" ht="21" customHeight="1">
      <c r="A33" s="128">
        <v>28</v>
      </c>
      <c r="B33" s="108" t="s">
        <v>770</v>
      </c>
      <c r="C33" s="109" t="s">
        <v>771</v>
      </c>
      <c r="D33" s="110" t="s">
        <v>96</v>
      </c>
      <c r="E33" s="112" t="s">
        <v>6</v>
      </c>
      <c r="F33" s="113"/>
      <c r="G33" s="113" t="s">
        <v>7</v>
      </c>
      <c r="H33" s="113" t="s">
        <v>6</v>
      </c>
      <c r="I33" s="113" t="s">
        <v>6</v>
      </c>
      <c r="J33" s="113"/>
      <c r="K33" s="113"/>
      <c r="L33" s="113" t="s">
        <v>6</v>
      </c>
      <c r="M33" s="114" t="s">
        <v>6</v>
      </c>
      <c r="N33" s="113"/>
      <c r="O33" s="113"/>
      <c r="P33" s="113" t="s">
        <v>7</v>
      </c>
      <c r="Q33" s="113"/>
      <c r="R33" s="113"/>
      <c r="S33" s="113"/>
      <c r="T33" s="113" t="s">
        <v>7</v>
      </c>
      <c r="U33" s="113"/>
      <c r="V33" s="113" t="s">
        <v>8</v>
      </c>
      <c r="W33" s="113"/>
      <c r="X33" s="113"/>
      <c r="Y33" s="113" t="s">
        <v>7</v>
      </c>
      <c r="Z33" s="113"/>
      <c r="AA33" s="113" t="s">
        <v>7</v>
      </c>
      <c r="AB33" s="113" t="s">
        <v>7</v>
      </c>
      <c r="AC33" s="113"/>
      <c r="AD33" s="113"/>
      <c r="AE33" s="113"/>
      <c r="AF33" s="113"/>
      <c r="AG33" s="113"/>
      <c r="AH33" s="113" t="s">
        <v>7</v>
      </c>
      <c r="AI33" s="113"/>
      <c r="AJ33" s="1">
        <f t="shared" si="2"/>
        <v>5</v>
      </c>
      <c r="AK33" s="1">
        <f t="shared" si="0"/>
        <v>7</v>
      </c>
      <c r="AL33" s="1">
        <f t="shared" si="1"/>
        <v>1</v>
      </c>
      <c r="AM33" s="27"/>
      <c r="AN33" s="27"/>
      <c r="AO33" s="27"/>
    </row>
    <row r="34" spans="1:44" s="24" customFormat="1" ht="21" customHeight="1">
      <c r="A34" s="127">
        <v>29</v>
      </c>
      <c r="B34" s="108" t="s">
        <v>772</v>
      </c>
      <c r="C34" s="109" t="s">
        <v>773</v>
      </c>
      <c r="D34" s="110" t="s">
        <v>30</v>
      </c>
      <c r="E34" s="112"/>
      <c r="F34" s="113"/>
      <c r="G34" s="113"/>
      <c r="H34" s="113"/>
      <c r="I34" s="113"/>
      <c r="J34" s="113"/>
      <c r="K34" s="113"/>
      <c r="L34" s="113"/>
      <c r="M34" s="114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">
        <f t="shared" si="2"/>
        <v>0</v>
      </c>
      <c r="AK34" s="1">
        <f t="shared" si="0"/>
        <v>0</v>
      </c>
      <c r="AL34" s="1">
        <f t="shared" si="1"/>
        <v>0</v>
      </c>
      <c r="AM34" s="27"/>
      <c r="AN34" s="27"/>
      <c r="AO34" s="27"/>
    </row>
    <row r="35" spans="1:44" s="24" customFormat="1" ht="21" customHeight="1">
      <c r="A35" s="128">
        <v>30</v>
      </c>
      <c r="B35" s="108" t="s">
        <v>774</v>
      </c>
      <c r="C35" s="109" t="s">
        <v>775</v>
      </c>
      <c r="D35" s="110" t="s">
        <v>31</v>
      </c>
      <c r="E35" s="112"/>
      <c r="F35" s="113"/>
      <c r="G35" s="113"/>
      <c r="H35" s="113"/>
      <c r="I35" s="113"/>
      <c r="J35" s="113"/>
      <c r="K35" s="113"/>
      <c r="L35" s="113"/>
      <c r="M35" s="114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">
        <f t="shared" si="2"/>
        <v>0</v>
      </c>
      <c r="AK35" s="1">
        <f t="shared" si="0"/>
        <v>0</v>
      </c>
      <c r="AL35" s="1">
        <f t="shared" si="1"/>
        <v>0</v>
      </c>
      <c r="AM35" s="27"/>
      <c r="AN35" s="27"/>
      <c r="AO35" s="27"/>
    </row>
    <row r="36" spans="1:44" s="42" customFormat="1" ht="21" customHeight="1">
      <c r="A36" s="127">
        <v>31</v>
      </c>
      <c r="B36" s="108" t="s">
        <v>776</v>
      </c>
      <c r="C36" s="109" t="s">
        <v>777</v>
      </c>
      <c r="D36" s="110" t="s">
        <v>31</v>
      </c>
      <c r="E36" s="112"/>
      <c r="F36" s="113"/>
      <c r="G36" s="113"/>
      <c r="H36" s="113" t="s">
        <v>8</v>
      </c>
      <c r="I36" s="113"/>
      <c r="J36" s="113"/>
      <c r="K36" s="113"/>
      <c r="L36" s="113"/>
      <c r="M36" s="114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7">
        <f t="shared" si="2"/>
        <v>0</v>
      </c>
      <c r="AK36" s="17">
        <f t="shared" si="0"/>
        <v>0</v>
      </c>
      <c r="AL36" s="17">
        <f t="shared" si="1"/>
        <v>1</v>
      </c>
      <c r="AM36" s="53"/>
      <c r="AN36" s="53"/>
      <c r="AO36" s="53"/>
    </row>
    <row r="37" spans="1:44" s="24" customFormat="1" ht="21" customHeight="1">
      <c r="A37" s="128">
        <v>32</v>
      </c>
      <c r="B37" s="108" t="s">
        <v>778</v>
      </c>
      <c r="C37" s="109" t="s">
        <v>779</v>
      </c>
      <c r="D37" s="110" t="s">
        <v>71</v>
      </c>
      <c r="E37" s="112"/>
      <c r="F37" s="113"/>
      <c r="G37" s="113"/>
      <c r="H37" s="113"/>
      <c r="I37" s="113"/>
      <c r="J37" s="113"/>
      <c r="K37" s="113"/>
      <c r="L37" s="113"/>
      <c r="M37" s="114"/>
      <c r="N37" s="113"/>
      <c r="O37" s="113"/>
      <c r="P37" s="113"/>
      <c r="Q37" s="113"/>
      <c r="R37" s="113"/>
      <c r="S37" s="113"/>
      <c r="T37" s="113"/>
      <c r="U37" s="113"/>
      <c r="V37" s="113" t="s">
        <v>8</v>
      </c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">
        <f t="shared" si="2"/>
        <v>0</v>
      </c>
      <c r="AK37" s="1">
        <f t="shared" si="0"/>
        <v>0</v>
      </c>
      <c r="AL37" s="1">
        <f t="shared" si="1"/>
        <v>1</v>
      </c>
      <c r="AM37" s="27"/>
      <c r="AN37" s="27"/>
      <c r="AO37" s="27"/>
    </row>
    <row r="38" spans="1:44" s="24" customFormat="1" ht="21" customHeight="1">
      <c r="A38" s="127">
        <v>33</v>
      </c>
      <c r="B38" s="108" t="s">
        <v>780</v>
      </c>
      <c r="C38" s="109" t="s">
        <v>781</v>
      </c>
      <c r="D38" s="110" t="s">
        <v>71</v>
      </c>
      <c r="E38" s="112"/>
      <c r="F38" s="113"/>
      <c r="G38" s="113"/>
      <c r="H38" s="113"/>
      <c r="I38" s="113"/>
      <c r="J38" s="113"/>
      <c r="K38" s="113"/>
      <c r="L38" s="113"/>
      <c r="M38" s="114"/>
      <c r="N38" s="113"/>
      <c r="O38" s="113"/>
      <c r="P38" s="113"/>
      <c r="Q38" s="113"/>
      <c r="R38" s="113"/>
      <c r="S38" s="113"/>
      <c r="T38" s="113"/>
      <c r="U38" s="113"/>
      <c r="V38" s="113"/>
      <c r="W38" s="113" t="s">
        <v>6</v>
      </c>
      <c r="X38" s="113"/>
      <c r="Y38" s="113" t="s">
        <v>7</v>
      </c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">
        <f t="shared" si="2"/>
        <v>1</v>
      </c>
      <c r="AK38" s="1">
        <f t="shared" si="0"/>
        <v>1</v>
      </c>
      <c r="AL38" s="1">
        <f t="shared" si="1"/>
        <v>0</v>
      </c>
      <c r="AM38" s="27"/>
      <c r="AN38" s="27"/>
      <c r="AO38" s="27"/>
    </row>
    <row r="39" spans="1:44" s="24" customFormat="1" ht="21" customHeight="1">
      <c r="A39" s="128">
        <v>34</v>
      </c>
      <c r="B39" s="108" t="s">
        <v>782</v>
      </c>
      <c r="C39" s="109" t="s">
        <v>72</v>
      </c>
      <c r="D39" s="110" t="s">
        <v>783</v>
      </c>
      <c r="E39" s="112"/>
      <c r="F39" s="113"/>
      <c r="G39" s="113" t="s">
        <v>8</v>
      </c>
      <c r="H39" s="113" t="s">
        <v>8</v>
      </c>
      <c r="I39" s="113" t="s">
        <v>6</v>
      </c>
      <c r="J39" s="113"/>
      <c r="K39" s="113" t="s">
        <v>8</v>
      </c>
      <c r="L39" s="113" t="s">
        <v>8</v>
      </c>
      <c r="M39" s="114" t="s">
        <v>8</v>
      </c>
      <c r="N39" s="113" t="s">
        <v>8</v>
      </c>
      <c r="O39" s="113" t="s">
        <v>8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 t="s">
        <v>8</v>
      </c>
      <c r="AJ39" s="1">
        <f t="shared" si="2"/>
        <v>1</v>
      </c>
      <c r="AK39" s="1">
        <f t="shared" si="0"/>
        <v>0</v>
      </c>
      <c r="AL39" s="1">
        <f t="shared" si="1"/>
        <v>8</v>
      </c>
      <c r="AM39" s="27"/>
      <c r="AN39" s="27"/>
      <c r="AO39" s="27"/>
    </row>
    <row r="40" spans="1:44" s="24" customFormat="1" ht="21" customHeight="1">
      <c r="A40" s="127">
        <v>35</v>
      </c>
      <c r="B40" s="108" t="s">
        <v>784</v>
      </c>
      <c r="C40" s="109" t="s">
        <v>785</v>
      </c>
      <c r="D40" s="110" t="s">
        <v>786</v>
      </c>
      <c r="E40" s="112"/>
      <c r="F40" s="113"/>
      <c r="G40" s="113" t="s">
        <v>7</v>
      </c>
      <c r="H40" s="113"/>
      <c r="I40" s="113"/>
      <c r="J40" s="113"/>
      <c r="K40" s="113"/>
      <c r="L40" s="113"/>
      <c r="M40" s="114"/>
      <c r="N40" s="113"/>
      <c r="O40" s="113"/>
      <c r="P40" s="113"/>
      <c r="Q40" s="113"/>
      <c r="R40" s="113"/>
      <c r="S40" s="113"/>
      <c r="T40" s="113"/>
      <c r="U40" s="113"/>
      <c r="V40" s="113"/>
      <c r="W40" s="113" t="s">
        <v>7</v>
      </c>
      <c r="X40" s="113"/>
      <c r="Y40" s="113"/>
      <c r="Z40" s="113"/>
      <c r="AA40" s="113"/>
      <c r="AB40" s="113"/>
      <c r="AC40" s="113"/>
      <c r="AD40" s="113"/>
      <c r="AE40" s="113"/>
      <c r="AF40" s="113"/>
      <c r="AG40" s="113" t="s">
        <v>7</v>
      </c>
      <c r="AH40" s="113"/>
      <c r="AI40" s="113"/>
      <c r="AJ40" s="1">
        <f t="shared" si="2"/>
        <v>0</v>
      </c>
      <c r="AK40" s="1">
        <f t="shared" si="0"/>
        <v>3</v>
      </c>
      <c r="AL40" s="1">
        <f t="shared" si="1"/>
        <v>0</v>
      </c>
      <c r="AM40" s="27"/>
      <c r="AN40" s="27"/>
      <c r="AO40" s="27"/>
    </row>
    <row r="41" spans="1:44" s="24" customFormat="1" ht="21" customHeight="1">
      <c r="A41" s="128">
        <v>36</v>
      </c>
      <c r="B41" s="108" t="s">
        <v>788</v>
      </c>
      <c r="C41" s="109" t="s">
        <v>789</v>
      </c>
      <c r="D41" s="110" t="s">
        <v>790</v>
      </c>
      <c r="E41" s="112"/>
      <c r="F41" s="113"/>
      <c r="G41" s="113"/>
      <c r="H41" s="113"/>
      <c r="I41" s="113" t="s">
        <v>6</v>
      </c>
      <c r="J41" s="113"/>
      <c r="K41" s="113"/>
      <c r="L41" s="113"/>
      <c r="M41" s="114"/>
      <c r="N41" s="113" t="s">
        <v>8</v>
      </c>
      <c r="O41" s="113" t="s">
        <v>8</v>
      </c>
      <c r="P41" s="113" t="s">
        <v>6</v>
      </c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 t="s">
        <v>6</v>
      </c>
      <c r="AH41" s="113"/>
      <c r="AI41" s="113"/>
      <c r="AJ41" s="1">
        <f t="shared" si="2"/>
        <v>3</v>
      </c>
      <c r="AK41" s="1">
        <f t="shared" si="0"/>
        <v>0</v>
      </c>
      <c r="AL41" s="1">
        <f t="shared" si="1"/>
        <v>2</v>
      </c>
      <c r="AM41" s="27"/>
      <c r="AN41" s="27"/>
      <c r="AO41" s="27"/>
    </row>
    <row r="42" spans="1:44" s="24" customFormat="1" ht="21" customHeight="1">
      <c r="A42" s="127">
        <v>37</v>
      </c>
      <c r="B42" s="108" t="s">
        <v>791</v>
      </c>
      <c r="C42" s="109" t="s">
        <v>792</v>
      </c>
      <c r="D42" s="110" t="s">
        <v>65</v>
      </c>
      <c r="E42" s="112"/>
      <c r="F42" s="113"/>
      <c r="G42" s="113"/>
      <c r="H42" s="113"/>
      <c r="I42" s="113"/>
      <c r="J42" s="113"/>
      <c r="K42" s="113"/>
      <c r="L42" s="113"/>
      <c r="M42" s="114"/>
      <c r="N42" s="113"/>
      <c r="O42" s="113" t="s">
        <v>6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 t="s">
        <v>6</v>
      </c>
      <c r="AJ42" s="1">
        <f t="shared" si="2"/>
        <v>2</v>
      </c>
      <c r="AK42" s="1">
        <f t="shared" si="0"/>
        <v>0</v>
      </c>
      <c r="AL42" s="1">
        <f t="shared" si="1"/>
        <v>0</v>
      </c>
      <c r="AM42" s="27"/>
      <c r="AN42" s="27"/>
      <c r="AO42" s="27"/>
    </row>
    <row r="43" spans="1:44" s="24" customFormat="1" ht="21" customHeight="1">
      <c r="A43" s="128">
        <v>38</v>
      </c>
      <c r="B43" s="108" t="s">
        <v>793</v>
      </c>
      <c r="C43" s="109" t="s">
        <v>794</v>
      </c>
      <c r="D43" s="110" t="s">
        <v>59</v>
      </c>
      <c r="E43" s="112"/>
      <c r="F43" s="113"/>
      <c r="G43" s="113"/>
      <c r="H43" s="113"/>
      <c r="I43" s="113"/>
      <c r="J43" s="113"/>
      <c r="K43" s="113"/>
      <c r="L43" s="113"/>
      <c r="M43" s="114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">
        <f t="shared" si="2"/>
        <v>0</v>
      </c>
      <c r="AK43" s="1">
        <f t="shared" si="0"/>
        <v>0</v>
      </c>
      <c r="AL43" s="1">
        <f t="shared" si="1"/>
        <v>0</v>
      </c>
      <c r="AM43" s="27"/>
      <c r="AN43" s="27"/>
      <c r="AO43" s="27"/>
    </row>
    <row r="44" spans="1:44" s="42" customFormat="1" ht="21" customHeight="1">
      <c r="A44" s="127">
        <v>39</v>
      </c>
      <c r="B44" s="124" t="s">
        <v>861</v>
      </c>
      <c r="C44" s="125" t="s">
        <v>860</v>
      </c>
      <c r="D44" s="126" t="s">
        <v>66</v>
      </c>
      <c r="E44" s="196" t="s">
        <v>877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8"/>
      <c r="AJ44" s="17">
        <f>COUNTIF(E44:AI44,"K")+2*COUNTIF(E44:AI44,"2K")+COUNTIF(E44:AI44,"TK")+COUNTIF(E44:AI44,"KT")</f>
        <v>0</v>
      </c>
      <c r="AK44" s="17">
        <f>COUNTIF(E44:AI44,"P")+2*COUNTIF(F44:AJ44,"2P")</f>
        <v>0</v>
      </c>
      <c r="AL44" s="17">
        <f>COUNTIF(E44:AI44,"T")+2*COUNTIF(E44:AI44,"2T")+COUNTIF(E44:AI44,"TK")+COUNTIF(E44:AI44,"KT")</f>
        <v>0</v>
      </c>
      <c r="AM44" s="41"/>
      <c r="AN44" s="41"/>
      <c r="AO44" s="41"/>
    </row>
    <row r="45" spans="1:44" s="24" customFormat="1" ht="21" customHeight="1">
      <c r="A45" s="178" t="s">
        <v>11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">
        <f>SUM(AJ6:AJ43)</f>
        <v>44</v>
      </c>
      <c r="AK45" s="1">
        <f>SUM(AK6:AK43)</f>
        <v>37</v>
      </c>
      <c r="AL45" s="1">
        <f>SUM(AL6:AL43)</f>
        <v>39</v>
      </c>
      <c r="AM45" s="27"/>
      <c r="AN45" s="13"/>
      <c r="AO45" s="13"/>
      <c r="AP45" s="23"/>
      <c r="AQ45" s="23"/>
      <c r="AR45" s="23"/>
    </row>
    <row r="46" spans="1:44" s="24" customFormat="1" ht="30" customHeight="1">
      <c r="A46" s="7"/>
      <c r="B46" s="7"/>
      <c r="C46" s="8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"/>
      <c r="AK46" s="7"/>
      <c r="AL46" s="7"/>
      <c r="AM46" s="27"/>
      <c r="AN46" s="27"/>
      <c r="AO46" s="27"/>
    </row>
    <row r="47" spans="1:44" s="24" customFormat="1" ht="41.25" customHeight="1">
      <c r="A47" s="180" t="s">
        <v>12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1"/>
      <c r="AJ47" s="17" t="s">
        <v>13</v>
      </c>
      <c r="AK47" s="17" t="s">
        <v>14</v>
      </c>
      <c r="AL47" s="17" t="s">
        <v>15</v>
      </c>
      <c r="AM47" s="30" t="s">
        <v>16</v>
      </c>
      <c r="AN47" s="30" t="s">
        <v>17</v>
      </c>
      <c r="AO47" s="30" t="s">
        <v>18</v>
      </c>
    </row>
    <row r="48" spans="1:44" s="24" customFormat="1" ht="30" customHeight="1">
      <c r="A48" s="1" t="s">
        <v>3</v>
      </c>
      <c r="B48" s="20"/>
      <c r="C48" s="182" t="s">
        <v>5</v>
      </c>
      <c r="D48" s="183"/>
      <c r="E48" s="2">
        <v>1</v>
      </c>
      <c r="F48" s="2">
        <v>2</v>
      </c>
      <c r="G48" s="2">
        <v>3</v>
      </c>
      <c r="H48" s="2">
        <v>4</v>
      </c>
      <c r="I48" s="2">
        <v>5</v>
      </c>
      <c r="J48" s="2">
        <v>6</v>
      </c>
      <c r="K48" s="2">
        <v>7</v>
      </c>
      <c r="L48" s="2">
        <v>8</v>
      </c>
      <c r="M48" s="98">
        <v>9</v>
      </c>
      <c r="N48" s="2">
        <v>10</v>
      </c>
      <c r="O48" s="2">
        <v>11</v>
      </c>
      <c r="P48" s="2">
        <v>12</v>
      </c>
      <c r="Q48" s="2">
        <v>13</v>
      </c>
      <c r="R48" s="2">
        <v>14</v>
      </c>
      <c r="S48" s="2">
        <v>15</v>
      </c>
      <c r="T48" s="2">
        <v>16</v>
      </c>
      <c r="U48" s="2">
        <v>17</v>
      </c>
      <c r="V48" s="2">
        <v>18</v>
      </c>
      <c r="W48" s="2">
        <v>19</v>
      </c>
      <c r="X48" s="2">
        <v>20</v>
      </c>
      <c r="Y48" s="2">
        <v>21</v>
      </c>
      <c r="Z48" s="2">
        <v>22</v>
      </c>
      <c r="AA48" s="2">
        <v>23</v>
      </c>
      <c r="AB48" s="2">
        <v>24</v>
      </c>
      <c r="AC48" s="2">
        <v>25</v>
      </c>
      <c r="AD48" s="2">
        <v>26</v>
      </c>
      <c r="AE48" s="2">
        <v>27</v>
      </c>
      <c r="AF48" s="2">
        <v>28</v>
      </c>
      <c r="AG48" s="2">
        <v>29</v>
      </c>
      <c r="AH48" s="2">
        <v>30</v>
      </c>
      <c r="AI48" s="2">
        <v>31</v>
      </c>
      <c r="AJ48" s="14" t="s">
        <v>19</v>
      </c>
      <c r="AK48" s="14" t="s">
        <v>20</v>
      </c>
      <c r="AL48" s="14" t="s">
        <v>21</v>
      </c>
      <c r="AM48" s="14" t="s">
        <v>22</v>
      </c>
      <c r="AN48" s="18" t="s">
        <v>23</v>
      </c>
      <c r="AO48" s="18" t="s">
        <v>24</v>
      </c>
    </row>
    <row r="49" spans="1:43" s="24" customFormat="1" ht="30" customHeight="1">
      <c r="A49" s="1">
        <v>1</v>
      </c>
      <c r="B49" s="93" t="s">
        <v>727</v>
      </c>
      <c r="C49" s="93" t="s">
        <v>728</v>
      </c>
      <c r="D49" s="93" t="s">
        <v>719</v>
      </c>
      <c r="E49" s="3"/>
      <c r="F49" s="4"/>
      <c r="G49" s="4"/>
      <c r="H49" s="4"/>
      <c r="I49" s="4"/>
      <c r="J49" s="4"/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>COUNTIF(E49:AI49,"BT")</f>
        <v>0</v>
      </c>
      <c r="AK49" s="15">
        <f>COUNTIF(F49:AJ49,"D")</f>
        <v>0</v>
      </c>
      <c r="AL49" s="15">
        <f>COUNTIF(G49:AK49,"ĐP")</f>
        <v>0</v>
      </c>
      <c r="AM49" s="15">
        <f>COUNTIF(H49:AL49,"CT")</f>
        <v>0</v>
      </c>
      <c r="AN49" s="15">
        <f>COUNTIF(I49:AM49,"HT")</f>
        <v>0</v>
      </c>
      <c r="AO49" s="15">
        <f>COUNTIF(J49:AN49,"VK")</f>
        <v>0</v>
      </c>
      <c r="AP49" s="176"/>
      <c r="AQ49" s="177"/>
    </row>
    <row r="50" spans="1:43" s="24" customFormat="1" ht="30" customHeight="1">
      <c r="A50" s="1">
        <v>2</v>
      </c>
      <c r="B50" s="93" t="s">
        <v>729</v>
      </c>
      <c r="C50" s="93" t="s">
        <v>730</v>
      </c>
      <c r="D50" s="93" t="s">
        <v>51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5">
        <f t="shared" ref="AJ50:AJ86" si="3">COUNTIF(E50:AI50,"BT")</f>
        <v>0</v>
      </c>
      <c r="AK50" s="15">
        <f t="shared" ref="AK50:AK86" si="4">COUNTIF(F50:AJ50,"D")</f>
        <v>0</v>
      </c>
      <c r="AL50" s="15">
        <f t="shared" ref="AL50:AL86" si="5">COUNTIF(G50:AK50,"ĐP")</f>
        <v>0</v>
      </c>
      <c r="AM50" s="15">
        <f t="shared" ref="AM50:AM86" si="6">COUNTIF(H50:AL50,"CT")</f>
        <v>0</v>
      </c>
      <c r="AN50" s="15">
        <f t="shared" ref="AN50:AN86" si="7">COUNTIF(I50:AM50,"HT")</f>
        <v>0</v>
      </c>
      <c r="AO50" s="15">
        <f t="shared" ref="AO50:AO86" si="8">COUNTIF(J50:AN50,"VK")</f>
        <v>0</v>
      </c>
      <c r="AP50" s="27"/>
      <c r="AQ50" s="27"/>
    </row>
    <row r="51" spans="1:43" s="24" customFormat="1" ht="30" customHeight="1">
      <c r="A51" s="1">
        <v>3</v>
      </c>
      <c r="B51" s="93" t="s">
        <v>731</v>
      </c>
      <c r="C51" s="93" t="s">
        <v>732</v>
      </c>
      <c r="D51" s="93" t="s">
        <v>733</v>
      </c>
      <c r="E51" s="3"/>
      <c r="F51" s="4"/>
      <c r="G51" s="4"/>
      <c r="H51" s="4"/>
      <c r="I51" s="4"/>
      <c r="J51" s="4"/>
      <c r="K51" s="4"/>
      <c r="L51" s="4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  <c r="AP51" s="27"/>
      <c r="AQ51" s="27"/>
    </row>
    <row r="52" spans="1:43" s="24" customFormat="1" ht="30" customHeight="1">
      <c r="A52" s="1">
        <v>4</v>
      </c>
      <c r="B52" s="93" t="s">
        <v>734</v>
      </c>
      <c r="C52" s="93" t="s">
        <v>735</v>
      </c>
      <c r="D52" s="93" t="s">
        <v>25</v>
      </c>
      <c r="E52" s="3"/>
      <c r="F52" s="4"/>
      <c r="G52" s="4"/>
      <c r="H52" s="4"/>
      <c r="I52" s="4"/>
      <c r="J52" s="4"/>
      <c r="K52" s="4"/>
      <c r="L52" s="4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  <c r="AP52" s="27"/>
      <c r="AQ52" s="27"/>
    </row>
    <row r="53" spans="1:43" s="24" customFormat="1" ht="30" customHeight="1">
      <c r="A53" s="1">
        <v>5</v>
      </c>
      <c r="B53" s="93" t="s">
        <v>736</v>
      </c>
      <c r="C53" s="93" t="s">
        <v>515</v>
      </c>
      <c r="D53" s="93" t="s">
        <v>737</v>
      </c>
      <c r="E53" s="3"/>
      <c r="F53" s="4"/>
      <c r="G53" s="4"/>
      <c r="H53" s="4"/>
      <c r="I53" s="4"/>
      <c r="J53" s="4"/>
      <c r="K53" s="4"/>
      <c r="L53" s="4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  <c r="AP53" s="27"/>
      <c r="AQ53" s="27"/>
    </row>
    <row r="54" spans="1:43" s="24" customFormat="1" ht="30" customHeight="1">
      <c r="A54" s="1">
        <v>6</v>
      </c>
      <c r="B54" s="93" t="s">
        <v>738</v>
      </c>
      <c r="C54" s="93" t="s">
        <v>739</v>
      </c>
      <c r="D54" s="93" t="s">
        <v>66</v>
      </c>
      <c r="E54" s="3"/>
      <c r="F54" s="4"/>
      <c r="G54" s="4"/>
      <c r="H54" s="4"/>
      <c r="I54" s="4"/>
      <c r="J54" s="4"/>
      <c r="K54" s="4"/>
      <c r="L54" s="4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  <c r="AP54" s="27"/>
      <c r="AQ54" s="27"/>
    </row>
    <row r="55" spans="1:43" s="24" customFormat="1" ht="30" customHeight="1">
      <c r="A55" s="1">
        <v>7</v>
      </c>
      <c r="B55" s="93" t="s">
        <v>740</v>
      </c>
      <c r="C55" s="93" t="s">
        <v>741</v>
      </c>
      <c r="D55" s="93" t="s">
        <v>130</v>
      </c>
      <c r="E55" s="3"/>
      <c r="F55" s="4"/>
      <c r="G55" s="4"/>
      <c r="H55" s="4"/>
      <c r="I55" s="4"/>
      <c r="J55" s="4"/>
      <c r="K55" s="4"/>
      <c r="L55" s="4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  <c r="AP55" s="27"/>
      <c r="AQ55" s="27"/>
    </row>
    <row r="56" spans="1:43" s="24" customFormat="1" ht="30" customHeight="1">
      <c r="A56" s="1">
        <v>8</v>
      </c>
      <c r="B56" s="93" t="s">
        <v>742</v>
      </c>
      <c r="C56" s="93" t="s">
        <v>235</v>
      </c>
      <c r="D56" s="93" t="s">
        <v>538</v>
      </c>
      <c r="E56" s="3"/>
      <c r="F56" s="4"/>
      <c r="G56" s="4"/>
      <c r="H56" s="4"/>
      <c r="I56" s="4"/>
      <c r="J56" s="4"/>
      <c r="K56" s="4"/>
      <c r="L56" s="4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5">
        <f t="shared" si="3"/>
        <v>0</v>
      </c>
      <c r="AK56" s="15">
        <f t="shared" si="4"/>
        <v>0</v>
      </c>
      <c r="AL56" s="15">
        <f t="shared" si="5"/>
        <v>0</v>
      </c>
      <c r="AM56" s="15">
        <f t="shared" si="6"/>
        <v>0</v>
      </c>
      <c r="AN56" s="15">
        <f t="shared" si="7"/>
        <v>0</v>
      </c>
      <c r="AO56" s="15">
        <f t="shared" si="8"/>
        <v>0</v>
      </c>
      <c r="AP56" s="27"/>
      <c r="AQ56" s="27"/>
    </row>
    <row r="57" spans="1:43" s="24" customFormat="1" ht="30" customHeight="1">
      <c r="A57" s="1">
        <v>9</v>
      </c>
      <c r="B57" s="93" t="s">
        <v>743</v>
      </c>
      <c r="C57" s="93" t="s">
        <v>744</v>
      </c>
      <c r="D57" s="93" t="s">
        <v>26</v>
      </c>
      <c r="E57" s="3"/>
      <c r="F57" s="4"/>
      <c r="G57" s="4"/>
      <c r="H57" s="4"/>
      <c r="I57" s="4"/>
      <c r="J57" s="4"/>
      <c r="K57" s="4"/>
      <c r="L57" s="4"/>
      <c r="M57" s="5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5">
        <f t="shared" si="3"/>
        <v>0</v>
      </c>
      <c r="AK57" s="15">
        <f t="shared" si="4"/>
        <v>0</v>
      </c>
      <c r="AL57" s="15">
        <f t="shared" si="5"/>
        <v>0</v>
      </c>
      <c r="AM57" s="15">
        <f t="shared" si="6"/>
        <v>0</v>
      </c>
      <c r="AN57" s="15">
        <f t="shared" si="7"/>
        <v>0</v>
      </c>
      <c r="AO57" s="15">
        <f t="shared" si="8"/>
        <v>0</v>
      </c>
      <c r="AP57" s="27"/>
      <c r="AQ57" s="27"/>
    </row>
    <row r="58" spans="1:43" s="24" customFormat="1" ht="30" customHeight="1">
      <c r="A58" s="1">
        <v>10</v>
      </c>
      <c r="B58" s="93" t="s">
        <v>745</v>
      </c>
      <c r="C58" s="93" t="s">
        <v>78</v>
      </c>
      <c r="D58" s="93" t="s">
        <v>68</v>
      </c>
      <c r="E58" s="3"/>
      <c r="F58" s="4"/>
      <c r="G58" s="4"/>
      <c r="H58" s="4"/>
      <c r="I58" s="4"/>
      <c r="J58" s="4"/>
      <c r="K58" s="4"/>
      <c r="L58" s="4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5">
        <f t="shared" si="3"/>
        <v>0</v>
      </c>
      <c r="AK58" s="15">
        <f t="shared" si="4"/>
        <v>0</v>
      </c>
      <c r="AL58" s="15">
        <f t="shared" si="5"/>
        <v>0</v>
      </c>
      <c r="AM58" s="15">
        <f t="shared" si="6"/>
        <v>0</v>
      </c>
      <c r="AN58" s="15">
        <f t="shared" si="7"/>
        <v>0</v>
      </c>
      <c r="AO58" s="15">
        <f t="shared" si="8"/>
        <v>0</v>
      </c>
      <c r="AP58" s="27"/>
      <c r="AQ58" s="27"/>
    </row>
    <row r="59" spans="1:43" s="24" customFormat="1" ht="30" customHeight="1">
      <c r="A59" s="1">
        <v>11</v>
      </c>
      <c r="B59" s="93" t="s">
        <v>746</v>
      </c>
      <c r="C59" s="93" t="s">
        <v>86</v>
      </c>
      <c r="D59" s="93" t="s">
        <v>55</v>
      </c>
      <c r="E59" s="3"/>
      <c r="F59" s="4"/>
      <c r="G59" s="4"/>
      <c r="H59" s="4"/>
      <c r="I59" s="4"/>
      <c r="J59" s="4"/>
      <c r="K59" s="4"/>
      <c r="L59" s="4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5">
        <f t="shared" si="3"/>
        <v>0</v>
      </c>
      <c r="AK59" s="15">
        <f t="shared" si="4"/>
        <v>0</v>
      </c>
      <c r="AL59" s="15">
        <f t="shared" si="5"/>
        <v>0</v>
      </c>
      <c r="AM59" s="15">
        <f t="shared" si="6"/>
        <v>0</v>
      </c>
      <c r="AN59" s="15">
        <f t="shared" si="7"/>
        <v>0</v>
      </c>
      <c r="AO59" s="15">
        <f t="shared" si="8"/>
        <v>0</v>
      </c>
      <c r="AP59" s="27"/>
      <c r="AQ59" s="27"/>
    </row>
    <row r="60" spans="1:43" s="24" customFormat="1" ht="30" customHeight="1">
      <c r="A60" s="1">
        <v>12</v>
      </c>
      <c r="B60" s="93" t="s">
        <v>747</v>
      </c>
      <c r="C60" s="93" t="s">
        <v>109</v>
      </c>
      <c r="D60" s="93" t="s">
        <v>92</v>
      </c>
      <c r="E60" s="3"/>
      <c r="F60" s="4"/>
      <c r="G60" s="4"/>
      <c r="H60" s="4"/>
      <c r="I60" s="4"/>
      <c r="J60" s="4"/>
      <c r="K60" s="4"/>
      <c r="L60" s="4"/>
      <c r="M60" s="5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5">
        <f t="shared" si="3"/>
        <v>0</v>
      </c>
      <c r="AK60" s="15">
        <f t="shared" si="4"/>
        <v>0</v>
      </c>
      <c r="AL60" s="15">
        <f t="shared" si="5"/>
        <v>0</v>
      </c>
      <c r="AM60" s="15">
        <f t="shared" si="6"/>
        <v>0</v>
      </c>
      <c r="AN60" s="15">
        <f t="shared" si="7"/>
        <v>0</v>
      </c>
      <c r="AO60" s="15">
        <f t="shared" si="8"/>
        <v>0</v>
      </c>
      <c r="AP60" s="27"/>
      <c r="AQ60" s="27"/>
    </row>
    <row r="61" spans="1:43" s="24" customFormat="1" ht="30" customHeight="1">
      <c r="A61" s="1">
        <v>13</v>
      </c>
      <c r="B61" s="93" t="s">
        <v>748</v>
      </c>
      <c r="C61" s="93" t="s">
        <v>111</v>
      </c>
      <c r="D61" s="93" t="s">
        <v>97</v>
      </c>
      <c r="E61" s="16"/>
      <c r="F61" s="16"/>
      <c r="G61" s="16"/>
      <c r="H61" s="16"/>
      <c r="I61" s="16"/>
      <c r="J61" s="16"/>
      <c r="K61" s="16"/>
      <c r="L61" s="16"/>
      <c r="M61" s="72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5">
        <f t="shared" si="3"/>
        <v>0</v>
      </c>
      <c r="AK61" s="15">
        <f t="shared" si="4"/>
        <v>0</v>
      </c>
      <c r="AL61" s="15">
        <f t="shared" si="5"/>
        <v>0</v>
      </c>
      <c r="AM61" s="15">
        <f t="shared" si="6"/>
        <v>0</v>
      </c>
      <c r="AN61" s="15">
        <f t="shared" si="7"/>
        <v>0</v>
      </c>
      <c r="AO61" s="15">
        <f t="shared" si="8"/>
        <v>0</v>
      </c>
      <c r="AP61" s="27"/>
      <c r="AQ61" s="27"/>
    </row>
    <row r="62" spans="1:43" s="24" customFormat="1" ht="30" customHeight="1">
      <c r="A62" s="1">
        <v>14</v>
      </c>
      <c r="B62" s="93" t="s">
        <v>749</v>
      </c>
      <c r="C62" s="93" t="s">
        <v>750</v>
      </c>
      <c r="D62" s="93" t="s">
        <v>94</v>
      </c>
      <c r="E62" s="3"/>
      <c r="F62" s="4"/>
      <c r="G62" s="4"/>
      <c r="H62" s="4"/>
      <c r="I62" s="4"/>
      <c r="J62" s="4"/>
      <c r="K62" s="4"/>
      <c r="L62" s="4"/>
      <c r="M62" s="5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5">
        <f t="shared" si="3"/>
        <v>0</v>
      </c>
      <c r="AK62" s="15">
        <f t="shared" si="4"/>
        <v>0</v>
      </c>
      <c r="AL62" s="15">
        <f t="shared" si="5"/>
        <v>0</v>
      </c>
      <c r="AM62" s="15">
        <f t="shared" si="6"/>
        <v>0</v>
      </c>
      <c r="AN62" s="15">
        <f t="shared" si="7"/>
        <v>0</v>
      </c>
      <c r="AO62" s="15">
        <f t="shared" si="8"/>
        <v>0</v>
      </c>
      <c r="AP62" s="176"/>
      <c r="AQ62" s="177"/>
    </row>
    <row r="63" spans="1:43" s="24" customFormat="1" ht="30" customHeight="1">
      <c r="A63" s="1">
        <v>15</v>
      </c>
      <c r="B63" s="93" t="s">
        <v>751</v>
      </c>
      <c r="C63" s="93" t="s">
        <v>752</v>
      </c>
      <c r="D63" s="93" t="s">
        <v>338</v>
      </c>
      <c r="E63" s="3"/>
      <c r="F63" s="4"/>
      <c r="G63" s="4"/>
      <c r="H63" s="4"/>
      <c r="I63" s="4"/>
      <c r="J63" s="4"/>
      <c r="K63" s="4"/>
      <c r="L63" s="4"/>
      <c r="M63" s="5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5">
        <f t="shared" si="3"/>
        <v>0</v>
      </c>
      <c r="AK63" s="15">
        <f t="shared" si="4"/>
        <v>0</v>
      </c>
      <c r="AL63" s="15">
        <f t="shared" si="5"/>
        <v>0</v>
      </c>
      <c r="AM63" s="15">
        <f t="shared" si="6"/>
        <v>0</v>
      </c>
      <c r="AN63" s="15">
        <f t="shared" si="7"/>
        <v>0</v>
      </c>
      <c r="AO63" s="15">
        <f t="shared" si="8"/>
        <v>0</v>
      </c>
    </row>
    <row r="64" spans="1:43" s="24" customFormat="1" ht="30" customHeight="1">
      <c r="A64" s="1">
        <v>16</v>
      </c>
      <c r="B64" s="93" t="s">
        <v>753</v>
      </c>
      <c r="C64" s="93" t="s">
        <v>32</v>
      </c>
      <c r="D64" s="93" t="s">
        <v>338</v>
      </c>
      <c r="E64" s="3"/>
      <c r="F64" s="4"/>
      <c r="G64" s="4"/>
      <c r="H64" s="4"/>
      <c r="I64" s="4"/>
      <c r="J64" s="4"/>
      <c r="K64" s="4"/>
      <c r="L64" s="4"/>
      <c r="M64" s="5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5">
        <f t="shared" si="3"/>
        <v>0</v>
      </c>
      <c r="AK64" s="15">
        <f t="shared" si="4"/>
        <v>0</v>
      </c>
      <c r="AL64" s="15">
        <f t="shared" si="5"/>
        <v>0</v>
      </c>
      <c r="AM64" s="15">
        <f t="shared" si="6"/>
        <v>0</v>
      </c>
      <c r="AN64" s="15">
        <f t="shared" si="7"/>
        <v>0</v>
      </c>
      <c r="AO64" s="15">
        <f t="shared" si="8"/>
        <v>0</v>
      </c>
    </row>
    <row r="65" spans="1:41" s="24" customFormat="1" ht="30" customHeight="1">
      <c r="A65" s="1">
        <v>17</v>
      </c>
      <c r="B65" s="93" t="s">
        <v>754</v>
      </c>
      <c r="C65" s="93" t="s">
        <v>755</v>
      </c>
      <c r="D65" s="93" t="s">
        <v>756</v>
      </c>
      <c r="E65" s="3"/>
      <c r="F65" s="4"/>
      <c r="G65" s="4"/>
      <c r="H65" s="4"/>
      <c r="I65" s="4"/>
      <c r="J65" s="4"/>
      <c r="K65" s="4"/>
      <c r="L65" s="4"/>
      <c r="M65" s="5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5">
        <f t="shared" si="3"/>
        <v>0</v>
      </c>
      <c r="AK65" s="15">
        <f t="shared" si="4"/>
        <v>0</v>
      </c>
      <c r="AL65" s="15">
        <f t="shared" si="5"/>
        <v>0</v>
      </c>
      <c r="AM65" s="15">
        <f t="shared" si="6"/>
        <v>0</v>
      </c>
      <c r="AN65" s="15">
        <f t="shared" si="7"/>
        <v>0</v>
      </c>
      <c r="AO65" s="15">
        <f t="shared" si="8"/>
        <v>0</v>
      </c>
    </row>
    <row r="66" spans="1:41" s="24" customFormat="1" ht="30" customHeight="1">
      <c r="A66" s="1">
        <v>18</v>
      </c>
      <c r="B66" s="93" t="s">
        <v>757</v>
      </c>
      <c r="C66" s="93" t="s">
        <v>758</v>
      </c>
      <c r="D66" s="93" t="s">
        <v>102</v>
      </c>
      <c r="E66" s="3"/>
      <c r="F66" s="4"/>
      <c r="G66" s="4"/>
      <c r="H66" s="4"/>
      <c r="I66" s="4"/>
      <c r="J66" s="4"/>
      <c r="K66" s="4"/>
      <c r="L66" s="4"/>
      <c r="M66" s="5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5">
        <f t="shared" si="3"/>
        <v>0</v>
      </c>
      <c r="AK66" s="15">
        <f t="shared" si="4"/>
        <v>0</v>
      </c>
      <c r="AL66" s="15">
        <f t="shared" si="5"/>
        <v>0</v>
      </c>
      <c r="AM66" s="15">
        <f t="shared" si="6"/>
        <v>0</v>
      </c>
      <c r="AN66" s="15">
        <f t="shared" si="7"/>
        <v>0</v>
      </c>
      <c r="AO66" s="15">
        <f t="shared" si="8"/>
        <v>0</v>
      </c>
    </row>
    <row r="67" spans="1:41" s="24" customFormat="1" ht="30" customHeight="1">
      <c r="A67" s="1">
        <v>19</v>
      </c>
      <c r="B67" s="93" t="s">
        <v>759</v>
      </c>
      <c r="C67" s="93" t="s">
        <v>760</v>
      </c>
      <c r="D67" s="93" t="s">
        <v>27</v>
      </c>
      <c r="E67" s="3"/>
      <c r="F67" s="4"/>
      <c r="G67" s="4"/>
      <c r="H67" s="4"/>
      <c r="I67" s="4"/>
      <c r="J67" s="4"/>
      <c r="K67" s="4"/>
      <c r="L67" s="4"/>
      <c r="M67" s="5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5">
        <f t="shared" si="3"/>
        <v>0</v>
      </c>
      <c r="AK67" s="15">
        <f t="shared" si="4"/>
        <v>0</v>
      </c>
      <c r="AL67" s="15">
        <f t="shared" si="5"/>
        <v>0</v>
      </c>
      <c r="AM67" s="15">
        <f t="shared" si="6"/>
        <v>0</v>
      </c>
      <c r="AN67" s="15">
        <f t="shared" si="7"/>
        <v>0</v>
      </c>
      <c r="AO67" s="15">
        <f t="shared" si="8"/>
        <v>0</v>
      </c>
    </row>
    <row r="68" spans="1:41" s="24" customFormat="1" ht="30" customHeight="1">
      <c r="A68" s="1">
        <v>20</v>
      </c>
      <c r="B68" s="93" t="s">
        <v>761</v>
      </c>
      <c r="C68" s="93" t="s">
        <v>368</v>
      </c>
      <c r="D68" s="93" t="s">
        <v>198</v>
      </c>
      <c r="E68" s="3"/>
      <c r="F68" s="4"/>
      <c r="G68" s="4"/>
      <c r="H68" s="4"/>
      <c r="I68" s="4"/>
      <c r="J68" s="4"/>
      <c r="K68" s="4"/>
      <c r="L68" s="4"/>
      <c r="M68" s="5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5">
        <f t="shared" si="3"/>
        <v>0</v>
      </c>
      <c r="AK68" s="15">
        <f t="shared" si="4"/>
        <v>0</v>
      </c>
      <c r="AL68" s="15">
        <f t="shared" si="5"/>
        <v>0</v>
      </c>
      <c r="AM68" s="15">
        <f t="shared" si="6"/>
        <v>0</v>
      </c>
      <c r="AN68" s="15">
        <f t="shared" si="7"/>
        <v>0</v>
      </c>
      <c r="AO68" s="15">
        <f t="shared" si="8"/>
        <v>0</v>
      </c>
    </row>
    <row r="69" spans="1:41" s="24" customFormat="1" ht="30" customHeight="1">
      <c r="A69" s="1">
        <v>21</v>
      </c>
      <c r="B69" s="93" t="s">
        <v>762</v>
      </c>
      <c r="C69" s="93" t="s">
        <v>763</v>
      </c>
      <c r="D69" s="93" t="s">
        <v>152</v>
      </c>
      <c r="E69" s="3"/>
      <c r="F69" s="4"/>
      <c r="G69" s="4"/>
      <c r="H69" s="4"/>
      <c r="I69" s="4"/>
      <c r="J69" s="4"/>
      <c r="K69" s="4"/>
      <c r="L69" s="4"/>
      <c r="M69" s="5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5">
        <f t="shared" si="3"/>
        <v>0</v>
      </c>
      <c r="AK69" s="15">
        <f t="shared" si="4"/>
        <v>0</v>
      </c>
      <c r="AL69" s="15">
        <f t="shared" si="5"/>
        <v>0</v>
      </c>
      <c r="AM69" s="15">
        <f t="shared" si="6"/>
        <v>0</v>
      </c>
      <c r="AN69" s="15">
        <f t="shared" si="7"/>
        <v>0</v>
      </c>
      <c r="AO69" s="15">
        <f t="shared" si="8"/>
        <v>0</v>
      </c>
    </row>
    <row r="70" spans="1:41" s="24" customFormat="1" ht="30" customHeight="1">
      <c r="A70" s="1">
        <v>22</v>
      </c>
      <c r="B70" s="93" t="s">
        <v>764</v>
      </c>
      <c r="C70" s="93" t="s">
        <v>765</v>
      </c>
      <c r="D70" s="93" t="s">
        <v>28</v>
      </c>
      <c r="E70" s="3"/>
      <c r="F70" s="4"/>
      <c r="G70" s="4"/>
      <c r="H70" s="4"/>
      <c r="I70" s="4"/>
      <c r="J70" s="4"/>
      <c r="K70" s="4"/>
      <c r="L70" s="4"/>
      <c r="M70" s="5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5">
        <f t="shared" si="3"/>
        <v>0</v>
      </c>
      <c r="AK70" s="15">
        <f t="shared" si="4"/>
        <v>0</v>
      </c>
      <c r="AL70" s="15">
        <f t="shared" si="5"/>
        <v>0</v>
      </c>
      <c r="AM70" s="15">
        <f t="shared" si="6"/>
        <v>0</v>
      </c>
      <c r="AN70" s="15">
        <f t="shared" si="7"/>
        <v>0</v>
      </c>
      <c r="AO70" s="15">
        <f t="shared" si="8"/>
        <v>0</v>
      </c>
    </row>
    <row r="71" spans="1:41" s="24" customFormat="1" ht="30" customHeight="1">
      <c r="A71" s="1">
        <v>23</v>
      </c>
      <c r="B71" s="93" t="s">
        <v>766</v>
      </c>
      <c r="C71" s="93" t="s">
        <v>767</v>
      </c>
      <c r="D71" s="93" t="s">
        <v>96</v>
      </c>
      <c r="E71" s="3"/>
      <c r="F71" s="4"/>
      <c r="G71" s="4"/>
      <c r="H71" s="4"/>
      <c r="I71" s="4"/>
      <c r="J71" s="4"/>
      <c r="K71" s="4"/>
      <c r="L71" s="4"/>
      <c r="M71" s="5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5">
        <f t="shared" si="3"/>
        <v>0</v>
      </c>
      <c r="AK71" s="15">
        <f t="shared" si="4"/>
        <v>0</v>
      </c>
      <c r="AL71" s="15">
        <f t="shared" si="5"/>
        <v>0</v>
      </c>
      <c r="AM71" s="15">
        <f t="shared" si="6"/>
        <v>0</v>
      </c>
      <c r="AN71" s="15">
        <f t="shared" si="7"/>
        <v>0</v>
      </c>
      <c r="AO71" s="15">
        <f t="shared" si="8"/>
        <v>0</v>
      </c>
    </row>
    <row r="72" spans="1:41" s="24" customFormat="1" ht="30" customHeight="1">
      <c r="A72" s="1">
        <v>24</v>
      </c>
      <c r="B72" s="93" t="s">
        <v>768</v>
      </c>
      <c r="C72" s="93" t="s">
        <v>769</v>
      </c>
      <c r="D72" s="93" t="s">
        <v>96</v>
      </c>
      <c r="E72" s="3"/>
      <c r="F72" s="4"/>
      <c r="G72" s="4"/>
      <c r="H72" s="4"/>
      <c r="I72" s="4"/>
      <c r="J72" s="4"/>
      <c r="K72" s="4"/>
      <c r="L72" s="4"/>
      <c r="M72" s="5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5">
        <f t="shared" si="3"/>
        <v>0</v>
      </c>
      <c r="AK72" s="15">
        <f t="shared" si="4"/>
        <v>0</v>
      </c>
      <c r="AL72" s="15">
        <f t="shared" si="5"/>
        <v>0</v>
      </c>
      <c r="AM72" s="15">
        <f t="shared" si="6"/>
        <v>0</v>
      </c>
      <c r="AN72" s="15">
        <f t="shared" si="7"/>
        <v>0</v>
      </c>
      <c r="AO72" s="15">
        <f t="shared" si="8"/>
        <v>0</v>
      </c>
    </row>
    <row r="73" spans="1:41" s="24" customFormat="1" ht="30" customHeight="1">
      <c r="A73" s="1">
        <v>25</v>
      </c>
      <c r="B73" s="93" t="s">
        <v>770</v>
      </c>
      <c r="C73" s="93" t="s">
        <v>771</v>
      </c>
      <c r="D73" s="93" t="s">
        <v>96</v>
      </c>
      <c r="E73" s="3"/>
      <c r="F73" s="4"/>
      <c r="G73" s="4"/>
      <c r="H73" s="4"/>
      <c r="I73" s="4"/>
      <c r="J73" s="4"/>
      <c r="K73" s="4"/>
      <c r="L73" s="4"/>
      <c r="M73" s="5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5">
        <f t="shared" si="3"/>
        <v>0</v>
      </c>
      <c r="AK73" s="15">
        <f t="shared" si="4"/>
        <v>0</v>
      </c>
      <c r="AL73" s="15">
        <f t="shared" si="5"/>
        <v>0</v>
      </c>
      <c r="AM73" s="15">
        <f t="shared" si="6"/>
        <v>0</v>
      </c>
      <c r="AN73" s="15">
        <f t="shared" si="7"/>
        <v>0</v>
      </c>
      <c r="AO73" s="15">
        <f t="shared" si="8"/>
        <v>0</v>
      </c>
    </row>
    <row r="74" spans="1:41" s="24" customFormat="1" ht="30" customHeight="1">
      <c r="A74" s="1">
        <v>26</v>
      </c>
      <c r="B74" s="93" t="s">
        <v>772</v>
      </c>
      <c r="C74" s="93" t="s">
        <v>773</v>
      </c>
      <c r="D74" s="93" t="s">
        <v>30</v>
      </c>
      <c r="E74" s="3"/>
      <c r="F74" s="4"/>
      <c r="G74" s="4"/>
      <c r="H74" s="4"/>
      <c r="I74" s="4"/>
      <c r="J74" s="4"/>
      <c r="K74" s="4"/>
      <c r="L74" s="4"/>
      <c r="M74" s="5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5">
        <f t="shared" si="3"/>
        <v>0</v>
      </c>
      <c r="AK74" s="15">
        <f t="shared" si="4"/>
        <v>0</v>
      </c>
      <c r="AL74" s="15">
        <f t="shared" si="5"/>
        <v>0</v>
      </c>
      <c r="AM74" s="15">
        <f t="shared" si="6"/>
        <v>0</v>
      </c>
      <c r="AN74" s="15">
        <f t="shared" si="7"/>
        <v>0</v>
      </c>
      <c r="AO74" s="15">
        <f t="shared" si="8"/>
        <v>0</v>
      </c>
    </row>
    <row r="75" spans="1:41" s="24" customFormat="1" ht="30" customHeight="1">
      <c r="A75" s="1">
        <v>27</v>
      </c>
      <c r="B75" s="93" t="s">
        <v>774</v>
      </c>
      <c r="C75" s="93" t="s">
        <v>775</v>
      </c>
      <c r="D75" s="93" t="s">
        <v>31</v>
      </c>
      <c r="E75" s="3"/>
      <c r="F75" s="4"/>
      <c r="G75" s="4"/>
      <c r="H75" s="4"/>
      <c r="I75" s="4"/>
      <c r="J75" s="4"/>
      <c r="K75" s="4"/>
      <c r="L75" s="4"/>
      <c r="M75" s="5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15">
        <f t="shared" si="3"/>
        <v>0</v>
      </c>
      <c r="AK75" s="15">
        <f t="shared" si="4"/>
        <v>0</v>
      </c>
      <c r="AL75" s="15">
        <f t="shared" si="5"/>
        <v>0</v>
      </c>
      <c r="AM75" s="15">
        <f t="shared" si="6"/>
        <v>0</v>
      </c>
      <c r="AN75" s="15">
        <f t="shared" si="7"/>
        <v>0</v>
      </c>
      <c r="AO75" s="15">
        <f t="shared" si="8"/>
        <v>0</v>
      </c>
    </row>
    <row r="76" spans="1:41" s="24" customFormat="1" ht="30" customHeight="1">
      <c r="A76" s="1">
        <v>28</v>
      </c>
      <c r="B76" s="93" t="s">
        <v>776</v>
      </c>
      <c r="C76" s="93" t="s">
        <v>777</v>
      </c>
      <c r="D76" s="93" t="s">
        <v>31</v>
      </c>
      <c r="E76" s="3"/>
      <c r="F76" s="4"/>
      <c r="G76" s="4"/>
      <c r="H76" s="4"/>
      <c r="I76" s="4"/>
      <c r="J76" s="4"/>
      <c r="K76" s="4"/>
      <c r="L76" s="4"/>
      <c r="M76" s="5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15">
        <f t="shared" si="3"/>
        <v>0</v>
      </c>
      <c r="AK76" s="15">
        <f t="shared" si="4"/>
        <v>0</v>
      </c>
      <c r="AL76" s="15">
        <f t="shared" si="5"/>
        <v>0</v>
      </c>
      <c r="AM76" s="15">
        <f t="shared" si="6"/>
        <v>0</v>
      </c>
      <c r="AN76" s="15">
        <f t="shared" si="7"/>
        <v>0</v>
      </c>
      <c r="AO76" s="15">
        <f t="shared" si="8"/>
        <v>0</v>
      </c>
    </row>
    <row r="77" spans="1:41" s="24" customFormat="1" ht="30" customHeight="1">
      <c r="A77" s="1">
        <v>29</v>
      </c>
      <c r="B77" s="93" t="s">
        <v>778</v>
      </c>
      <c r="C77" s="93" t="s">
        <v>779</v>
      </c>
      <c r="D77" s="93" t="s">
        <v>71</v>
      </c>
      <c r="E77" s="3"/>
      <c r="F77" s="4"/>
      <c r="G77" s="4"/>
      <c r="H77" s="4"/>
      <c r="I77" s="4"/>
      <c r="J77" s="4"/>
      <c r="K77" s="4"/>
      <c r="L77" s="4"/>
      <c r="M77" s="5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15">
        <f t="shared" si="3"/>
        <v>0</v>
      </c>
      <c r="AK77" s="15">
        <f t="shared" si="4"/>
        <v>0</v>
      </c>
      <c r="AL77" s="15">
        <f t="shared" si="5"/>
        <v>0</v>
      </c>
      <c r="AM77" s="15">
        <f t="shared" si="6"/>
        <v>0</v>
      </c>
      <c r="AN77" s="15">
        <f t="shared" si="7"/>
        <v>0</v>
      </c>
      <c r="AO77" s="15">
        <f t="shared" si="8"/>
        <v>0</v>
      </c>
    </row>
    <row r="78" spans="1:41" s="24" customFormat="1" ht="30" customHeight="1">
      <c r="A78" s="1">
        <v>30</v>
      </c>
      <c r="B78" s="93" t="s">
        <v>780</v>
      </c>
      <c r="C78" s="93" t="s">
        <v>781</v>
      </c>
      <c r="D78" s="93" t="s">
        <v>71</v>
      </c>
      <c r="E78" s="3"/>
      <c r="F78" s="4"/>
      <c r="G78" s="4"/>
      <c r="H78" s="4"/>
      <c r="I78" s="4"/>
      <c r="J78" s="4"/>
      <c r="K78" s="4"/>
      <c r="L78" s="4"/>
      <c r="M78" s="5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15">
        <f t="shared" si="3"/>
        <v>0</v>
      </c>
      <c r="AK78" s="15">
        <f t="shared" si="4"/>
        <v>0</v>
      </c>
      <c r="AL78" s="15">
        <f t="shared" si="5"/>
        <v>0</v>
      </c>
      <c r="AM78" s="15">
        <f t="shared" si="6"/>
        <v>0</v>
      </c>
      <c r="AN78" s="15">
        <f t="shared" si="7"/>
        <v>0</v>
      </c>
      <c r="AO78" s="15">
        <f t="shared" si="8"/>
        <v>0</v>
      </c>
    </row>
    <row r="79" spans="1:41" s="24" customFormat="1" ht="30" customHeight="1">
      <c r="A79" s="61">
        <v>31</v>
      </c>
      <c r="B79" s="93" t="s">
        <v>782</v>
      </c>
      <c r="C79" s="93" t="s">
        <v>72</v>
      </c>
      <c r="D79" s="93" t="s">
        <v>783</v>
      </c>
      <c r="E79" s="60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15">
        <f t="shared" ref="AJ79:AJ82" si="9">COUNTIF(E79:AI79,"BT")</f>
        <v>0</v>
      </c>
      <c r="AK79" s="15">
        <f t="shared" ref="AK79:AK82" si="10">COUNTIF(F79:AJ79,"D")</f>
        <v>0</v>
      </c>
      <c r="AL79" s="15">
        <f t="shared" ref="AL79:AL82" si="11">COUNTIF(G79:AK79,"ĐP")</f>
        <v>0</v>
      </c>
      <c r="AM79" s="15">
        <f t="shared" ref="AM79:AM82" si="12">COUNTIF(H79:AL79,"CT")</f>
        <v>0</v>
      </c>
      <c r="AN79" s="15">
        <f t="shared" ref="AN79:AN82" si="13">COUNTIF(I79:AM79,"HT")</f>
        <v>0</v>
      </c>
      <c r="AO79" s="15">
        <f t="shared" ref="AO79:AO82" si="14">COUNTIF(J79:AN79,"VK")</f>
        <v>0</v>
      </c>
    </row>
    <row r="80" spans="1:41" s="24" customFormat="1" ht="30" customHeight="1">
      <c r="A80" s="61"/>
      <c r="B80" s="93" t="s">
        <v>784</v>
      </c>
      <c r="C80" s="93" t="s">
        <v>785</v>
      </c>
      <c r="D80" s="93" t="s">
        <v>786</v>
      </c>
      <c r="E80" s="60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15">
        <f t="shared" si="9"/>
        <v>0</v>
      </c>
      <c r="AK80" s="15">
        <f t="shared" si="10"/>
        <v>0</v>
      </c>
      <c r="AL80" s="15">
        <f t="shared" si="11"/>
        <v>0</v>
      </c>
      <c r="AM80" s="15">
        <f t="shared" si="12"/>
        <v>0</v>
      </c>
      <c r="AN80" s="15">
        <f t="shared" si="13"/>
        <v>0</v>
      </c>
      <c r="AO80" s="15">
        <f t="shared" si="14"/>
        <v>0</v>
      </c>
    </row>
    <row r="81" spans="1:41" s="24" customFormat="1" ht="30.75" customHeight="1">
      <c r="A81" s="61"/>
      <c r="B81" s="93" t="s">
        <v>787</v>
      </c>
      <c r="C81" s="93" t="s">
        <v>760</v>
      </c>
      <c r="D81" s="93" t="s">
        <v>357</v>
      </c>
      <c r="E81" s="60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15">
        <f t="shared" si="9"/>
        <v>0</v>
      </c>
      <c r="AK81" s="15">
        <f t="shared" si="10"/>
        <v>0</v>
      </c>
      <c r="AL81" s="15">
        <f t="shared" si="11"/>
        <v>0</v>
      </c>
      <c r="AM81" s="15">
        <f t="shared" si="12"/>
        <v>0</v>
      </c>
      <c r="AN81" s="15">
        <f t="shared" si="13"/>
        <v>0</v>
      </c>
      <c r="AO81" s="15">
        <f t="shared" si="14"/>
        <v>0</v>
      </c>
    </row>
    <row r="82" spans="1:41" s="24" customFormat="1" ht="30.75" customHeight="1">
      <c r="A82" s="61"/>
      <c r="B82" s="93" t="s">
        <v>788</v>
      </c>
      <c r="C82" s="93" t="s">
        <v>789</v>
      </c>
      <c r="D82" s="93" t="s">
        <v>790</v>
      </c>
      <c r="E82" s="60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15">
        <f t="shared" si="9"/>
        <v>0</v>
      </c>
      <c r="AK82" s="15">
        <f t="shared" si="10"/>
        <v>0</v>
      </c>
      <c r="AL82" s="15">
        <f t="shared" si="11"/>
        <v>0</v>
      </c>
      <c r="AM82" s="15">
        <f t="shared" si="12"/>
        <v>0</v>
      </c>
      <c r="AN82" s="15">
        <f t="shared" si="13"/>
        <v>0</v>
      </c>
      <c r="AO82" s="15">
        <f t="shared" si="14"/>
        <v>0</v>
      </c>
    </row>
    <row r="83" spans="1:41" ht="51" customHeight="1">
      <c r="A83" s="1">
        <v>31</v>
      </c>
      <c r="B83" s="93" t="s">
        <v>791</v>
      </c>
      <c r="C83" s="93" t="s">
        <v>792</v>
      </c>
      <c r="D83" s="93" t="s">
        <v>65</v>
      </c>
      <c r="E83" s="3"/>
      <c r="F83" s="4"/>
      <c r="G83" s="4"/>
      <c r="H83" s="4"/>
      <c r="I83" s="4"/>
      <c r="J83" s="4"/>
      <c r="K83" s="4"/>
      <c r="L83" s="4"/>
      <c r="M83" s="5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5">
        <f t="shared" si="3"/>
        <v>0</v>
      </c>
      <c r="AK83" s="15">
        <f t="shared" si="4"/>
        <v>0</v>
      </c>
      <c r="AL83" s="15">
        <f t="shared" si="5"/>
        <v>0</v>
      </c>
      <c r="AM83" s="15">
        <f t="shared" si="6"/>
        <v>0</v>
      </c>
      <c r="AN83" s="15">
        <f t="shared" si="7"/>
        <v>0</v>
      </c>
      <c r="AO83" s="15">
        <f t="shared" si="8"/>
        <v>0</v>
      </c>
    </row>
    <row r="84" spans="1:41" ht="15.75" customHeight="1">
      <c r="A84" s="1">
        <v>32</v>
      </c>
      <c r="B84" s="93" t="s">
        <v>793</v>
      </c>
      <c r="C84" s="93" t="s">
        <v>794</v>
      </c>
      <c r="D84" s="93" t="s">
        <v>59</v>
      </c>
      <c r="E84" s="3"/>
      <c r="F84" s="4"/>
      <c r="G84" s="4"/>
      <c r="H84" s="4"/>
      <c r="I84" s="4"/>
      <c r="J84" s="4"/>
      <c r="K84" s="4"/>
      <c r="L84" s="4"/>
      <c r="M84" s="5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5">
        <f t="shared" si="3"/>
        <v>0</v>
      </c>
      <c r="AK84" s="15">
        <f t="shared" si="4"/>
        <v>0</v>
      </c>
      <c r="AL84" s="15">
        <f t="shared" si="5"/>
        <v>0</v>
      </c>
      <c r="AM84" s="15">
        <f t="shared" si="6"/>
        <v>0</v>
      </c>
      <c r="AN84" s="15">
        <f t="shared" si="7"/>
        <v>0</v>
      </c>
      <c r="AO84" s="15">
        <f t="shared" si="8"/>
        <v>0</v>
      </c>
    </row>
    <row r="85" spans="1:41" ht="15.75" customHeight="1">
      <c r="A85" s="1">
        <v>33</v>
      </c>
      <c r="B85" s="20"/>
      <c r="C85" s="5"/>
      <c r="D85" s="6"/>
      <c r="E85" s="1"/>
      <c r="F85" s="4"/>
      <c r="G85" s="4"/>
      <c r="H85" s="4"/>
      <c r="I85" s="4"/>
      <c r="J85" s="4"/>
      <c r="K85" s="4"/>
      <c r="L85" s="4"/>
      <c r="M85" s="5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5">
        <f t="shared" si="3"/>
        <v>0</v>
      </c>
      <c r="AK85" s="15">
        <f t="shared" si="4"/>
        <v>0</v>
      </c>
      <c r="AL85" s="15">
        <f t="shared" si="5"/>
        <v>0</v>
      </c>
      <c r="AM85" s="15">
        <f t="shared" si="6"/>
        <v>0</v>
      </c>
      <c r="AN85" s="15">
        <f t="shared" si="7"/>
        <v>0</v>
      </c>
      <c r="AO85" s="15">
        <f t="shared" si="8"/>
        <v>0</v>
      </c>
    </row>
    <row r="86" spans="1:41" ht="15.75" customHeight="1">
      <c r="A86" s="1">
        <v>34</v>
      </c>
      <c r="B86" s="20"/>
      <c r="C86" s="5"/>
      <c r="D86" s="6"/>
      <c r="E86" s="3"/>
      <c r="F86" s="4"/>
      <c r="G86" s="4"/>
      <c r="H86" s="4"/>
      <c r="I86" s="4"/>
      <c r="J86" s="4"/>
      <c r="K86" s="4"/>
      <c r="L86" s="4"/>
      <c r="M86" s="58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15">
        <f t="shared" si="3"/>
        <v>0</v>
      </c>
      <c r="AK86" s="15">
        <f t="shared" si="4"/>
        <v>0</v>
      </c>
      <c r="AL86" s="15">
        <f t="shared" si="5"/>
        <v>0</v>
      </c>
      <c r="AM86" s="15">
        <f t="shared" si="6"/>
        <v>0</v>
      </c>
      <c r="AN86" s="15">
        <f t="shared" si="7"/>
        <v>0</v>
      </c>
      <c r="AO86" s="15">
        <f t="shared" si="8"/>
        <v>0</v>
      </c>
    </row>
    <row r="87" spans="1:41" ht="15.75" customHeight="1">
      <c r="A87" s="178" t="s">
        <v>11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">
        <f t="shared" ref="AJ87:AO87" si="15">SUM(AJ49:AJ86)</f>
        <v>0</v>
      </c>
      <c r="AK87" s="1">
        <f t="shared" si="15"/>
        <v>0</v>
      </c>
      <c r="AL87" s="1">
        <f t="shared" si="15"/>
        <v>0</v>
      </c>
      <c r="AM87" s="1">
        <f t="shared" si="15"/>
        <v>0</v>
      </c>
      <c r="AN87" s="1">
        <f t="shared" si="15"/>
        <v>0</v>
      </c>
      <c r="AO87" s="1">
        <f t="shared" si="15"/>
        <v>0</v>
      </c>
    </row>
    <row r="88" spans="1:41" ht="15.75" customHeight="1">
      <c r="A88" s="13"/>
      <c r="B88" s="13"/>
      <c r="C88" s="179"/>
      <c r="D88" s="179"/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:41" ht="15.75" customHeight="1">
      <c r="C89" s="19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:41" ht="15.75" customHeight="1">
      <c r="C90" s="19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:41">
      <c r="C91" s="179"/>
      <c r="D91" s="179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:41">
      <c r="C92" s="179"/>
      <c r="D92" s="179"/>
      <c r="E92" s="179"/>
      <c r="F92" s="179"/>
      <c r="G92" s="179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:41">
      <c r="C93" s="179"/>
      <c r="D93" s="179"/>
      <c r="E93" s="179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:41">
      <c r="C94" s="179"/>
      <c r="D94" s="179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</sheetData>
  <mergeCells count="20">
    <mergeCell ref="A4:AL4"/>
    <mergeCell ref="C5:D5"/>
    <mergeCell ref="A1:P1"/>
    <mergeCell ref="Q1:AL1"/>
    <mergeCell ref="A2:P2"/>
    <mergeCell ref="Q2:AL2"/>
    <mergeCell ref="A3:AL3"/>
    <mergeCell ref="C93:E93"/>
    <mergeCell ref="C94:D94"/>
    <mergeCell ref="C92:G92"/>
    <mergeCell ref="C48:D48"/>
    <mergeCell ref="C91:D91"/>
    <mergeCell ref="AP49:AQ49"/>
    <mergeCell ref="AP62:AQ62"/>
    <mergeCell ref="A87:AI87"/>
    <mergeCell ref="C88:D88"/>
    <mergeCell ref="AM19:AN19"/>
    <mergeCell ref="A45:AI45"/>
    <mergeCell ref="A47:AI47"/>
    <mergeCell ref="E44:AI4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20" zoomScaleNormal="100" workbookViewId="0">
      <selection activeCell="AG24" sqref="AG24"/>
    </sheetView>
  </sheetViews>
  <sheetFormatPr defaultColWidth="9.33203125" defaultRowHeight="18"/>
  <cols>
    <col min="1" max="1" width="8.6640625" style="23" customWidth="1"/>
    <col min="2" max="2" width="17.6640625" style="23" customWidth="1"/>
    <col min="3" max="3" width="27" style="23" customWidth="1"/>
    <col min="4" max="4" width="10.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888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127">
        <v>1</v>
      </c>
      <c r="B6" s="108" t="s">
        <v>521</v>
      </c>
      <c r="C6" s="109" t="s">
        <v>522</v>
      </c>
      <c r="D6" s="110" t="s">
        <v>258</v>
      </c>
      <c r="E6" s="117"/>
      <c r="F6" s="114"/>
      <c r="G6" s="114"/>
      <c r="H6" s="114"/>
      <c r="I6" s="118"/>
      <c r="J6" s="114"/>
      <c r="K6" s="114"/>
      <c r="L6" s="114"/>
      <c r="M6" s="114"/>
      <c r="N6" s="114" t="s">
        <v>6</v>
      </c>
      <c r="O6" s="114"/>
      <c r="P6" s="114"/>
      <c r="Q6" s="118"/>
      <c r="R6" s="114"/>
      <c r="S6" s="114"/>
      <c r="T6" s="114"/>
      <c r="U6" s="114"/>
      <c r="V6" s="118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">
        <f>COUNTIF(E6:AI6,"K")+2*COUNTIF(E6:AI6,"2K")+COUNTIF(E6:AI6,"TK")+COUNTIF(E6:AI6,"KT")</f>
        <v>1</v>
      </c>
      <c r="AK6" s="1">
        <f t="shared" ref="AK6:AK41" si="0">COUNTIF(E6:AI6,"P")+2*COUNTIF(F6:AJ6,"2P")</f>
        <v>0</v>
      </c>
      <c r="AL6" s="1">
        <f t="shared" ref="AL6:AL41" si="1">COUNTIF(E6:AI6,"T")+2*COUNTIF(E6:AI6,"2T")+COUNTIF(E6:AI6,"TK")+COUNTIF(E6:AI6,"KT")</f>
        <v>0</v>
      </c>
      <c r="AM6" s="25"/>
      <c r="AN6" s="26"/>
      <c r="AO6" s="27"/>
    </row>
    <row r="7" spans="1:41" s="24" customFormat="1" ht="21" customHeight="1">
      <c r="A7" s="127">
        <v>2</v>
      </c>
      <c r="B7" s="108" t="s">
        <v>525</v>
      </c>
      <c r="C7" s="109" t="s">
        <v>526</v>
      </c>
      <c r="D7" s="110" t="s">
        <v>83</v>
      </c>
      <c r="E7" s="117"/>
      <c r="F7" s="114"/>
      <c r="G7" s="114"/>
      <c r="H7" s="114"/>
      <c r="I7" s="118"/>
      <c r="J7" s="114"/>
      <c r="K7" s="114"/>
      <c r="L7" s="114"/>
      <c r="M7" s="114"/>
      <c r="N7" s="114" t="s">
        <v>6</v>
      </c>
      <c r="O7" s="114"/>
      <c r="P7" s="114"/>
      <c r="Q7" s="118"/>
      <c r="R7" s="114"/>
      <c r="S7" s="114"/>
      <c r="T7" s="114"/>
      <c r="U7" s="114"/>
      <c r="V7" s="118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 t="s">
        <v>6</v>
      </c>
      <c r="AJ7" s="1">
        <f t="shared" ref="AJ7:AJ41" si="2">COUNTIF(E7:AI7,"K")+2*COUNTIF(E7:AI7,"2K")+COUNTIF(E7:AI7,"TK")+COUNTIF(E7:AI7,"KT")</f>
        <v>2</v>
      </c>
      <c r="AK7" s="1">
        <f t="shared" si="0"/>
        <v>0</v>
      </c>
      <c r="AL7" s="1">
        <f t="shared" si="1"/>
        <v>0</v>
      </c>
      <c r="AM7" s="27"/>
      <c r="AN7" s="27"/>
      <c r="AO7" s="27"/>
    </row>
    <row r="8" spans="1:41" s="24" customFormat="1" ht="21" customHeight="1">
      <c r="A8" s="127">
        <v>3</v>
      </c>
      <c r="B8" s="108">
        <v>2010200073</v>
      </c>
      <c r="C8" s="109" t="s">
        <v>852</v>
      </c>
      <c r="D8" s="110" t="s">
        <v>48</v>
      </c>
      <c r="E8" s="117"/>
      <c r="F8" s="114"/>
      <c r="G8" s="114"/>
      <c r="H8" s="114"/>
      <c r="I8" s="118"/>
      <c r="J8" s="114"/>
      <c r="K8" s="114"/>
      <c r="L8" s="114"/>
      <c r="M8" s="114"/>
      <c r="N8" s="114"/>
      <c r="O8" s="114"/>
      <c r="P8" s="114"/>
      <c r="Q8" s="118"/>
      <c r="R8" s="114"/>
      <c r="S8" s="114"/>
      <c r="T8" s="114" t="s">
        <v>8</v>
      </c>
      <c r="U8" s="114"/>
      <c r="V8" s="118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 t="s">
        <v>6</v>
      </c>
      <c r="AI8" s="114" t="s">
        <v>6</v>
      </c>
      <c r="AJ8" s="1">
        <f t="shared" si="2"/>
        <v>2</v>
      </c>
      <c r="AK8" s="1">
        <f t="shared" si="0"/>
        <v>0</v>
      </c>
      <c r="AL8" s="1">
        <f t="shared" si="1"/>
        <v>1</v>
      </c>
      <c r="AM8" s="27"/>
      <c r="AN8" s="27"/>
      <c r="AO8" s="27"/>
    </row>
    <row r="9" spans="1:41" s="24" customFormat="1" ht="21" customHeight="1">
      <c r="A9" s="127">
        <v>4</v>
      </c>
      <c r="B9" s="108" t="s">
        <v>527</v>
      </c>
      <c r="C9" s="109" t="s">
        <v>528</v>
      </c>
      <c r="D9" s="110" t="s">
        <v>58</v>
      </c>
      <c r="E9" s="117" t="s">
        <v>7</v>
      </c>
      <c r="F9" s="114"/>
      <c r="G9" s="114" t="s">
        <v>6</v>
      </c>
      <c r="H9" s="114"/>
      <c r="I9" s="118"/>
      <c r="J9" s="114"/>
      <c r="K9" s="114"/>
      <c r="L9" s="114"/>
      <c r="M9" s="114"/>
      <c r="N9" s="114" t="s">
        <v>7</v>
      </c>
      <c r="O9" s="114"/>
      <c r="P9" s="114"/>
      <c r="Q9" s="118"/>
      <c r="R9" s="114"/>
      <c r="S9" s="114"/>
      <c r="T9" s="114"/>
      <c r="U9" s="114"/>
      <c r="V9" s="118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">
        <f t="shared" si="2"/>
        <v>1</v>
      </c>
      <c r="AK9" s="1">
        <f t="shared" si="0"/>
        <v>2</v>
      </c>
      <c r="AL9" s="1">
        <f t="shared" si="1"/>
        <v>0</v>
      </c>
      <c r="AM9" s="27"/>
      <c r="AN9" s="27"/>
      <c r="AO9" s="27"/>
    </row>
    <row r="10" spans="1:41" s="24" customFormat="1" ht="21" customHeight="1">
      <c r="A10" s="127">
        <v>5</v>
      </c>
      <c r="B10" s="108" t="s">
        <v>529</v>
      </c>
      <c r="C10" s="109" t="s">
        <v>530</v>
      </c>
      <c r="D10" s="110" t="s">
        <v>531</v>
      </c>
      <c r="E10" s="117" t="s">
        <v>8</v>
      </c>
      <c r="F10" s="114"/>
      <c r="G10" s="114"/>
      <c r="H10" s="114"/>
      <c r="I10" s="118"/>
      <c r="J10" s="114"/>
      <c r="K10" s="114"/>
      <c r="L10" s="114"/>
      <c r="M10" s="114" t="s">
        <v>6</v>
      </c>
      <c r="N10" s="114"/>
      <c r="O10" s="114"/>
      <c r="P10" s="114"/>
      <c r="Q10" s="118"/>
      <c r="R10" s="114"/>
      <c r="S10" s="114"/>
      <c r="T10" s="114"/>
      <c r="U10" s="114"/>
      <c r="V10" s="118"/>
      <c r="W10" s="114"/>
      <c r="X10" s="114"/>
      <c r="Y10" s="114"/>
      <c r="Z10" s="114"/>
      <c r="AA10" s="114"/>
      <c r="AB10" s="114"/>
      <c r="AC10" s="114"/>
      <c r="AD10" s="114" t="s">
        <v>6</v>
      </c>
      <c r="AE10" s="114"/>
      <c r="AF10" s="114"/>
      <c r="AG10" s="114"/>
      <c r="AH10" s="114"/>
      <c r="AI10" s="114"/>
      <c r="AJ10" s="1">
        <f t="shared" si="2"/>
        <v>2</v>
      </c>
      <c r="AK10" s="1">
        <f t="shared" si="0"/>
        <v>0</v>
      </c>
      <c r="AL10" s="1">
        <f t="shared" si="1"/>
        <v>1</v>
      </c>
      <c r="AM10" s="27"/>
      <c r="AN10" s="27"/>
      <c r="AO10" s="27"/>
    </row>
    <row r="11" spans="1:41" s="24" customFormat="1" ht="21" customHeight="1">
      <c r="A11" s="127">
        <v>6</v>
      </c>
      <c r="B11" s="108" t="s">
        <v>519</v>
      </c>
      <c r="C11" s="109" t="s">
        <v>520</v>
      </c>
      <c r="D11" s="110" t="s">
        <v>38</v>
      </c>
      <c r="E11" s="114"/>
      <c r="F11" s="114"/>
      <c r="G11" s="114" t="s">
        <v>8</v>
      </c>
      <c r="H11" s="114"/>
      <c r="I11" s="118"/>
      <c r="J11" s="114"/>
      <c r="K11" s="114"/>
      <c r="L11" s="114"/>
      <c r="M11" s="114"/>
      <c r="N11" s="114" t="s">
        <v>6</v>
      </c>
      <c r="O11" s="114"/>
      <c r="P11" s="114"/>
      <c r="Q11" s="118"/>
      <c r="R11" s="114"/>
      <c r="S11" s="114"/>
      <c r="T11" s="114"/>
      <c r="U11" s="114" t="s">
        <v>6</v>
      </c>
      <c r="V11" s="118"/>
      <c r="W11" s="114"/>
      <c r="X11" s="114"/>
      <c r="Y11" s="114"/>
      <c r="Z11" s="114"/>
      <c r="AA11" s="114"/>
      <c r="AB11" s="114" t="s">
        <v>6</v>
      </c>
      <c r="AC11" s="114"/>
      <c r="AD11" s="114"/>
      <c r="AE11" s="114"/>
      <c r="AF11" s="114"/>
      <c r="AG11" s="114"/>
      <c r="AH11" s="114"/>
      <c r="AI11" s="114" t="s">
        <v>6</v>
      </c>
      <c r="AJ11" s="1">
        <f t="shared" si="2"/>
        <v>4</v>
      </c>
      <c r="AK11" s="1">
        <f t="shared" si="0"/>
        <v>0</v>
      </c>
      <c r="AL11" s="1">
        <f t="shared" si="1"/>
        <v>1</v>
      </c>
      <c r="AM11" s="27"/>
      <c r="AN11" s="27"/>
      <c r="AO11" s="27"/>
    </row>
    <row r="12" spans="1:41" s="24" customFormat="1" ht="21" customHeight="1">
      <c r="A12" s="127">
        <v>7</v>
      </c>
      <c r="B12" s="108" t="s">
        <v>532</v>
      </c>
      <c r="C12" s="109" t="s">
        <v>533</v>
      </c>
      <c r="D12" s="110" t="s">
        <v>81</v>
      </c>
      <c r="E12" s="114"/>
      <c r="F12" s="114"/>
      <c r="G12" s="114"/>
      <c r="H12" s="114"/>
      <c r="I12" s="118"/>
      <c r="J12" s="114"/>
      <c r="K12" s="114"/>
      <c r="L12" s="114"/>
      <c r="M12" s="114"/>
      <c r="N12" s="114"/>
      <c r="O12" s="114"/>
      <c r="P12" s="114"/>
      <c r="Q12" s="118"/>
      <c r="R12" s="114"/>
      <c r="S12" s="114"/>
      <c r="T12" s="114"/>
      <c r="U12" s="114"/>
      <c r="V12" s="118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">
        <f t="shared" si="2"/>
        <v>0</v>
      </c>
      <c r="AK12" s="1">
        <f t="shared" si="0"/>
        <v>0</v>
      </c>
      <c r="AL12" s="1">
        <f t="shared" si="1"/>
        <v>0</v>
      </c>
      <c r="AM12" s="27"/>
      <c r="AN12" s="27"/>
      <c r="AO12" s="27"/>
    </row>
    <row r="13" spans="1:41" s="24" customFormat="1" ht="21" customHeight="1">
      <c r="A13" s="127">
        <v>8</v>
      </c>
      <c r="B13" s="108" t="s">
        <v>534</v>
      </c>
      <c r="C13" s="109" t="s">
        <v>874</v>
      </c>
      <c r="D13" s="110" t="s">
        <v>66</v>
      </c>
      <c r="E13" s="114"/>
      <c r="F13" s="114"/>
      <c r="G13" s="114"/>
      <c r="H13" s="114"/>
      <c r="I13" s="118"/>
      <c r="J13" s="114"/>
      <c r="K13" s="114"/>
      <c r="L13" s="114"/>
      <c r="M13" s="114"/>
      <c r="N13" s="114"/>
      <c r="O13" s="114"/>
      <c r="P13" s="114"/>
      <c r="Q13" s="118"/>
      <c r="R13" s="114"/>
      <c r="S13" s="114"/>
      <c r="T13" s="114"/>
      <c r="U13" s="114"/>
      <c r="V13" s="118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">
        <f t="shared" si="2"/>
        <v>0</v>
      </c>
      <c r="AK13" s="1">
        <f t="shared" si="0"/>
        <v>0</v>
      </c>
      <c r="AL13" s="1">
        <f t="shared" si="1"/>
        <v>0</v>
      </c>
      <c r="AM13" s="27"/>
      <c r="AN13" s="27"/>
      <c r="AO13" s="27"/>
    </row>
    <row r="14" spans="1:41" s="24" customFormat="1" ht="21" customHeight="1">
      <c r="A14" s="127">
        <v>9</v>
      </c>
      <c r="B14" s="108" t="s">
        <v>539</v>
      </c>
      <c r="C14" s="109" t="s">
        <v>540</v>
      </c>
      <c r="D14" s="110" t="s">
        <v>53</v>
      </c>
      <c r="E14" s="114" t="s">
        <v>8</v>
      </c>
      <c r="F14" s="114"/>
      <c r="G14" s="114" t="s">
        <v>6</v>
      </c>
      <c r="H14" s="114"/>
      <c r="I14" s="118"/>
      <c r="J14" s="114"/>
      <c r="K14" s="114"/>
      <c r="L14" s="114"/>
      <c r="M14" s="114"/>
      <c r="N14" s="114"/>
      <c r="O14" s="114"/>
      <c r="P14" s="114"/>
      <c r="Q14" s="118"/>
      <c r="R14" s="114"/>
      <c r="S14" s="114"/>
      <c r="T14" s="114"/>
      <c r="U14" s="114" t="s">
        <v>6</v>
      </c>
      <c r="V14" s="118"/>
      <c r="W14" s="114"/>
      <c r="X14" s="114"/>
      <c r="Y14" s="114"/>
      <c r="Z14" s="114"/>
      <c r="AA14" s="114"/>
      <c r="AB14" s="114"/>
      <c r="AC14" s="114"/>
      <c r="AD14" s="114" t="s">
        <v>6</v>
      </c>
      <c r="AE14" s="114"/>
      <c r="AF14" s="114"/>
      <c r="AG14" s="114"/>
      <c r="AH14" s="114"/>
      <c r="AI14" s="114"/>
      <c r="AJ14" s="1">
        <f t="shared" si="2"/>
        <v>3</v>
      </c>
      <c r="AK14" s="1">
        <f t="shared" si="0"/>
        <v>0</v>
      </c>
      <c r="AL14" s="1">
        <f t="shared" si="1"/>
        <v>1</v>
      </c>
      <c r="AM14" s="27"/>
      <c r="AN14" s="27"/>
      <c r="AO14" s="27"/>
    </row>
    <row r="15" spans="1:41" s="24" customFormat="1" ht="21" customHeight="1">
      <c r="A15" s="127">
        <v>10</v>
      </c>
      <c r="B15" s="108" t="s">
        <v>541</v>
      </c>
      <c r="C15" s="109" t="s">
        <v>542</v>
      </c>
      <c r="D15" s="110" t="s">
        <v>26</v>
      </c>
      <c r="E15" s="114" t="s">
        <v>8</v>
      </c>
      <c r="F15" s="114"/>
      <c r="G15" s="114"/>
      <c r="H15" s="114"/>
      <c r="I15" s="118"/>
      <c r="J15" s="114"/>
      <c r="K15" s="114"/>
      <c r="L15" s="114" t="s">
        <v>6</v>
      </c>
      <c r="M15" s="114"/>
      <c r="N15" s="114"/>
      <c r="O15" s="114"/>
      <c r="P15" s="114"/>
      <c r="Q15" s="118"/>
      <c r="R15" s="114"/>
      <c r="S15" s="114"/>
      <c r="T15" s="114"/>
      <c r="U15" s="114"/>
      <c r="V15" s="118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">
        <f t="shared" si="2"/>
        <v>1</v>
      </c>
      <c r="AK15" s="1">
        <f t="shared" si="0"/>
        <v>0</v>
      </c>
      <c r="AL15" s="1">
        <f t="shared" si="1"/>
        <v>1</v>
      </c>
      <c r="AM15" s="27"/>
      <c r="AN15" s="27"/>
      <c r="AO15" s="27"/>
    </row>
    <row r="16" spans="1:41" s="24" customFormat="1" ht="21" customHeight="1">
      <c r="A16" s="127">
        <v>11</v>
      </c>
      <c r="B16" s="108" t="s">
        <v>543</v>
      </c>
      <c r="C16" s="109" t="s">
        <v>544</v>
      </c>
      <c r="D16" s="110" t="s">
        <v>183</v>
      </c>
      <c r="E16" s="114"/>
      <c r="F16" s="114"/>
      <c r="G16" s="114"/>
      <c r="H16" s="114"/>
      <c r="I16" s="118"/>
      <c r="J16" s="114"/>
      <c r="K16" s="114"/>
      <c r="L16" s="114"/>
      <c r="M16" s="114"/>
      <c r="N16" s="114"/>
      <c r="O16" s="114"/>
      <c r="P16" s="114"/>
      <c r="Q16" s="118"/>
      <c r="R16" s="114"/>
      <c r="S16" s="114"/>
      <c r="T16" s="114"/>
      <c r="U16" s="114"/>
      <c r="V16" s="118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">
        <f t="shared" si="2"/>
        <v>0</v>
      </c>
      <c r="AK16" s="1">
        <f t="shared" si="0"/>
        <v>0</v>
      </c>
      <c r="AL16" s="1">
        <f t="shared" si="1"/>
        <v>0</v>
      </c>
      <c r="AM16" s="27"/>
      <c r="AN16" s="27"/>
      <c r="AO16" s="27"/>
    </row>
    <row r="17" spans="1:41" s="24" customFormat="1" ht="21" customHeight="1">
      <c r="A17" s="127">
        <v>12</v>
      </c>
      <c r="B17" s="108" t="s">
        <v>545</v>
      </c>
      <c r="C17" s="109" t="s">
        <v>546</v>
      </c>
      <c r="D17" s="110" t="s">
        <v>547</v>
      </c>
      <c r="E17" s="114"/>
      <c r="F17" s="114"/>
      <c r="G17" s="114"/>
      <c r="H17" s="114"/>
      <c r="I17" s="118"/>
      <c r="J17" s="114"/>
      <c r="K17" s="114"/>
      <c r="L17" s="114"/>
      <c r="M17" s="114"/>
      <c r="N17" s="114"/>
      <c r="O17" s="114"/>
      <c r="P17" s="114"/>
      <c r="Q17" s="118"/>
      <c r="R17" s="114"/>
      <c r="S17" s="114"/>
      <c r="T17" s="114"/>
      <c r="U17" s="114"/>
      <c r="V17" s="118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">
        <f t="shared" si="2"/>
        <v>0</v>
      </c>
      <c r="AK17" s="1">
        <f t="shared" si="0"/>
        <v>0</v>
      </c>
      <c r="AL17" s="1">
        <f t="shared" si="1"/>
        <v>0</v>
      </c>
      <c r="AM17" s="27"/>
      <c r="AN17" s="27"/>
      <c r="AO17" s="27"/>
    </row>
    <row r="18" spans="1:41" s="24" customFormat="1" ht="21" customHeight="1">
      <c r="A18" s="127">
        <v>13</v>
      </c>
      <c r="B18" s="108" t="s">
        <v>548</v>
      </c>
      <c r="C18" s="109" t="s">
        <v>549</v>
      </c>
      <c r="D18" s="110" t="s">
        <v>82</v>
      </c>
      <c r="E18" s="114" t="s">
        <v>8</v>
      </c>
      <c r="F18" s="116"/>
      <c r="G18" s="116"/>
      <c r="H18" s="116"/>
      <c r="I18" s="118"/>
      <c r="J18" s="116"/>
      <c r="K18" s="116"/>
      <c r="L18" s="116"/>
      <c r="M18" s="116" t="s">
        <v>6</v>
      </c>
      <c r="N18" s="116"/>
      <c r="O18" s="116"/>
      <c r="P18" s="116"/>
      <c r="Q18" s="118"/>
      <c r="R18" s="116" t="s">
        <v>6</v>
      </c>
      <c r="S18" s="116"/>
      <c r="T18" s="116"/>
      <c r="U18" s="116"/>
      <c r="V18" s="118"/>
      <c r="W18" s="116"/>
      <c r="X18" s="116"/>
      <c r="Y18" s="116"/>
      <c r="Z18" s="116"/>
      <c r="AA18" s="116"/>
      <c r="AB18" s="116"/>
      <c r="AC18" s="116"/>
      <c r="AD18" s="116" t="s">
        <v>6</v>
      </c>
      <c r="AE18" s="116"/>
      <c r="AF18" s="116"/>
      <c r="AG18" s="116"/>
      <c r="AH18" s="116" t="s">
        <v>6</v>
      </c>
      <c r="AI18" s="116"/>
      <c r="AJ18" s="1">
        <f t="shared" si="2"/>
        <v>4</v>
      </c>
      <c r="AK18" s="1">
        <f t="shared" si="0"/>
        <v>0</v>
      </c>
      <c r="AL18" s="1">
        <f t="shared" si="1"/>
        <v>1</v>
      </c>
      <c r="AM18" s="27"/>
      <c r="AN18" s="27"/>
      <c r="AO18" s="27"/>
    </row>
    <row r="19" spans="1:41" s="24" customFormat="1" ht="21" customHeight="1">
      <c r="A19" s="127">
        <v>14</v>
      </c>
      <c r="B19" s="108" t="s">
        <v>550</v>
      </c>
      <c r="C19" s="109" t="s">
        <v>551</v>
      </c>
      <c r="D19" s="110" t="s">
        <v>82</v>
      </c>
      <c r="E19" s="114" t="s">
        <v>8</v>
      </c>
      <c r="F19" s="114" t="s">
        <v>6</v>
      </c>
      <c r="G19" s="114"/>
      <c r="H19" s="114"/>
      <c r="I19" s="118"/>
      <c r="J19" s="114"/>
      <c r="K19" s="114"/>
      <c r="L19" s="114"/>
      <c r="M19" s="114"/>
      <c r="N19" s="114"/>
      <c r="O19" s="114"/>
      <c r="P19" s="114"/>
      <c r="Q19" s="118"/>
      <c r="R19" s="114" t="s">
        <v>6</v>
      </c>
      <c r="S19" s="114"/>
      <c r="T19" s="114"/>
      <c r="U19" s="114"/>
      <c r="V19" s="118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 t="s">
        <v>6</v>
      </c>
      <c r="AI19" s="114"/>
      <c r="AJ19" s="1">
        <f t="shared" si="2"/>
        <v>3</v>
      </c>
      <c r="AK19" s="1">
        <f t="shared" si="0"/>
        <v>0</v>
      </c>
      <c r="AL19" s="1">
        <f t="shared" si="1"/>
        <v>1</v>
      </c>
      <c r="AM19" s="176"/>
      <c r="AN19" s="177"/>
      <c r="AO19" s="27"/>
    </row>
    <row r="20" spans="1:41" s="24" customFormat="1" ht="21" customHeight="1">
      <c r="A20" s="127">
        <v>15</v>
      </c>
      <c r="B20" s="108" t="s">
        <v>552</v>
      </c>
      <c r="C20" s="109" t="s">
        <v>553</v>
      </c>
      <c r="D20" s="110" t="s">
        <v>63</v>
      </c>
      <c r="E20" s="114"/>
      <c r="F20" s="114"/>
      <c r="G20" s="114" t="s">
        <v>6</v>
      </c>
      <c r="H20" s="114"/>
      <c r="I20" s="118"/>
      <c r="J20" s="114"/>
      <c r="K20" s="114"/>
      <c r="L20" s="114"/>
      <c r="M20" s="114"/>
      <c r="N20" s="114"/>
      <c r="O20" s="114"/>
      <c r="P20" s="114"/>
      <c r="Q20" s="118"/>
      <c r="R20" s="114"/>
      <c r="S20" s="114"/>
      <c r="T20" s="114"/>
      <c r="U20" s="114"/>
      <c r="V20" s="118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 t="s">
        <v>6</v>
      </c>
      <c r="AI20" s="114"/>
      <c r="AJ20" s="1">
        <f t="shared" si="2"/>
        <v>2</v>
      </c>
      <c r="AK20" s="1">
        <f t="shared" si="0"/>
        <v>0</v>
      </c>
      <c r="AL20" s="1">
        <f t="shared" si="1"/>
        <v>0</v>
      </c>
      <c r="AM20" s="27"/>
      <c r="AN20" s="27"/>
      <c r="AO20" s="27"/>
    </row>
    <row r="21" spans="1:41" s="42" customFormat="1" ht="21" customHeight="1">
      <c r="A21" s="127">
        <v>16</v>
      </c>
      <c r="B21" s="108">
        <v>2010200075</v>
      </c>
      <c r="C21" s="109" t="s">
        <v>859</v>
      </c>
      <c r="D21" s="110" t="s">
        <v>55</v>
      </c>
      <c r="E21" s="114" t="s">
        <v>6</v>
      </c>
      <c r="F21" s="114"/>
      <c r="G21" s="114" t="s">
        <v>6</v>
      </c>
      <c r="H21" s="114"/>
      <c r="I21" s="118"/>
      <c r="J21" s="114"/>
      <c r="K21" s="114" t="s">
        <v>8</v>
      </c>
      <c r="L21" s="114" t="s">
        <v>8</v>
      </c>
      <c r="M21" s="114" t="s">
        <v>6</v>
      </c>
      <c r="N21" s="114" t="s">
        <v>8</v>
      </c>
      <c r="O21" s="114"/>
      <c r="P21" s="114"/>
      <c r="Q21" s="118"/>
      <c r="R21" s="114"/>
      <c r="S21" s="114" t="s">
        <v>6</v>
      </c>
      <c r="T21" s="114" t="s">
        <v>6</v>
      </c>
      <c r="U21" s="114" t="s">
        <v>6</v>
      </c>
      <c r="V21" s="118"/>
      <c r="W21" s="114"/>
      <c r="X21" s="114"/>
      <c r="Y21" s="114" t="s">
        <v>8</v>
      </c>
      <c r="Z21" s="114"/>
      <c r="AA21" s="114"/>
      <c r="AB21" s="114"/>
      <c r="AC21" s="114"/>
      <c r="AD21" s="114" t="s">
        <v>6</v>
      </c>
      <c r="AE21" s="114"/>
      <c r="AF21" s="114"/>
      <c r="AG21" s="114"/>
      <c r="AH21" s="114"/>
      <c r="AI21" s="114" t="s">
        <v>8</v>
      </c>
      <c r="AJ21" s="17">
        <f t="shared" si="2"/>
        <v>7</v>
      </c>
      <c r="AK21" s="17">
        <f t="shared" si="0"/>
        <v>0</v>
      </c>
      <c r="AL21" s="17">
        <f t="shared" si="1"/>
        <v>5</v>
      </c>
      <c r="AM21" s="47"/>
      <c r="AN21" s="47"/>
      <c r="AO21" s="47"/>
    </row>
    <row r="22" spans="1:41" s="40" customFormat="1" ht="21" customHeight="1">
      <c r="A22" s="128">
        <v>17</v>
      </c>
      <c r="B22" s="108" t="s">
        <v>554</v>
      </c>
      <c r="C22" s="109" t="s">
        <v>555</v>
      </c>
      <c r="D22" s="110" t="s">
        <v>92</v>
      </c>
      <c r="E22" s="114"/>
      <c r="F22" s="114"/>
      <c r="G22" s="114"/>
      <c r="H22" s="114"/>
      <c r="I22" s="118"/>
      <c r="J22" s="114"/>
      <c r="K22" s="114"/>
      <c r="L22" s="114"/>
      <c r="M22" s="114"/>
      <c r="N22" s="114"/>
      <c r="O22" s="114"/>
      <c r="P22" s="114"/>
      <c r="Q22" s="118"/>
      <c r="R22" s="114"/>
      <c r="S22" s="114"/>
      <c r="T22" s="114"/>
      <c r="U22" s="114"/>
      <c r="V22" s="118"/>
      <c r="W22" s="114"/>
      <c r="X22" s="114"/>
      <c r="Y22" s="114"/>
      <c r="Z22" s="114"/>
      <c r="AA22" s="114"/>
      <c r="AB22" s="114"/>
      <c r="AC22" s="114"/>
      <c r="AD22" s="114"/>
      <c r="AE22" s="114"/>
      <c r="AF22" s="114" t="s">
        <v>8</v>
      </c>
      <c r="AG22" s="114"/>
      <c r="AH22" s="114"/>
      <c r="AI22" s="114"/>
      <c r="AJ22" s="2">
        <f t="shared" si="2"/>
        <v>0</v>
      </c>
      <c r="AK22" s="2">
        <f t="shared" si="0"/>
        <v>0</v>
      </c>
      <c r="AL22" s="2">
        <f t="shared" si="1"/>
        <v>1</v>
      </c>
      <c r="AM22" s="39"/>
      <c r="AN22" s="39"/>
      <c r="AO22" s="39"/>
    </row>
    <row r="23" spans="1:41" s="40" customFormat="1" ht="21" customHeight="1">
      <c r="A23" s="128">
        <v>18</v>
      </c>
      <c r="B23" s="108" t="s">
        <v>556</v>
      </c>
      <c r="C23" s="109" t="s">
        <v>57</v>
      </c>
      <c r="D23" s="110" t="s">
        <v>92</v>
      </c>
      <c r="E23" s="114"/>
      <c r="F23" s="114"/>
      <c r="G23" s="114"/>
      <c r="H23" s="114"/>
      <c r="I23" s="118"/>
      <c r="J23" s="114"/>
      <c r="K23" s="114"/>
      <c r="L23" s="114"/>
      <c r="M23" s="114"/>
      <c r="N23" s="114"/>
      <c r="O23" s="114"/>
      <c r="P23" s="114"/>
      <c r="Q23" s="118"/>
      <c r="R23" s="114"/>
      <c r="S23" s="114"/>
      <c r="T23" s="114"/>
      <c r="U23" s="114"/>
      <c r="V23" s="118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2">
        <f t="shared" si="2"/>
        <v>0</v>
      </c>
      <c r="AK23" s="2">
        <f t="shared" si="0"/>
        <v>0</v>
      </c>
      <c r="AL23" s="2">
        <f t="shared" si="1"/>
        <v>0</v>
      </c>
      <c r="AM23" s="39"/>
      <c r="AN23" s="39"/>
      <c r="AO23" s="39"/>
    </row>
    <row r="24" spans="1:41" s="40" customFormat="1" ht="21" customHeight="1">
      <c r="A24" s="128">
        <v>19</v>
      </c>
      <c r="B24" s="108" t="s">
        <v>557</v>
      </c>
      <c r="C24" s="109" t="s">
        <v>558</v>
      </c>
      <c r="D24" s="110" t="s">
        <v>92</v>
      </c>
      <c r="E24" s="114"/>
      <c r="F24" s="114"/>
      <c r="G24" s="114"/>
      <c r="H24" s="114"/>
      <c r="I24" s="118"/>
      <c r="J24" s="114"/>
      <c r="K24" s="114"/>
      <c r="L24" s="114" t="s">
        <v>8</v>
      </c>
      <c r="M24" s="114"/>
      <c r="N24" s="114"/>
      <c r="O24" s="114"/>
      <c r="P24" s="114"/>
      <c r="Q24" s="118"/>
      <c r="R24" s="114"/>
      <c r="S24" s="114"/>
      <c r="T24" s="114"/>
      <c r="U24" s="114"/>
      <c r="V24" s="118"/>
      <c r="W24" s="114"/>
      <c r="X24" s="114"/>
      <c r="Y24" s="114"/>
      <c r="Z24" s="114"/>
      <c r="AA24" s="114"/>
      <c r="AB24" s="114"/>
      <c r="AC24" s="114"/>
      <c r="AD24" s="114" t="s">
        <v>6</v>
      </c>
      <c r="AE24" s="114"/>
      <c r="AF24" s="114" t="s">
        <v>6</v>
      </c>
      <c r="AG24" s="114" t="s">
        <v>8</v>
      </c>
      <c r="AH24" s="114" t="s">
        <v>6</v>
      </c>
      <c r="AI24" s="114" t="s">
        <v>6</v>
      </c>
      <c r="AJ24" s="2">
        <f t="shared" si="2"/>
        <v>4</v>
      </c>
      <c r="AK24" s="2">
        <f t="shared" si="0"/>
        <v>0</v>
      </c>
      <c r="AL24" s="2">
        <f t="shared" si="1"/>
        <v>2</v>
      </c>
      <c r="AM24" s="39"/>
      <c r="AN24" s="39"/>
      <c r="AO24" s="39"/>
    </row>
    <row r="25" spans="1:41" s="40" customFormat="1" ht="21" customHeight="1">
      <c r="A25" s="128">
        <v>20</v>
      </c>
      <c r="B25" s="108" t="s">
        <v>559</v>
      </c>
      <c r="C25" s="109" t="s">
        <v>560</v>
      </c>
      <c r="D25" s="110" t="s">
        <v>92</v>
      </c>
      <c r="E25" s="114" t="s">
        <v>8</v>
      </c>
      <c r="F25" s="114"/>
      <c r="G25" s="114"/>
      <c r="H25" s="114"/>
      <c r="I25" s="118"/>
      <c r="J25" s="114"/>
      <c r="K25" s="114"/>
      <c r="L25" s="114"/>
      <c r="M25" s="114"/>
      <c r="N25" s="114"/>
      <c r="O25" s="114"/>
      <c r="P25" s="114"/>
      <c r="Q25" s="118"/>
      <c r="R25" s="114"/>
      <c r="S25" s="114"/>
      <c r="T25" s="114"/>
      <c r="U25" s="114"/>
      <c r="V25" s="118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 t="s">
        <v>6</v>
      </c>
      <c r="AI25" s="114"/>
      <c r="AJ25" s="2">
        <f t="shared" si="2"/>
        <v>1</v>
      </c>
      <c r="AK25" s="2">
        <f t="shared" si="0"/>
        <v>0</v>
      </c>
      <c r="AL25" s="2">
        <f t="shared" si="1"/>
        <v>1</v>
      </c>
      <c r="AM25" s="39"/>
      <c r="AN25" s="39"/>
      <c r="AO25" s="39"/>
    </row>
    <row r="26" spans="1:41" s="24" customFormat="1" ht="21" customHeight="1">
      <c r="A26" s="127">
        <v>21</v>
      </c>
      <c r="B26" s="108" t="s">
        <v>561</v>
      </c>
      <c r="C26" s="109" t="s">
        <v>190</v>
      </c>
      <c r="D26" s="110" t="s">
        <v>97</v>
      </c>
      <c r="E26" s="114"/>
      <c r="F26" s="114"/>
      <c r="G26" s="114"/>
      <c r="H26" s="114"/>
      <c r="I26" s="118"/>
      <c r="J26" s="114"/>
      <c r="K26" s="114"/>
      <c r="L26" s="114"/>
      <c r="M26" s="114"/>
      <c r="N26" s="114"/>
      <c r="O26" s="114"/>
      <c r="P26" s="114"/>
      <c r="Q26" s="118"/>
      <c r="R26" s="114"/>
      <c r="S26" s="114"/>
      <c r="T26" s="114"/>
      <c r="U26" s="114" t="s">
        <v>6</v>
      </c>
      <c r="V26" s="118"/>
      <c r="W26" s="114"/>
      <c r="X26" s="114"/>
      <c r="Y26" s="114"/>
      <c r="Z26" s="114"/>
      <c r="AA26" s="114" t="s">
        <v>6</v>
      </c>
      <c r="AB26" s="114"/>
      <c r="AC26" s="114"/>
      <c r="AD26" s="114"/>
      <c r="AE26" s="114"/>
      <c r="AF26" s="114"/>
      <c r="AG26" s="114"/>
      <c r="AH26" s="114"/>
      <c r="AI26" s="114"/>
      <c r="AJ26" s="1">
        <f t="shared" si="2"/>
        <v>2</v>
      </c>
      <c r="AK26" s="1">
        <f t="shared" si="0"/>
        <v>0</v>
      </c>
      <c r="AL26" s="1">
        <f t="shared" si="1"/>
        <v>0</v>
      </c>
      <c r="AM26" s="27"/>
      <c r="AN26" s="27"/>
      <c r="AO26" s="27"/>
    </row>
    <row r="27" spans="1:41" s="24" customFormat="1" ht="21" customHeight="1">
      <c r="A27" s="127">
        <v>22</v>
      </c>
      <c r="B27" s="108" t="s">
        <v>564</v>
      </c>
      <c r="C27" s="109" t="s">
        <v>565</v>
      </c>
      <c r="D27" s="110" t="s">
        <v>67</v>
      </c>
      <c r="E27" s="114"/>
      <c r="F27" s="114"/>
      <c r="G27" s="114"/>
      <c r="H27" s="114"/>
      <c r="I27" s="118"/>
      <c r="J27" s="114"/>
      <c r="K27" s="114"/>
      <c r="L27" s="114" t="s">
        <v>7</v>
      </c>
      <c r="M27" s="114"/>
      <c r="N27" s="114"/>
      <c r="O27" s="114"/>
      <c r="P27" s="114"/>
      <c r="Q27" s="118"/>
      <c r="R27" s="114"/>
      <c r="S27" s="114"/>
      <c r="T27" s="114"/>
      <c r="U27" s="114"/>
      <c r="V27" s="118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">
        <f t="shared" si="2"/>
        <v>0</v>
      </c>
      <c r="AK27" s="1">
        <f t="shared" si="0"/>
        <v>1</v>
      </c>
      <c r="AL27" s="1">
        <f t="shared" si="1"/>
        <v>0</v>
      </c>
      <c r="AM27" s="27"/>
      <c r="AN27" s="27"/>
      <c r="AO27" s="27"/>
    </row>
    <row r="28" spans="1:41" s="24" customFormat="1" ht="21" customHeight="1">
      <c r="A28" s="127">
        <v>23</v>
      </c>
      <c r="B28" s="108" t="s">
        <v>566</v>
      </c>
      <c r="C28" s="109" t="s">
        <v>32</v>
      </c>
      <c r="D28" s="110" t="s">
        <v>112</v>
      </c>
      <c r="E28" s="117" t="s">
        <v>8</v>
      </c>
      <c r="F28" s="114"/>
      <c r="G28" s="114"/>
      <c r="H28" s="114"/>
      <c r="I28" s="118"/>
      <c r="J28" s="114"/>
      <c r="K28" s="114"/>
      <c r="L28" s="114"/>
      <c r="M28" s="114"/>
      <c r="N28" s="114"/>
      <c r="O28" s="114"/>
      <c r="P28" s="114"/>
      <c r="Q28" s="118"/>
      <c r="R28" s="114"/>
      <c r="S28" s="114"/>
      <c r="T28" s="114"/>
      <c r="U28" s="114" t="s">
        <v>6</v>
      </c>
      <c r="V28" s="118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">
        <f t="shared" si="2"/>
        <v>1</v>
      </c>
      <c r="AK28" s="1">
        <f t="shared" si="0"/>
        <v>0</v>
      </c>
      <c r="AL28" s="1">
        <f t="shared" si="1"/>
        <v>1</v>
      </c>
      <c r="AM28" s="27"/>
      <c r="AN28" s="27"/>
      <c r="AO28" s="27"/>
    </row>
    <row r="29" spans="1:41" s="24" customFormat="1" ht="21" customHeight="1">
      <c r="A29" s="127">
        <v>24</v>
      </c>
      <c r="B29" s="108" t="s">
        <v>567</v>
      </c>
      <c r="C29" s="109" t="s">
        <v>568</v>
      </c>
      <c r="D29" s="110" t="s">
        <v>76</v>
      </c>
      <c r="E29" s="117"/>
      <c r="F29" s="114"/>
      <c r="G29" s="114"/>
      <c r="H29" s="114"/>
      <c r="I29" s="118"/>
      <c r="J29" s="114"/>
      <c r="K29" s="114"/>
      <c r="L29" s="114"/>
      <c r="M29" s="114" t="s">
        <v>7</v>
      </c>
      <c r="N29" s="114"/>
      <c r="O29" s="114"/>
      <c r="P29" s="114"/>
      <c r="Q29" s="118"/>
      <c r="R29" s="114" t="s">
        <v>6</v>
      </c>
      <c r="S29" s="114"/>
      <c r="T29" s="114"/>
      <c r="U29" s="114"/>
      <c r="V29" s="118"/>
      <c r="W29" s="114"/>
      <c r="X29" s="114"/>
      <c r="Y29" s="114"/>
      <c r="Z29" s="114"/>
      <c r="AA29" s="114" t="s">
        <v>6</v>
      </c>
      <c r="AB29" s="114"/>
      <c r="AC29" s="114"/>
      <c r="AD29" s="114" t="s">
        <v>6</v>
      </c>
      <c r="AE29" s="114"/>
      <c r="AF29" s="114"/>
      <c r="AG29" s="114"/>
      <c r="AH29" s="114"/>
      <c r="AI29" s="114"/>
      <c r="AJ29" s="1">
        <f t="shared" si="2"/>
        <v>3</v>
      </c>
      <c r="AK29" s="1">
        <f t="shared" si="0"/>
        <v>1</v>
      </c>
      <c r="AL29" s="1">
        <f t="shared" si="1"/>
        <v>0</v>
      </c>
      <c r="AM29" s="27"/>
      <c r="AN29" s="27"/>
      <c r="AO29" s="27"/>
    </row>
    <row r="30" spans="1:41" s="24" customFormat="1" ht="21" customHeight="1">
      <c r="A30" s="127">
        <v>25</v>
      </c>
      <c r="B30" s="108" t="s">
        <v>569</v>
      </c>
      <c r="C30" s="109" t="s">
        <v>106</v>
      </c>
      <c r="D30" s="110" t="s">
        <v>76</v>
      </c>
      <c r="E30" s="117"/>
      <c r="F30" s="114"/>
      <c r="G30" s="114"/>
      <c r="H30" s="114"/>
      <c r="I30" s="118"/>
      <c r="J30" s="114"/>
      <c r="K30" s="114"/>
      <c r="L30" s="114"/>
      <c r="M30" s="114"/>
      <c r="N30" s="114"/>
      <c r="O30" s="114"/>
      <c r="P30" s="114"/>
      <c r="Q30" s="118"/>
      <c r="R30" s="114"/>
      <c r="S30" s="114"/>
      <c r="T30" s="114"/>
      <c r="U30" s="114"/>
      <c r="V30" s="118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">
        <f t="shared" si="2"/>
        <v>0</v>
      </c>
      <c r="AK30" s="1">
        <f t="shared" si="0"/>
        <v>0</v>
      </c>
      <c r="AL30" s="1">
        <f t="shared" si="1"/>
        <v>0</v>
      </c>
      <c r="AM30" s="27"/>
      <c r="AN30" s="27"/>
      <c r="AO30" s="27"/>
    </row>
    <row r="31" spans="1:41" s="24" customFormat="1" ht="21" customHeight="1">
      <c r="A31" s="127">
        <v>26</v>
      </c>
      <c r="B31" s="108" t="s">
        <v>570</v>
      </c>
      <c r="C31" s="109" t="s">
        <v>571</v>
      </c>
      <c r="D31" s="110" t="s">
        <v>152</v>
      </c>
      <c r="E31" s="117"/>
      <c r="F31" s="114"/>
      <c r="G31" s="114"/>
      <c r="H31" s="114"/>
      <c r="I31" s="118"/>
      <c r="J31" s="114"/>
      <c r="K31" s="114"/>
      <c r="L31" s="114"/>
      <c r="M31" s="114"/>
      <c r="N31" s="114"/>
      <c r="O31" s="114"/>
      <c r="P31" s="114"/>
      <c r="Q31" s="118"/>
      <c r="R31" s="114"/>
      <c r="S31" s="114"/>
      <c r="T31" s="114"/>
      <c r="U31" s="114"/>
      <c r="V31" s="118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">
        <f t="shared" si="2"/>
        <v>0</v>
      </c>
      <c r="AK31" s="1">
        <f t="shared" si="0"/>
        <v>0</v>
      </c>
      <c r="AL31" s="1">
        <f t="shared" si="1"/>
        <v>0</v>
      </c>
      <c r="AM31" s="27"/>
      <c r="AN31" s="27"/>
      <c r="AO31" s="27"/>
    </row>
    <row r="32" spans="1:41" s="24" customFormat="1" ht="21" customHeight="1">
      <c r="A32" s="127">
        <v>27</v>
      </c>
      <c r="B32" s="108" t="s">
        <v>572</v>
      </c>
      <c r="C32" s="109" t="s">
        <v>275</v>
      </c>
      <c r="D32" s="110" t="s">
        <v>28</v>
      </c>
      <c r="E32" s="117"/>
      <c r="F32" s="114"/>
      <c r="G32" s="114"/>
      <c r="H32" s="114"/>
      <c r="I32" s="118"/>
      <c r="J32" s="114"/>
      <c r="K32" s="114"/>
      <c r="L32" s="114"/>
      <c r="M32" s="114"/>
      <c r="N32" s="114"/>
      <c r="O32" s="114"/>
      <c r="P32" s="114"/>
      <c r="Q32" s="118"/>
      <c r="R32" s="114"/>
      <c r="S32" s="114"/>
      <c r="T32" s="114"/>
      <c r="U32" s="114"/>
      <c r="V32" s="118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">
        <f t="shared" si="2"/>
        <v>0</v>
      </c>
      <c r="AK32" s="1">
        <f t="shared" si="0"/>
        <v>0</v>
      </c>
      <c r="AL32" s="1">
        <f t="shared" si="1"/>
        <v>0</v>
      </c>
      <c r="AM32" s="27"/>
      <c r="AN32" s="27"/>
      <c r="AO32" s="27"/>
    </row>
    <row r="33" spans="1:44" s="24" customFormat="1" ht="21" customHeight="1">
      <c r="A33" s="127">
        <v>28</v>
      </c>
      <c r="B33" s="108" t="s">
        <v>573</v>
      </c>
      <c r="C33" s="109" t="s">
        <v>574</v>
      </c>
      <c r="D33" s="110" t="s">
        <v>162</v>
      </c>
      <c r="E33" s="117"/>
      <c r="F33" s="114"/>
      <c r="G33" s="114"/>
      <c r="H33" s="114"/>
      <c r="I33" s="118"/>
      <c r="J33" s="114"/>
      <c r="K33" s="114"/>
      <c r="L33" s="114"/>
      <c r="M33" s="114"/>
      <c r="N33" s="114"/>
      <c r="O33" s="114"/>
      <c r="P33" s="114"/>
      <c r="Q33" s="118"/>
      <c r="R33" s="114"/>
      <c r="S33" s="114"/>
      <c r="T33" s="114"/>
      <c r="U33" s="114"/>
      <c r="V33" s="118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">
        <f t="shared" si="2"/>
        <v>0</v>
      </c>
      <c r="AK33" s="1">
        <f t="shared" si="0"/>
        <v>0</v>
      </c>
      <c r="AL33" s="1">
        <f t="shared" si="1"/>
        <v>0</v>
      </c>
      <c r="AM33" s="27"/>
      <c r="AN33" s="27"/>
      <c r="AO33" s="27"/>
    </row>
    <row r="34" spans="1:44" s="24" customFormat="1" ht="21" customHeight="1">
      <c r="A34" s="127">
        <v>29</v>
      </c>
      <c r="B34" s="108" t="s">
        <v>575</v>
      </c>
      <c r="C34" s="109" t="s">
        <v>576</v>
      </c>
      <c r="D34" s="110" t="s">
        <v>345</v>
      </c>
      <c r="E34" s="112" t="s">
        <v>8</v>
      </c>
      <c r="F34" s="113" t="s">
        <v>6</v>
      </c>
      <c r="G34" s="113"/>
      <c r="H34" s="113"/>
      <c r="I34" s="113"/>
      <c r="J34" s="113"/>
      <c r="K34" s="113"/>
      <c r="L34" s="113"/>
      <c r="M34" s="114"/>
      <c r="N34" s="113" t="s">
        <v>6</v>
      </c>
      <c r="O34" s="113"/>
      <c r="P34" s="113"/>
      <c r="Q34" s="113"/>
      <c r="R34" s="113" t="s">
        <v>6</v>
      </c>
      <c r="S34" s="113" t="s">
        <v>8</v>
      </c>
      <c r="T34" s="113"/>
      <c r="U34" s="113"/>
      <c r="V34" s="113"/>
      <c r="W34" s="113"/>
      <c r="X34" s="113"/>
      <c r="Y34" s="113"/>
      <c r="Z34" s="113"/>
      <c r="AA34" s="113" t="s">
        <v>6</v>
      </c>
      <c r="AB34" s="113" t="s">
        <v>6</v>
      </c>
      <c r="AC34" s="113"/>
      <c r="AD34" s="113"/>
      <c r="AE34" s="113"/>
      <c r="AF34" s="113" t="s">
        <v>6</v>
      </c>
      <c r="AG34" s="113"/>
      <c r="AH34" s="113"/>
      <c r="AI34" s="113" t="s">
        <v>6</v>
      </c>
      <c r="AJ34" s="1">
        <f t="shared" si="2"/>
        <v>7</v>
      </c>
      <c r="AK34" s="1">
        <f t="shared" si="0"/>
        <v>0</v>
      </c>
      <c r="AL34" s="1">
        <f t="shared" si="1"/>
        <v>2</v>
      </c>
      <c r="AM34" s="27"/>
      <c r="AN34" s="27"/>
      <c r="AO34" s="27"/>
    </row>
    <row r="35" spans="1:44" s="24" customFormat="1" ht="21" customHeight="1">
      <c r="A35" s="127">
        <v>30</v>
      </c>
      <c r="B35" s="108" t="s">
        <v>577</v>
      </c>
      <c r="C35" s="109" t="s">
        <v>79</v>
      </c>
      <c r="D35" s="110" t="s">
        <v>96</v>
      </c>
      <c r="E35" s="112"/>
      <c r="F35" s="113"/>
      <c r="G35" s="113"/>
      <c r="H35" s="113"/>
      <c r="I35" s="113"/>
      <c r="J35" s="113"/>
      <c r="K35" s="113"/>
      <c r="L35" s="113"/>
      <c r="M35" s="114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">
        <f t="shared" si="2"/>
        <v>0</v>
      </c>
      <c r="AK35" s="1">
        <f t="shared" si="0"/>
        <v>0</v>
      </c>
      <c r="AL35" s="1">
        <f t="shared" si="1"/>
        <v>0</v>
      </c>
      <c r="AM35" s="27"/>
      <c r="AN35" s="27"/>
      <c r="AO35" s="27"/>
    </row>
    <row r="36" spans="1:44" s="24" customFormat="1" ht="21" customHeight="1">
      <c r="A36" s="127">
        <v>31</v>
      </c>
      <c r="B36" s="108" t="s">
        <v>578</v>
      </c>
      <c r="C36" s="109" t="s">
        <v>579</v>
      </c>
      <c r="D36" s="110" t="s">
        <v>31</v>
      </c>
      <c r="E36" s="112"/>
      <c r="F36" s="113"/>
      <c r="G36" s="113"/>
      <c r="H36" s="113"/>
      <c r="I36" s="113"/>
      <c r="J36" s="113"/>
      <c r="K36" s="113"/>
      <c r="L36" s="113" t="s">
        <v>8</v>
      </c>
      <c r="M36" s="114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 t="s">
        <v>6</v>
      </c>
      <c r="AG36" s="113" t="s">
        <v>8</v>
      </c>
      <c r="AH36" s="113" t="s">
        <v>6</v>
      </c>
      <c r="AI36" s="113" t="s">
        <v>6</v>
      </c>
      <c r="AJ36" s="1">
        <f t="shared" si="2"/>
        <v>3</v>
      </c>
      <c r="AK36" s="1">
        <f t="shared" si="0"/>
        <v>0</v>
      </c>
      <c r="AL36" s="1">
        <f t="shared" si="1"/>
        <v>2</v>
      </c>
      <c r="AM36" s="27"/>
      <c r="AN36" s="27"/>
      <c r="AO36" s="27"/>
    </row>
    <row r="37" spans="1:44" s="42" customFormat="1" ht="21" customHeight="1">
      <c r="A37" s="127">
        <v>32</v>
      </c>
      <c r="B37" s="108" t="s">
        <v>580</v>
      </c>
      <c r="C37" s="109" t="s">
        <v>434</v>
      </c>
      <c r="D37" s="110" t="s">
        <v>71</v>
      </c>
      <c r="E37" s="112"/>
      <c r="F37" s="113"/>
      <c r="G37" s="113" t="s">
        <v>6</v>
      </c>
      <c r="H37" s="113"/>
      <c r="I37" s="113"/>
      <c r="J37" s="113"/>
      <c r="K37" s="113"/>
      <c r="L37" s="113"/>
      <c r="M37" s="114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7">
        <f t="shared" si="2"/>
        <v>1</v>
      </c>
      <c r="AK37" s="17">
        <f t="shared" si="0"/>
        <v>0</v>
      </c>
      <c r="AL37" s="17">
        <f t="shared" si="1"/>
        <v>0</v>
      </c>
      <c r="AM37" s="57"/>
      <c r="AN37" s="57"/>
      <c r="AO37" s="57"/>
    </row>
    <row r="38" spans="1:44" s="24" customFormat="1" ht="21" customHeight="1">
      <c r="A38" s="127">
        <v>33</v>
      </c>
      <c r="B38" s="108" t="s">
        <v>581</v>
      </c>
      <c r="C38" s="109" t="s">
        <v>582</v>
      </c>
      <c r="D38" s="110" t="s">
        <v>44</v>
      </c>
      <c r="E38" s="112"/>
      <c r="F38" s="113"/>
      <c r="G38" s="113"/>
      <c r="H38" s="113"/>
      <c r="I38" s="113"/>
      <c r="J38" s="113"/>
      <c r="K38" s="113"/>
      <c r="L38" s="113"/>
      <c r="M38" s="114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">
        <f t="shared" si="2"/>
        <v>0</v>
      </c>
      <c r="AK38" s="1">
        <f t="shared" si="0"/>
        <v>0</v>
      </c>
      <c r="AL38" s="1">
        <f t="shared" si="1"/>
        <v>0</v>
      </c>
      <c r="AM38" s="27"/>
      <c r="AN38" s="27"/>
      <c r="AO38" s="27"/>
    </row>
    <row r="39" spans="1:44" s="24" customFormat="1" ht="21" customHeight="1">
      <c r="A39" s="127">
        <v>34</v>
      </c>
      <c r="B39" s="108" t="s">
        <v>583</v>
      </c>
      <c r="C39" s="109" t="s">
        <v>584</v>
      </c>
      <c r="D39" s="110" t="s">
        <v>357</v>
      </c>
      <c r="E39" s="112"/>
      <c r="F39" s="113"/>
      <c r="G39" s="113"/>
      <c r="H39" s="113"/>
      <c r="I39" s="113"/>
      <c r="J39" s="113"/>
      <c r="K39" s="113"/>
      <c r="L39" s="113"/>
      <c r="M39" s="114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">
        <f t="shared" si="2"/>
        <v>0</v>
      </c>
      <c r="AK39" s="1">
        <f t="shared" si="0"/>
        <v>0</v>
      </c>
      <c r="AL39" s="1">
        <f t="shared" si="1"/>
        <v>0</v>
      </c>
      <c r="AM39" s="27"/>
      <c r="AN39" s="27"/>
      <c r="AO39" s="27"/>
    </row>
    <row r="40" spans="1:44" s="24" customFormat="1" ht="21" customHeight="1">
      <c r="A40" s="127">
        <v>35</v>
      </c>
      <c r="B40" s="108" t="s">
        <v>585</v>
      </c>
      <c r="C40" s="109" t="s">
        <v>586</v>
      </c>
      <c r="D40" s="110" t="s">
        <v>65</v>
      </c>
      <c r="E40" s="112"/>
      <c r="F40" s="113"/>
      <c r="G40" s="113" t="s">
        <v>6</v>
      </c>
      <c r="H40" s="113"/>
      <c r="I40" s="113"/>
      <c r="J40" s="113"/>
      <c r="K40" s="113"/>
      <c r="L40" s="113"/>
      <c r="M40" s="114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 t="s">
        <v>7</v>
      </c>
      <c r="AB40" s="113" t="s">
        <v>6</v>
      </c>
      <c r="AC40" s="113"/>
      <c r="AD40" s="113"/>
      <c r="AE40" s="113"/>
      <c r="AF40" s="113"/>
      <c r="AG40" s="113"/>
      <c r="AH40" s="113"/>
      <c r="AI40" s="113"/>
      <c r="AJ40" s="1">
        <f t="shared" si="2"/>
        <v>2</v>
      </c>
      <c r="AK40" s="1">
        <f t="shared" si="0"/>
        <v>1</v>
      </c>
      <c r="AL40" s="1">
        <f t="shared" si="1"/>
        <v>0</v>
      </c>
      <c r="AM40" s="27"/>
      <c r="AN40" s="27"/>
      <c r="AO40" s="27"/>
    </row>
    <row r="41" spans="1:44" s="24" customFormat="1" ht="21" customHeight="1">
      <c r="A41" s="127">
        <v>36</v>
      </c>
      <c r="B41" s="108" t="s">
        <v>587</v>
      </c>
      <c r="C41" s="109" t="s">
        <v>588</v>
      </c>
      <c r="D41" s="110" t="s">
        <v>59</v>
      </c>
      <c r="E41" s="112"/>
      <c r="F41" s="113"/>
      <c r="G41" s="113"/>
      <c r="H41" s="113"/>
      <c r="I41" s="113"/>
      <c r="J41" s="113"/>
      <c r="K41" s="113"/>
      <c r="L41" s="113"/>
      <c r="M41" s="114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">
        <f t="shared" si="2"/>
        <v>0</v>
      </c>
      <c r="AK41" s="1">
        <f t="shared" si="0"/>
        <v>0</v>
      </c>
      <c r="AL41" s="1">
        <f t="shared" si="1"/>
        <v>0</v>
      </c>
      <c r="AM41" s="27"/>
      <c r="AN41" s="27"/>
      <c r="AO41" s="27"/>
    </row>
    <row r="42" spans="1:44" s="24" customFormat="1" ht="21" customHeight="1">
      <c r="A42" s="178" t="s">
        <v>11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">
        <f>SUM(AJ6:AJ41)</f>
        <v>56</v>
      </c>
      <c r="AK42" s="1">
        <f>SUM(AK6:AK41)</f>
        <v>5</v>
      </c>
      <c r="AL42" s="1">
        <f>SUM(AL6:AL41)</f>
        <v>21</v>
      </c>
      <c r="AM42" s="27"/>
      <c r="AN42" s="13"/>
      <c r="AO42" s="13"/>
      <c r="AP42" s="23"/>
      <c r="AQ42" s="23"/>
      <c r="AR42" s="23"/>
    </row>
    <row r="43" spans="1:44" s="24" customFormat="1" ht="30" customHeight="1">
      <c r="A43" s="7"/>
      <c r="B43" s="7"/>
      <c r="C43" s="8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"/>
      <c r="AK43" s="7"/>
      <c r="AL43" s="7"/>
      <c r="AM43" s="27"/>
      <c r="AN43" s="27"/>
      <c r="AO43" s="27"/>
    </row>
    <row r="44" spans="1:44" s="24" customFormat="1" ht="41.25" customHeight="1">
      <c r="A44" s="180" t="s">
        <v>12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1"/>
      <c r="AJ44" s="17" t="s">
        <v>13</v>
      </c>
      <c r="AK44" s="17" t="s">
        <v>14</v>
      </c>
      <c r="AL44" s="17" t="s">
        <v>15</v>
      </c>
      <c r="AM44" s="30" t="s">
        <v>16</v>
      </c>
      <c r="AN44" s="30" t="s">
        <v>17</v>
      </c>
      <c r="AO44" s="30" t="s">
        <v>18</v>
      </c>
    </row>
    <row r="45" spans="1:44" s="24" customFormat="1" ht="30" customHeight="1">
      <c r="A45" s="1" t="s">
        <v>3</v>
      </c>
      <c r="B45" s="20"/>
      <c r="C45" s="182" t="s">
        <v>5</v>
      </c>
      <c r="D45" s="183"/>
      <c r="E45" s="2">
        <v>1</v>
      </c>
      <c r="F45" s="2">
        <v>2</v>
      </c>
      <c r="G45" s="2">
        <v>3</v>
      </c>
      <c r="H45" s="2">
        <v>4</v>
      </c>
      <c r="I45" s="2">
        <v>5</v>
      </c>
      <c r="J45" s="2">
        <v>6</v>
      </c>
      <c r="K45" s="2">
        <v>7</v>
      </c>
      <c r="L45" s="2">
        <v>8</v>
      </c>
      <c r="M45" s="98">
        <v>9</v>
      </c>
      <c r="N45" s="2">
        <v>10</v>
      </c>
      <c r="O45" s="2">
        <v>11</v>
      </c>
      <c r="P45" s="2">
        <v>12</v>
      </c>
      <c r="Q45" s="2">
        <v>13</v>
      </c>
      <c r="R45" s="2">
        <v>14</v>
      </c>
      <c r="S45" s="2">
        <v>15</v>
      </c>
      <c r="T45" s="2">
        <v>16</v>
      </c>
      <c r="U45" s="2">
        <v>17</v>
      </c>
      <c r="V45" s="2">
        <v>18</v>
      </c>
      <c r="W45" s="2">
        <v>19</v>
      </c>
      <c r="X45" s="2">
        <v>20</v>
      </c>
      <c r="Y45" s="2">
        <v>21</v>
      </c>
      <c r="Z45" s="2">
        <v>22</v>
      </c>
      <c r="AA45" s="2">
        <v>23</v>
      </c>
      <c r="AB45" s="2">
        <v>24</v>
      </c>
      <c r="AC45" s="2">
        <v>25</v>
      </c>
      <c r="AD45" s="2">
        <v>26</v>
      </c>
      <c r="AE45" s="2">
        <v>27</v>
      </c>
      <c r="AF45" s="2">
        <v>28</v>
      </c>
      <c r="AG45" s="2">
        <v>29</v>
      </c>
      <c r="AH45" s="2">
        <v>30</v>
      </c>
      <c r="AI45" s="2">
        <v>31</v>
      </c>
      <c r="AJ45" s="14" t="s">
        <v>19</v>
      </c>
      <c r="AK45" s="14" t="s">
        <v>20</v>
      </c>
      <c r="AL45" s="14" t="s">
        <v>21</v>
      </c>
      <c r="AM45" s="14" t="s">
        <v>22</v>
      </c>
      <c r="AN45" s="18" t="s">
        <v>23</v>
      </c>
      <c r="AO45" s="18" t="s">
        <v>24</v>
      </c>
    </row>
    <row r="46" spans="1:44" s="24" customFormat="1" ht="30" customHeight="1">
      <c r="A46" s="1">
        <v>1</v>
      </c>
      <c r="B46" s="92" t="s">
        <v>519</v>
      </c>
      <c r="C46" s="92" t="s">
        <v>520</v>
      </c>
      <c r="D46" s="92" t="s">
        <v>38</v>
      </c>
      <c r="E46" s="3"/>
      <c r="F46" s="4"/>
      <c r="G46" s="4"/>
      <c r="H46" s="4"/>
      <c r="I46" s="4"/>
      <c r="J46" s="4"/>
      <c r="K46" s="4"/>
      <c r="L46" s="4"/>
      <c r="M46" s="5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5">
        <f>COUNTIF(E46:AI46,"BT")</f>
        <v>0</v>
      </c>
      <c r="AK46" s="15">
        <f>COUNTIF(F46:AJ46,"D")</f>
        <v>0</v>
      </c>
      <c r="AL46" s="15">
        <f>COUNTIF(G46:AK46,"ĐP")</f>
        <v>0</v>
      </c>
      <c r="AM46" s="15">
        <f>COUNTIF(H46:AL46,"CT")</f>
        <v>0</v>
      </c>
      <c r="AN46" s="15">
        <f>COUNTIF(I46:AM46,"HT")</f>
        <v>0</v>
      </c>
      <c r="AO46" s="15">
        <f>COUNTIF(J46:AN46,"VK")</f>
        <v>0</v>
      </c>
      <c r="AP46" s="176"/>
      <c r="AQ46" s="177"/>
    </row>
    <row r="47" spans="1:44" s="24" customFormat="1" ht="30" customHeight="1">
      <c r="A47" s="1">
        <v>2</v>
      </c>
      <c r="B47" s="92" t="s">
        <v>521</v>
      </c>
      <c r="C47" s="92" t="s">
        <v>522</v>
      </c>
      <c r="D47" s="92" t="s">
        <v>258</v>
      </c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5">
        <f t="shared" ref="AJ47:AJ85" si="3">COUNTIF(E47:AI47,"BT")</f>
        <v>0</v>
      </c>
      <c r="AK47" s="15">
        <f t="shared" ref="AK47:AK85" si="4">COUNTIF(F47:AJ47,"D")</f>
        <v>0</v>
      </c>
      <c r="AL47" s="15">
        <f t="shared" ref="AL47:AL85" si="5">COUNTIF(G47:AK47,"ĐP")</f>
        <v>0</v>
      </c>
      <c r="AM47" s="15">
        <f t="shared" ref="AM47:AM85" si="6">COUNTIF(H47:AL47,"CT")</f>
        <v>0</v>
      </c>
      <c r="AN47" s="15">
        <f t="shared" ref="AN47:AN85" si="7">COUNTIF(I47:AM47,"HT")</f>
        <v>0</v>
      </c>
      <c r="AO47" s="15">
        <f t="shared" ref="AO47:AO85" si="8">COUNTIF(J47:AN47,"VK")</f>
        <v>0</v>
      </c>
      <c r="AP47" s="27"/>
      <c r="AQ47" s="27"/>
    </row>
    <row r="48" spans="1:44" s="24" customFormat="1" ht="30" customHeight="1">
      <c r="A48" s="90">
        <v>3</v>
      </c>
      <c r="B48" s="92" t="s">
        <v>523</v>
      </c>
      <c r="C48" s="92" t="s">
        <v>524</v>
      </c>
      <c r="D48" s="92" t="s">
        <v>47</v>
      </c>
      <c r="E48" s="3"/>
      <c r="F48" s="4"/>
      <c r="G48" s="4"/>
      <c r="H48" s="4"/>
      <c r="I48" s="4"/>
      <c r="J48" s="4"/>
      <c r="K48" s="4"/>
      <c r="L48" s="4"/>
      <c r="M48" s="5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  <c r="AP48" s="27"/>
      <c r="AQ48" s="27"/>
    </row>
    <row r="49" spans="1:43" s="24" customFormat="1" ht="30" customHeight="1">
      <c r="A49" s="90">
        <v>4</v>
      </c>
      <c r="B49" s="92" t="s">
        <v>525</v>
      </c>
      <c r="C49" s="92" t="s">
        <v>526</v>
      </c>
      <c r="D49" s="92" t="s">
        <v>83</v>
      </c>
      <c r="E49" s="3"/>
      <c r="F49" s="4"/>
      <c r="G49" s="4"/>
      <c r="H49" s="4"/>
      <c r="I49" s="4"/>
      <c r="J49" s="4"/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  <c r="AP49" s="27"/>
      <c r="AQ49" s="27"/>
    </row>
    <row r="50" spans="1:43" s="24" customFormat="1" ht="30" customHeight="1">
      <c r="A50" s="90">
        <v>5</v>
      </c>
      <c r="B50" s="92" t="s">
        <v>527</v>
      </c>
      <c r="C50" s="92" t="s">
        <v>528</v>
      </c>
      <c r="D50" s="92" t="s">
        <v>58</v>
      </c>
      <c r="E50" s="3"/>
      <c r="F50" s="4"/>
      <c r="G50" s="4"/>
      <c r="H50" s="4"/>
      <c r="I50" s="4"/>
      <c r="J50" s="4"/>
      <c r="K50" s="4"/>
      <c r="L50" s="4"/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  <c r="AP50" s="27"/>
      <c r="AQ50" s="27"/>
    </row>
    <row r="51" spans="1:43" s="24" customFormat="1" ht="30" customHeight="1">
      <c r="A51" s="90">
        <v>6</v>
      </c>
      <c r="B51" s="92" t="s">
        <v>529</v>
      </c>
      <c r="C51" s="92" t="s">
        <v>530</v>
      </c>
      <c r="D51" s="92" t="s">
        <v>531</v>
      </c>
      <c r="E51" s="3"/>
      <c r="F51" s="4"/>
      <c r="G51" s="4"/>
      <c r="H51" s="4"/>
      <c r="I51" s="4"/>
      <c r="J51" s="4"/>
      <c r="K51" s="4"/>
      <c r="L51" s="4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  <c r="AP51" s="27"/>
      <c r="AQ51" s="27"/>
    </row>
    <row r="52" spans="1:43" s="24" customFormat="1" ht="30" customHeight="1">
      <c r="A52" s="90">
        <v>7</v>
      </c>
      <c r="B52" s="92" t="s">
        <v>532</v>
      </c>
      <c r="C52" s="92" t="s">
        <v>533</v>
      </c>
      <c r="D52" s="92" t="s">
        <v>81</v>
      </c>
      <c r="E52" s="3"/>
      <c r="F52" s="4"/>
      <c r="G52" s="4"/>
      <c r="H52" s="4"/>
      <c r="I52" s="4"/>
      <c r="J52" s="4"/>
      <c r="K52" s="4"/>
      <c r="L52" s="4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  <c r="AP52" s="27"/>
      <c r="AQ52" s="27"/>
    </row>
    <row r="53" spans="1:43" s="24" customFormat="1" ht="30" customHeight="1">
      <c r="A53" s="90">
        <v>8</v>
      </c>
      <c r="B53" s="92" t="s">
        <v>534</v>
      </c>
      <c r="C53" s="92" t="s">
        <v>535</v>
      </c>
      <c r="D53" s="92" t="s">
        <v>66</v>
      </c>
      <c r="E53" s="3"/>
      <c r="F53" s="4"/>
      <c r="G53" s="4"/>
      <c r="H53" s="4"/>
      <c r="I53" s="4"/>
      <c r="J53" s="4"/>
      <c r="K53" s="4"/>
      <c r="L53" s="4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  <c r="AP53" s="27"/>
      <c r="AQ53" s="27"/>
    </row>
    <row r="54" spans="1:43" s="24" customFormat="1" ht="30" customHeight="1">
      <c r="A54" s="90">
        <v>9</v>
      </c>
      <c r="B54" s="92" t="s">
        <v>536</v>
      </c>
      <c r="C54" s="92" t="s">
        <v>537</v>
      </c>
      <c r="D54" s="92" t="s">
        <v>538</v>
      </c>
      <c r="E54" s="3"/>
      <c r="F54" s="4"/>
      <c r="G54" s="4"/>
      <c r="H54" s="4"/>
      <c r="I54" s="4"/>
      <c r="J54" s="4"/>
      <c r="K54" s="4"/>
      <c r="L54" s="4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  <c r="AP54" s="27"/>
      <c r="AQ54" s="27"/>
    </row>
    <row r="55" spans="1:43" s="24" customFormat="1" ht="30" customHeight="1">
      <c r="A55" s="90">
        <v>10</v>
      </c>
      <c r="B55" s="92" t="s">
        <v>539</v>
      </c>
      <c r="C55" s="92" t="s">
        <v>540</v>
      </c>
      <c r="D55" s="92" t="s">
        <v>53</v>
      </c>
      <c r="E55" s="3"/>
      <c r="F55" s="4"/>
      <c r="G55" s="4"/>
      <c r="H55" s="4"/>
      <c r="I55" s="4"/>
      <c r="J55" s="4"/>
      <c r="K55" s="4"/>
      <c r="L55" s="4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  <c r="AP55" s="27"/>
      <c r="AQ55" s="27"/>
    </row>
    <row r="56" spans="1:43" s="24" customFormat="1" ht="30" customHeight="1">
      <c r="A56" s="90">
        <v>11</v>
      </c>
      <c r="B56" s="92" t="s">
        <v>541</v>
      </c>
      <c r="C56" s="92" t="s">
        <v>542</v>
      </c>
      <c r="D56" s="92" t="s">
        <v>26</v>
      </c>
      <c r="E56" s="3"/>
      <c r="F56" s="4"/>
      <c r="G56" s="4"/>
      <c r="H56" s="4"/>
      <c r="I56" s="4"/>
      <c r="J56" s="4"/>
      <c r="K56" s="4"/>
      <c r="L56" s="4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5">
        <f t="shared" si="3"/>
        <v>0</v>
      </c>
      <c r="AK56" s="15">
        <f t="shared" si="4"/>
        <v>0</v>
      </c>
      <c r="AL56" s="15">
        <f t="shared" si="5"/>
        <v>0</v>
      </c>
      <c r="AM56" s="15">
        <f t="shared" si="6"/>
        <v>0</v>
      </c>
      <c r="AN56" s="15">
        <f t="shared" si="7"/>
        <v>0</v>
      </c>
      <c r="AO56" s="15">
        <f t="shared" si="8"/>
        <v>0</v>
      </c>
      <c r="AP56" s="27"/>
      <c r="AQ56" s="27"/>
    </row>
    <row r="57" spans="1:43" s="24" customFormat="1" ht="30" customHeight="1">
      <c r="A57" s="90">
        <v>12</v>
      </c>
      <c r="B57" s="92" t="s">
        <v>543</v>
      </c>
      <c r="C57" s="92" t="s">
        <v>544</v>
      </c>
      <c r="D57" s="92" t="s">
        <v>183</v>
      </c>
      <c r="E57" s="3"/>
      <c r="F57" s="4"/>
      <c r="G57" s="4"/>
      <c r="H57" s="4"/>
      <c r="I57" s="4"/>
      <c r="J57" s="4"/>
      <c r="K57" s="4"/>
      <c r="L57" s="4"/>
      <c r="M57" s="5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5">
        <f t="shared" si="3"/>
        <v>0</v>
      </c>
      <c r="AK57" s="15">
        <f t="shared" si="4"/>
        <v>0</v>
      </c>
      <c r="AL57" s="15">
        <f t="shared" si="5"/>
        <v>0</v>
      </c>
      <c r="AM57" s="15">
        <f t="shared" si="6"/>
        <v>0</v>
      </c>
      <c r="AN57" s="15">
        <f t="shared" si="7"/>
        <v>0</v>
      </c>
      <c r="AO57" s="15">
        <f t="shared" si="8"/>
        <v>0</v>
      </c>
      <c r="AP57" s="27"/>
      <c r="AQ57" s="27"/>
    </row>
    <row r="58" spans="1:43" s="24" customFormat="1" ht="30" customHeight="1">
      <c r="A58" s="90">
        <v>13</v>
      </c>
      <c r="B58" s="92" t="s">
        <v>545</v>
      </c>
      <c r="C58" s="92" t="s">
        <v>546</v>
      </c>
      <c r="D58" s="92" t="s">
        <v>547</v>
      </c>
      <c r="E58" s="16"/>
      <c r="F58" s="16"/>
      <c r="G58" s="16"/>
      <c r="H58" s="16"/>
      <c r="I58" s="16"/>
      <c r="J58" s="16"/>
      <c r="K58" s="16"/>
      <c r="L58" s="16"/>
      <c r="M58" s="72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5">
        <f t="shared" si="3"/>
        <v>0</v>
      </c>
      <c r="AK58" s="15">
        <f t="shared" si="4"/>
        <v>0</v>
      </c>
      <c r="AL58" s="15">
        <f t="shared" si="5"/>
        <v>0</v>
      </c>
      <c r="AM58" s="15">
        <f t="shared" si="6"/>
        <v>0</v>
      </c>
      <c r="AN58" s="15">
        <f t="shared" si="7"/>
        <v>0</v>
      </c>
      <c r="AO58" s="15">
        <f t="shared" si="8"/>
        <v>0</v>
      </c>
      <c r="AP58" s="27"/>
      <c r="AQ58" s="27"/>
    </row>
    <row r="59" spans="1:43" s="24" customFormat="1" ht="30" customHeight="1">
      <c r="A59" s="90">
        <v>14</v>
      </c>
      <c r="B59" s="92" t="s">
        <v>548</v>
      </c>
      <c r="C59" s="92" t="s">
        <v>549</v>
      </c>
      <c r="D59" s="92" t="s">
        <v>82</v>
      </c>
      <c r="E59" s="3"/>
      <c r="F59" s="4"/>
      <c r="G59" s="4"/>
      <c r="H59" s="4"/>
      <c r="I59" s="4"/>
      <c r="J59" s="4"/>
      <c r="K59" s="4"/>
      <c r="L59" s="4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5">
        <f t="shared" si="3"/>
        <v>0</v>
      </c>
      <c r="AK59" s="15">
        <f t="shared" si="4"/>
        <v>0</v>
      </c>
      <c r="AL59" s="15">
        <f t="shared" si="5"/>
        <v>0</v>
      </c>
      <c r="AM59" s="15">
        <f t="shared" si="6"/>
        <v>0</v>
      </c>
      <c r="AN59" s="15">
        <f t="shared" si="7"/>
        <v>0</v>
      </c>
      <c r="AO59" s="15">
        <f t="shared" si="8"/>
        <v>0</v>
      </c>
      <c r="AP59" s="176"/>
      <c r="AQ59" s="177"/>
    </row>
    <row r="60" spans="1:43" s="24" customFormat="1" ht="30" customHeight="1">
      <c r="A60" s="90">
        <v>15</v>
      </c>
      <c r="B60" s="92" t="s">
        <v>550</v>
      </c>
      <c r="C60" s="92" t="s">
        <v>551</v>
      </c>
      <c r="D60" s="92" t="s">
        <v>82</v>
      </c>
      <c r="E60" s="3"/>
      <c r="F60" s="4"/>
      <c r="G60" s="4"/>
      <c r="H60" s="4"/>
      <c r="I60" s="4"/>
      <c r="J60" s="4"/>
      <c r="K60" s="4"/>
      <c r="L60" s="4"/>
      <c r="M60" s="5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5">
        <f t="shared" si="3"/>
        <v>0</v>
      </c>
      <c r="AK60" s="15">
        <f t="shared" si="4"/>
        <v>0</v>
      </c>
      <c r="AL60" s="15">
        <f t="shared" si="5"/>
        <v>0</v>
      </c>
      <c r="AM60" s="15">
        <f t="shared" si="6"/>
        <v>0</v>
      </c>
      <c r="AN60" s="15">
        <f t="shared" si="7"/>
        <v>0</v>
      </c>
      <c r="AO60" s="15">
        <f t="shared" si="8"/>
        <v>0</v>
      </c>
    </row>
    <row r="61" spans="1:43" s="24" customFormat="1" ht="30" customHeight="1">
      <c r="A61" s="90">
        <v>16</v>
      </c>
      <c r="B61" s="92" t="s">
        <v>552</v>
      </c>
      <c r="C61" s="92" t="s">
        <v>553</v>
      </c>
      <c r="D61" s="92" t="s">
        <v>63</v>
      </c>
      <c r="E61" s="3"/>
      <c r="F61" s="4"/>
      <c r="G61" s="4"/>
      <c r="H61" s="4"/>
      <c r="I61" s="4"/>
      <c r="J61" s="4"/>
      <c r="K61" s="4"/>
      <c r="L61" s="4"/>
      <c r="M61" s="5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5">
        <f t="shared" si="3"/>
        <v>0</v>
      </c>
      <c r="AK61" s="15">
        <f t="shared" si="4"/>
        <v>0</v>
      </c>
      <c r="AL61" s="15">
        <f t="shared" si="5"/>
        <v>0</v>
      </c>
      <c r="AM61" s="15">
        <f t="shared" si="6"/>
        <v>0</v>
      </c>
      <c r="AN61" s="15">
        <f t="shared" si="7"/>
        <v>0</v>
      </c>
      <c r="AO61" s="15">
        <f t="shared" si="8"/>
        <v>0</v>
      </c>
    </row>
    <row r="62" spans="1:43" s="24" customFormat="1" ht="30" customHeight="1">
      <c r="A62" s="90">
        <v>17</v>
      </c>
      <c r="B62" s="92" t="s">
        <v>554</v>
      </c>
      <c r="C62" s="92" t="s">
        <v>555</v>
      </c>
      <c r="D62" s="92" t="s">
        <v>92</v>
      </c>
      <c r="E62" s="3"/>
      <c r="F62" s="4"/>
      <c r="G62" s="4"/>
      <c r="H62" s="4"/>
      <c r="I62" s="4"/>
      <c r="J62" s="4"/>
      <c r="K62" s="4"/>
      <c r="L62" s="4"/>
      <c r="M62" s="5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5">
        <f t="shared" si="3"/>
        <v>0</v>
      </c>
      <c r="AK62" s="15">
        <f t="shared" si="4"/>
        <v>0</v>
      </c>
      <c r="AL62" s="15">
        <f t="shared" si="5"/>
        <v>0</v>
      </c>
      <c r="AM62" s="15">
        <f t="shared" si="6"/>
        <v>0</v>
      </c>
      <c r="AN62" s="15">
        <f t="shared" si="7"/>
        <v>0</v>
      </c>
      <c r="AO62" s="15">
        <f t="shared" si="8"/>
        <v>0</v>
      </c>
    </row>
    <row r="63" spans="1:43" s="24" customFormat="1" ht="30" customHeight="1">
      <c r="A63" s="90">
        <v>18</v>
      </c>
      <c r="B63" s="92" t="s">
        <v>556</v>
      </c>
      <c r="C63" s="92" t="s">
        <v>57</v>
      </c>
      <c r="D63" s="92" t="s">
        <v>92</v>
      </c>
      <c r="E63" s="3"/>
      <c r="F63" s="4"/>
      <c r="G63" s="4"/>
      <c r="H63" s="4"/>
      <c r="I63" s="4"/>
      <c r="J63" s="4"/>
      <c r="K63" s="4"/>
      <c r="L63" s="4"/>
      <c r="M63" s="5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5">
        <f t="shared" si="3"/>
        <v>0</v>
      </c>
      <c r="AK63" s="15">
        <f t="shared" si="4"/>
        <v>0</v>
      </c>
      <c r="AL63" s="15">
        <f t="shared" si="5"/>
        <v>0</v>
      </c>
      <c r="AM63" s="15">
        <f t="shared" si="6"/>
        <v>0</v>
      </c>
      <c r="AN63" s="15">
        <f t="shared" si="7"/>
        <v>0</v>
      </c>
      <c r="AO63" s="15">
        <f t="shared" si="8"/>
        <v>0</v>
      </c>
    </row>
    <row r="64" spans="1:43" s="24" customFormat="1" ht="30" customHeight="1">
      <c r="A64" s="90">
        <v>19</v>
      </c>
      <c r="B64" s="92" t="s">
        <v>557</v>
      </c>
      <c r="C64" s="92" t="s">
        <v>558</v>
      </c>
      <c r="D64" s="92" t="s">
        <v>92</v>
      </c>
      <c r="E64" s="3"/>
      <c r="F64" s="4"/>
      <c r="G64" s="4"/>
      <c r="H64" s="4"/>
      <c r="I64" s="4"/>
      <c r="J64" s="4"/>
      <c r="K64" s="4"/>
      <c r="L64" s="4"/>
      <c r="M64" s="5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5">
        <f t="shared" si="3"/>
        <v>0</v>
      </c>
      <c r="AK64" s="15">
        <f t="shared" si="4"/>
        <v>0</v>
      </c>
      <c r="AL64" s="15">
        <f t="shared" si="5"/>
        <v>0</v>
      </c>
      <c r="AM64" s="15">
        <f t="shared" si="6"/>
        <v>0</v>
      </c>
      <c r="AN64" s="15">
        <f t="shared" si="7"/>
        <v>0</v>
      </c>
      <c r="AO64" s="15">
        <f t="shared" si="8"/>
        <v>0</v>
      </c>
    </row>
    <row r="65" spans="1:41" s="24" customFormat="1" ht="30" customHeight="1">
      <c r="A65" s="90">
        <v>20</v>
      </c>
      <c r="B65" s="92" t="s">
        <v>559</v>
      </c>
      <c r="C65" s="92" t="s">
        <v>560</v>
      </c>
      <c r="D65" s="92" t="s">
        <v>92</v>
      </c>
      <c r="E65" s="3"/>
      <c r="F65" s="4"/>
      <c r="G65" s="4"/>
      <c r="H65" s="4"/>
      <c r="I65" s="4"/>
      <c r="J65" s="4"/>
      <c r="K65" s="4"/>
      <c r="L65" s="4"/>
      <c r="M65" s="5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5">
        <f t="shared" si="3"/>
        <v>0</v>
      </c>
      <c r="AK65" s="15">
        <f t="shared" si="4"/>
        <v>0</v>
      </c>
      <c r="AL65" s="15">
        <f t="shared" si="5"/>
        <v>0</v>
      </c>
      <c r="AM65" s="15">
        <f t="shared" si="6"/>
        <v>0</v>
      </c>
      <c r="AN65" s="15">
        <f t="shared" si="7"/>
        <v>0</v>
      </c>
      <c r="AO65" s="15">
        <f t="shared" si="8"/>
        <v>0</v>
      </c>
    </row>
    <row r="66" spans="1:41" s="24" customFormat="1" ht="30" customHeight="1">
      <c r="A66" s="90">
        <v>21</v>
      </c>
      <c r="B66" s="92" t="s">
        <v>561</v>
      </c>
      <c r="C66" s="92" t="s">
        <v>190</v>
      </c>
      <c r="D66" s="92" t="s">
        <v>97</v>
      </c>
      <c r="E66" s="3"/>
      <c r="F66" s="4"/>
      <c r="G66" s="4"/>
      <c r="H66" s="4"/>
      <c r="I66" s="4"/>
      <c r="J66" s="4"/>
      <c r="K66" s="4"/>
      <c r="L66" s="4"/>
      <c r="M66" s="5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5">
        <f t="shared" si="3"/>
        <v>0</v>
      </c>
      <c r="AK66" s="15">
        <f t="shared" si="4"/>
        <v>0</v>
      </c>
      <c r="AL66" s="15">
        <f t="shared" si="5"/>
        <v>0</v>
      </c>
      <c r="AM66" s="15">
        <f t="shared" si="6"/>
        <v>0</v>
      </c>
      <c r="AN66" s="15">
        <f t="shared" si="7"/>
        <v>0</v>
      </c>
      <c r="AO66" s="15">
        <f t="shared" si="8"/>
        <v>0</v>
      </c>
    </row>
    <row r="67" spans="1:41" s="24" customFormat="1" ht="30" customHeight="1">
      <c r="A67" s="90">
        <v>22</v>
      </c>
      <c r="B67" s="92" t="s">
        <v>562</v>
      </c>
      <c r="C67" s="92" t="s">
        <v>563</v>
      </c>
      <c r="D67" s="92" t="s">
        <v>41</v>
      </c>
      <c r="E67" s="3"/>
      <c r="F67" s="4"/>
      <c r="G67" s="4"/>
      <c r="H67" s="4"/>
      <c r="I67" s="4"/>
      <c r="J67" s="4"/>
      <c r="K67" s="4"/>
      <c r="L67" s="4"/>
      <c r="M67" s="5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5">
        <f t="shared" si="3"/>
        <v>0</v>
      </c>
      <c r="AK67" s="15">
        <f t="shared" si="4"/>
        <v>0</v>
      </c>
      <c r="AL67" s="15">
        <f t="shared" si="5"/>
        <v>0</v>
      </c>
      <c r="AM67" s="15">
        <f t="shared" si="6"/>
        <v>0</v>
      </c>
      <c r="AN67" s="15">
        <f t="shared" si="7"/>
        <v>0</v>
      </c>
      <c r="AO67" s="15">
        <f t="shared" si="8"/>
        <v>0</v>
      </c>
    </row>
    <row r="68" spans="1:41" s="24" customFormat="1" ht="30" customHeight="1">
      <c r="A68" s="90">
        <v>23</v>
      </c>
      <c r="B68" s="92" t="s">
        <v>564</v>
      </c>
      <c r="C68" s="92" t="s">
        <v>565</v>
      </c>
      <c r="D68" s="92" t="s">
        <v>67</v>
      </c>
      <c r="E68" s="3"/>
      <c r="F68" s="4"/>
      <c r="G68" s="4"/>
      <c r="H68" s="4"/>
      <c r="I68" s="4"/>
      <c r="J68" s="4"/>
      <c r="K68" s="4"/>
      <c r="L68" s="4"/>
      <c r="M68" s="5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5">
        <f t="shared" si="3"/>
        <v>0</v>
      </c>
      <c r="AK68" s="15">
        <f t="shared" si="4"/>
        <v>0</v>
      </c>
      <c r="AL68" s="15">
        <f t="shared" si="5"/>
        <v>0</v>
      </c>
      <c r="AM68" s="15">
        <f t="shared" si="6"/>
        <v>0</v>
      </c>
      <c r="AN68" s="15">
        <f t="shared" si="7"/>
        <v>0</v>
      </c>
      <c r="AO68" s="15">
        <f t="shared" si="8"/>
        <v>0</v>
      </c>
    </row>
    <row r="69" spans="1:41" s="24" customFormat="1" ht="30" customHeight="1">
      <c r="A69" s="90">
        <v>24</v>
      </c>
      <c r="B69" s="92" t="s">
        <v>566</v>
      </c>
      <c r="C69" s="92" t="s">
        <v>32</v>
      </c>
      <c r="D69" s="92" t="s">
        <v>112</v>
      </c>
      <c r="E69" s="3"/>
      <c r="F69" s="4"/>
      <c r="G69" s="4"/>
      <c r="H69" s="4"/>
      <c r="I69" s="4"/>
      <c r="J69" s="4"/>
      <c r="K69" s="4"/>
      <c r="L69" s="4"/>
      <c r="M69" s="5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5">
        <f t="shared" si="3"/>
        <v>0</v>
      </c>
      <c r="AK69" s="15">
        <f t="shared" si="4"/>
        <v>0</v>
      </c>
      <c r="AL69" s="15">
        <f t="shared" si="5"/>
        <v>0</v>
      </c>
      <c r="AM69" s="15">
        <f t="shared" si="6"/>
        <v>0</v>
      </c>
      <c r="AN69" s="15">
        <f t="shared" si="7"/>
        <v>0</v>
      </c>
      <c r="AO69" s="15">
        <f t="shared" si="8"/>
        <v>0</v>
      </c>
    </row>
    <row r="70" spans="1:41" s="24" customFormat="1" ht="30" customHeight="1">
      <c r="A70" s="90">
        <v>25</v>
      </c>
      <c r="B70" s="92" t="s">
        <v>567</v>
      </c>
      <c r="C70" s="92" t="s">
        <v>568</v>
      </c>
      <c r="D70" s="92" t="s">
        <v>76</v>
      </c>
      <c r="E70" s="3"/>
      <c r="F70" s="4"/>
      <c r="G70" s="4"/>
      <c r="H70" s="4"/>
      <c r="I70" s="4"/>
      <c r="J70" s="4"/>
      <c r="K70" s="4"/>
      <c r="L70" s="4"/>
      <c r="M70" s="5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5">
        <f t="shared" si="3"/>
        <v>0</v>
      </c>
      <c r="AK70" s="15">
        <f t="shared" si="4"/>
        <v>0</v>
      </c>
      <c r="AL70" s="15">
        <f t="shared" si="5"/>
        <v>0</v>
      </c>
      <c r="AM70" s="15">
        <f t="shared" si="6"/>
        <v>0</v>
      </c>
      <c r="AN70" s="15">
        <f t="shared" si="7"/>
        <v>0</v>
      </c>
      <c r="AO70" s="15">
        <f t="shared" si="8"/>
        <v>0</v>
      </c>
    </row>
    <row r="71" spans="1:41" s="24" customFormat="1" ht="30" customHeight="1">
      <c r="A71" s="90">
        <v>26</v>
      </c>
      <c r="B71" s="92" t="s">
        <v>569</v>
      </c>
      <c r="C71" s="92" t="s">
        <v>106</v>
      </c>
      <c r="D71" s="92" t="s">
        <v>76</v>
      </c>
      <c r="E71" s="3"/>
      <c r="F71" s="4"/>
      <c r="G71" s="4"/>
      <c r="H71" s="4"/>
      <c r="I71" s="4"/>
      <c r="J71" s="4"/>
      <c r="K71" s="4"/>
      <c r="L71" s="4"/>
      <c r="M71" s="5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5">
        <f t="shared" si="3"/>
        <v>0</v>
      </c>
      <c r="AK71" s="15">
        <f t="shared" si="4"/>
        <v>0</v>
      </c>
      <c r="AL71" s="15">
        <f t="shared" si="5"/>
        <v>0</v>
      </c>
      <c r="AM71" s="15">
        <f t="shared" si="6"/>
        <v>0</v>
      </c>
      <c r="AN71" s="15">
        <f t="shared" si="7"/>
        <v>0</v>
      </c>
      <c r="AO71" s="15">
        <f t="shared" si="8"/>
        <v>0</v>
      </c>
    </row>
    <row r="72" spans="1:41" s="24" customFormat="1" ht="30" customHeight="1">
      <c r="A72" s="90">
        <v>27</v>
      </c>
      <c r="B72" s="92" t="s">
        <v>570</v>
      </c>
      <c r="C72" s="92" t="s">
        <v>571</v>
      </c>
      <c r="D72" s="92" t="s">
        <v>152</v>
      </c>
      <c r="E72" s="3"/>
      <c r="F72" s="4"/>
      <c r="G72" s="4"/>
      <c r="H72" s="4"/>
      <c r="I72" s="4"/>
      <c r="J72" s="4"/>
      <c r="K72" s="4"/>
      <c r="L72" s="4"/>
      <c r="M72" s="5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5">
        <f t="shared" si="3"/>
        <v>0</v>
      </c>
      <c r="AK72" s="15">
        <f t="shared" si="4"/>
        <v>0</v>
      </c>
      <c r="AL72" s="15">
        <f t="shared" si="5"/>
        <v>0</v>
      </c>
      <c r="AM72" s="15">
        <f t="shared" si="6"/>
        <v>0</v>
      </c>
      <c r="AN72" s="15">
        <f t="shared" si="7"/>
        <v>0</v>
      </c>
      <c r="AO72" s="15">
        <f t="shared" si="8"/>
        <v>0</v>
      </c>
    </row>
    <row r="73" spans="1:41" s="24" customFormat="1" ht="30" customHeight="1">
      <c r="A73" s="90">
        <v>28</v>
      </c>
      <c r="B73" s="92" t="s">
        <v>572</v>
      </c>
      <c r="C73" s="92" t="s">
        <v>275</v>
      </c>
      <c r="D73" s="92" t="s">
        <v>28</v>
      </c>
      <c r="E73" s="3"/>
      <c r="F73" s="4"/>
      <c r="G73" s="4"/>
      <c r="H73" s="4"/>
      <c r="I73" s="4"/>
      <c r="J73" s="4"/>
      <c r="K73" s="4"/>
      <c r="L73" s="4"/>
      <c r="M73" s="5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5">
        <f t="shared" si="3"/>
        <v>0</v>
      </c>
      <c r="AK73" s="15">
        <f t="shared" si="4"/>
        <v>0</v>
      </c>
      <c r="AL73" s="15">
        <f t="shared" si="5"/>
        <v>0</v>
      </c>
      <c r="AM73" s="15">
        <f t="shared" si="6"/>
        <v>0</v>
      </c>
      <c r="AN73" s="15">
        <f t="shared" si="7"/>
        <v>0</v>
      </c>
      <c r="AO73" s="15">
        <f t="shared" si="8"/>
        <v>0</v>
      </c>
    </row>
    <row r="74" spans="1:41" s="24" customFormat="1" ht="30" customHeight="1">
      <c r="A74" s="90">
        <v>29</v>
      </c>
      <c r="B74" s="92" t="s">
        <v>573</v>
      </c>
      <c r="C74" s="92" t="s">
        <v>574</v>
      </c>
      <c r="D74" s="92" t="s">
        <v>162</v>
      </c>
      <c r="E74" s="3"/>
      <c r="F74" s="4"/>
      <c r="G74" s="4"/>
      <c r="H74" s="4"/>
      <c r="I74" s="4"/>
      <c r="J74" s="4"/>
      <c r="K74" s="4"/>
      <c r="L74" s="4"/>
      <c r="M74" s="5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5">
        <f t="shared" ref="AJ74:AJ79" si="9">COUNTIF(E74:AI74,"BT")</f>
        <v>0</v>
      </c>
      <c r="AK74" s="15">
        <f t="shared" ref="AK74:AK79" si="10">COUNTIF(F74:AJ74,"D")</f>
        <v>0</v>
      </c>
      <c r="AL74" s="15">
        <f t="shared" ref="AL74:AL79" si="11">COUNTIF(G74:AK74,"ĐP")</f>
        <v>0</v>
      </c>
      <c r="AM74" s="15">
        <f t="shared" ref="AM74:AM79" si="12">COUNTIF(H74:AL74,"CT")</f>
        <v>0</v>
      </c>
      <c r="AN74" s="15">
        <f t="shared" ref="AN74:AN79" si="13">COUNTIF(I74:AM74,"HT")</f>
        <v>0</v>
      </c>
      <c r="AO74" s="15">
        <f t="shared" ref="AO74:AO79" si="14">COUNTIF(J74:AN74,"VK")</f>
        <v>0</v>
      </c>
    </row>
    <row r="75" spans="1:41" s="24" customFormat="1" ht="30" customHeight="1">
      <c r="A75" s="90">
        <v>30</v>
      </c>
      <c r="B75" s="92" t="s">
        <v>575</v>
      </c>
      <c r="C75" s="92" t="s">
        <v>576</v>
      </c>
      <c r="D75" s="92" t="s">
        <v>345</v>
      </c>
      <c r="E75" s="3"/>
      <c r="F75" s="4"/>
      <c r="G75" s="4"/>
      <c r="H75" s="4"/>
      <c r="I75" s="4"/>
      <c r="J75" s="4"/>
      <c r="K75" s="4"/>
      <c r="L75" s="4"/>
      <c r="M75" s="5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15">
        <f t="shared" si="9"/>
        <v>0</v>
      </c>
      <c r="AK75" s="15">
        <f t="shared" si="10"/>
        <v>0</v>
      </c>
      <c r="AL75" s="15">
        <f t="shared" si="11"/>
        <v>0</v>
      </c>
      <c r="AM75" s="15">
        <f t="shared" si="12"/>
        <v>0</v>
      </c>
      <c r="AN75" s="15">
        <f t="shared" si="13"/>
        <v>0</v>
      </c>
      <c r="AO75" s="15">
        <f t="shared" si="14"/>
        <v>0</v>
      </c>
    </row>
    <row r="76" spans="1:41" s="24" customFormat="1" ht="30" customHeight="1">
      <c r="A76" s="90">
        <v>31</v>
      </c>
      <c r="B76" s="92" t="s">
        <v>577</v>
      </c>
      <c r="C76" s="92" t="s">
        <v>79</v>
      </c>
      <c r="D76" s="92" t="s">
        <v>96</v>
      </c>
      <c r="E76" s="3"/>
      <c r="F76" s="4"/>
      <c r="G76" s="4"/>
      <c r="H76" s="4"/>
      <c r="I76" s="4"/>
      <c r="J76" s="4"/>
      <c r="K76" s="4"/>
      <c r="L76" s="4"/>
      <c r="M76" s="5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15">
        <f t="shared" si="9"/>
        <v>0</v>
      </c>
      <c r="AK76" s="15">
        <f t="shared" si="10"/>
        <v>0</v>
      </c>
      <c r="AL76" s="15">
        <f t="shared" si="11"/>
        <v>0</v>
      </c>
      <c r="AM76" s="15">
        <f t="shared" si="12"/>
        <v>0</v>
      </c>
      <c r="AN76" s="15">
        <f t="shared" si="13"/>
        <v>0</v>
      </c>
      <c r="AO76" s="15">
        <f t="shared" si="14"/>
        <v>0</v>
      </c>
    </row>
    <row r="77" spans="1:41" s="24" customFormat="1" ht="30" customHeight="1">
      <c r="A77" s="90">
        <v>32</v>
      </c>
      <c r="B77" s="92" t="s">
        <v>578</v>
      </c>
      <c r="C77" s="92" t="s">
        <v>579</v>
      </c>
      <c r="D77" s="92" t="s">
        <v>31</v>
      </c>
      <c r="E77" s="3"/>
      <c r="F77" s="4"/>
      <c r="G77" s="4"/>
      <c r="H77" s="4"/>
      <c r="I77" s="4"/>
      <c r="J77" s="4"/>
      <c r="K77" s="4"/>
      <c r="L77" s="4"/>
      <c r="M77" s="5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15">
        <f t="shared" si="9"/>
        <v>0</v>
      </c>
      <c r="AK77" s="15">
        <f t="shared" si="10"/>
        <v>0</v>
      </c>
      <c r="AL77" s="15">
        <f t="shared" si="11"/>
        <v>0</v>
      </c>
      <c r="AM77" s="15">
        <f t="shared" si="12"/>
        <v>0</v>
      </c>
      <c r="AN77" s="15">
        <f t="shared" si="13"/>
        <v>0</v>
      </c>
      <c r="AO77" s="15">
        <f t="shared" si="14"/>
        <v>0</v>
      </c>
    </row>
    <row r="78" spans="1:41" s="24" customFormat="1" ht="30.75" customHeight="1">
      <c r="A78" s="90">
        <v>33</v>
      </c>
      <c r="B78" s="92" t="s">
        <v>580</v>
      </c>
      <c r="C78" s="92" t="s">
        <v>434</v>
      </c>
      <c r="D78" s="92" t="s">
        <v>71</v>
      </c>
      <c r="E78" s="3"/>
      <c r="F78" s="4"/>
      <c r="G78" s="4"/>
      <c r="H78" s="4"/>
      <c r="I78" s="4"/>
      <c r="J78" s="4"/>
      <c r="K78" s="4"/>
      <c r="L78" s="4"/>
      <c r="M78" s="5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15">
        <f t="shared" si="9"/>
        <v>0</v>
      </c>
      <c r="AK78" s="15">
        <f t="shared" si="10"/>
        <v>0</v>
      </c>
      <c r="AL78" s="15">
        <f t="shared" si="11"/>
        <v>0</v>
      </c>
      <c r="AM78" s="15">
        <f t="shared" si="12"/>
        <v>0</v>
      </c>
      <c r="AN78" s="15">
        <f t="shared" si="13"/>
        <v>0</v>
      </c>
      <c r="AO78" s="15">
        <f t="shared" si="14"/>
        <v>0</v>
      </c>
    </row>
    <row r="79" spans="1:41" s="24" customFormat="1" ht="42.75" customHeight="1">
      <c r="A79" s="90">
        <v>34</v>
      </c>
      <c r="B79" s="92" t="s">
        <v>581</v>
      </c>
      <c r="C79" s="92" t="s">
        <v>582</v>
      </c>
      <c r="D79" s="92" t="s">
        <v>44</v>
      </c>
      <c r="E79" s="3"/>
      <c r="F79" s="4"/>
      <c r="G79" s="4"/>
      <c r="H79" s="4"/>
      <c r="I79" s="4"/>
      <c r="J79" s="4"/>
      <c r="K79" s="4"/>
      <c r="L79" s="4"/>
      <c r="M79" s="5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5">
        <f t="shared" si="9"/>
        <v>0</v>
      </c>
      <c r="AK79" s="15">
        <f t="shared" si="10"/>
        <v>0</v>
      </c>
      <c r="AL79" s="15">
        <f t="shared" si="11"/>
        <v>0</v>
      </c>
      <c r="AM79" s="15">
        <f t="shared" si="12"/>
        <v>0</v>
      </c>
      <c r="AN79" s="15">
        <f t="shared" si="13"/>
        <v>0</v>
      </c>
      <c r="AO79" s="15">
        <f t="shared" si="14"/>
        <v>0</v>
      </c>
    </row>
    <row r="80" spans="1:41" ht="51" customHeight="1">
      <c r="A80" s="90">
        <v>35</v>
      </c>
      <c r="B80" s="92" t="s">
        <v>583</v>
      </c>
      <c r="C80" s="92" t="s">
        <v>584</v>
      </c>
      <c r="D80" s="92" t="s">
        <v>357</v>
      </c>
      <c r="E80" s="3"/>
      <c r="F80" s="4"/>
      <c r="G80" s="4"/>
      <c r="H80" s="4"/>
      <c r="I80" s="4"/>
      <c r="J80" s="4"/>
      <c r="K80" s="4"/>
      <c r="L80" s="4"/>
      <c r="M80" s="5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5">
        <f t="shared" si="3"/>
        <v>0</v>
      </c>
      <c r="AK80" s="15">
        <f t="shared" si="4"/>
        <v>0</v>
      </c>
      <c r="AL80" s="15">
        <f t="shared" si="5"/>
        <v>0</v>
      </c>
      <c r="AM80" s="15">
        <f t="shared" si="6"/>
        <v>0</v>
      </c>
      <c r="AN80" s="15">
        <f t="shared" si="7"/>
        <v>0</v>
      </c>
      <c r="AO80" s="15">
        <f t="shared" si="8"/>
        <v>0</v>
      </c>
    </row>
    <row r="81" spans="1:41" ht="30.75" customHeight="1">
      <c r="A81" s="90">
        <v>36</v>
      </c>
      <c r="B81" s="92" t="s">
        <v>585</v>
      </c>
      <c r="C81" s="92" t="s">
        <v>586</v>
      </c>
      <c r="D81" s="92" t="s">
        <v>65</v>
      </c>
      <c r="E81" s="3"/>
      <c r="F81" s="4"/>
      <c r="G81" s="4"/>
      <c r="H81" s="4"/>
      <c r="I81" s="4"/>
      <c r="J81" s="4"/>
      <c r="K81" s="4"/>
      <c r="L81" s="4"/>
      <c r="M81" s="58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5">
        <f t="shared" si="3"/>
        <v>0</v>
      </c>
      <c r="AK81" s="15">
        <f t="shared" si="4"/>
        <v>0</v>
      </c>
      <c r="AL81" s="15">
        <f t="shared" si="5"/>
        <v>0</v>
      </c>
      <c r="AM81" s="15">
        <f t="shared" si="6"/>
        <v>0</v>
      </c>
      <c r="AN81" s="15">
        <f t="shared" si="7"/>
        <v>0</v>
      </c>
      <c r="AO81" s="15">
        <f t="shared" si="8"/>
        <v>0</v>
      </c>
    </row>
    <row r="82" spans="1:41" ht="33.75" customHeight="1">
      <c r="A82" s="90">
        <v>37</v>
      </c>
      <c r="B82" s="92" t="s">
        <v>587</v>
      </c>
      <c r="C82" s="92" t="s">
        <v>588</v>
      </c>
      <c r="D82" s="92" t="s">
        <v>59</v>
      </c>
      <c r="E82" s="3"/>
      <c r="F82" s="4"/>
      <c r="G82" s="4"/>
      <c r="H82" s="4"/>
      <c r="I82" s="4"/>
      <c r="J82" s="4"/>
      <c r="K82" s="4"/>
      <c r="L82" s="4"/>
      <c r="M82" s="58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5">
        <f t="shared" si="3"/>
        <v>0</v>
      </c>
      <c r="AK82" s="15">
        <f t="shared" si="4"/>
        <v>0</v>
      </c>
      <c r="AL82" s="15">
        <f t="shared" si="5"/>
        <v>0</v>
      </c>
      <c r="AM82" s="15">
        <f t="shared" si="6"/>
        <v>0</v>
      </c>
      <c r="AN82" s="15">
        <f t="shared" si="7"/>
        <v>0</v>
      </c>
      <c r="AO82" s="15">
        <f t="shared" si="8"/>
        <v>0</v>
      </c>
    </row>
    <row r="83" spans="1:41" ht="15.75" customHeight="1">
      <c r="A83" s="1">
        <v>32</v>
      </c>
      <c r="B83" s="20"/>
      <c r="C83" s="5"/>
      <c r="D83" s="6"/>
      <c r="E83" s="3"/>
      <c r="F83" s="4"/>
      <c r="G83" s="4"/>
      <c r="H83" s="4"/>
      <c r="I83" s="4"/>
      <c r="J83" s="4"/>
      <c r="K83" s="4"/>
      <c r="L83" s="4"/>
      <c r="M83" s="5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5">
        <f t="shared" si="3"/>
        <v>0</v>
      </c>
      <c r="AK83" s="15">
        <f t="shared" si="4"/>
        <v>0</v>
      </c>
      <c r="AL83" s="15">
        <f t="shared" si="5"/>
        <v>0</v>
      </c>
      <c r="AM83" s="15">
        <f t="shared" si="6"/>
        <v>0</v>
      </c>
      <c r="AN83" s="15">
        <f t="shared" si="7"/>
        <v>0</v>
      </c>
      <c r="AO83" s="15">
        <f t="shared" si="8"/>
        <v>0</v>
      </c>
    </row>
    <row r="84" spans="1:41" ht="15.75" customHeight="1">
      <c r="A84" s="1">
        <v>33</v>
      </c>
      <c r="B84" s="20"/>
      <c r="C84" s="5"/>
      <c r="D84" s="6"/>
      <c r="E84" s="1"/>
      <c r="F84" s="4"/>
      <c r="G84" s="4"/>
      <c r="H84" s="4"/>
      <c r="I84" s="4"/>
      <c r="J84" s="4"/>
      <c r="K84" s="4"/>
      <c r="L84" s="4"/>
      <c r="M84" s="5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5">
        <f t="shared" si="3"/>
        <v>0</v>
      </c>
      <c r="AK84" s="15">
        <f t="shared" si="4"/>
        <v>0</v>
      </c>
      <c r="AL84" s="15">
        <f t="shared" si="5"/>
        <v>0</v>
      </c>
      <c r="AM84" s="15">
        <f t="shared" si="6"/>
        <v>0</v>
      </c>
      <c r="AN84" s="15">
        <f t="shared" si="7"/>
        <v>0</v>
      </c>
      <c r="AO84" s="15">
        <f t="shared" si="8"/>
        <v>0</v>
      </c>
    </row>
    <row r="85" spans="1:41" ht="15.75" customHeight="1">
      <c r="A85" s="1">
        <v>34</v>
      </c>
      <c r="B85" s="20"/>
      <c r="C85" s="5"/>
      <c r="D85" s="6"/>
      <c r="E85" s="3"/>
      <c r="F85" s="4"/>
      <c r="G85" s="4"/>
      <c r="H85" s="4"/>
      <c r="I85" s="4"/>
      <c r="J85" s="4"/>
      <c r="K85" s="4"/>
      <c r="L85" s="4"/>
      <c r="M85" s="5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5">
        <f t="shared" si="3"/>
        <v>0</v>
      </c>
      <c r="AK85" s="15">
        <f t="shared" si="4"/>
        <v>0</v>
      </c>
      <c r="AL85" s="15">
        <f t="shared" si="5"/>
        <v>0</v>
      </c>
      <c r="AM85" s="15">
        <f t="shared" si="6"/>
        <v>0</v>
      </c>
      <c r="AN85" s="15">
        <f t="shared" si="7"/>
        <v>0</v>
      </c>
      <c r="AO85" s="15">
        <f t="shared" si="8"/>
        <v>0</v>
      </c>
    </row>
    <row r="86" spans="1:41" ht="15.75" customHeight="1">
      <c r="A86" s="178" t="s">
        <v>11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">
        <f t="shared" ref="AJ86:AO86" si="15">SUM(AJ46:AJ85)</f>
        <v>0</v>
      </c>
      <c r="AK86" s="1">
        <f t="shared" si="15"/>
        <v>0</v>
      </c>
      <c r="AL86" s="1">
        <f t="shared" si="15"/>
        <v>0</v>
      </c>
      <c r="AM86" s="1">
        <f t="shared" si="15"/>
        <v>0</v>
      </c>
      <c r="AN86" s="1">
        <f t="shared" si="15"/>
        <v>0</v>
      </c>
      <c r="AO86" s="1">
        <f t="shared" si="15"/>
        <v>0</v>
      </c>
    </row>
    <row r="87" spans="1:41" ht="15.75" customHeight="1">
      <c r="A87" s="13"/>
      <c r="B87" s="13"/>
      <c r="C87" s="179"/>
      <c r="D87" s="179"/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:41">
      <c r="C88" s="19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:41">
      <c r="C89" s="19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  <row r="90" spans="1:41">
      <c r="C90" s="179"/>
      <c r="D90" s="179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:41">
      <c r="C91" s="179"/>
      <c r="D91" s="179"/>
      <c r="E91" s="179"/>
      <c r="F91" s="179"/>
      <c r="G91" s="179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:41">
      <c r="C92" s="179"/>
      <c r="D92" s="179"/>
      <c r="E92" s="179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:41">
      <c r="C93" s="179"/>
      <c r="D93" s="179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M19:AN19"/>
    <mergeCell ref="A42:AI42"/>
    <mergeCell ref="A44:AI44"/>
    <mergeCell ref="C92:E92"/>
    <mergeCell ref="C93:D93"/>
    <mergeCell ref="C91:G91"/>
    <mergeCell ref="C45:D45"/>
    <mergeCell ref="AP46:AQ46"/>
    <mergeCell ref="AP59:AQ59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7"/>
  <sheetViews>
    <sheetView topLeftCell="A23" zoomScaleNormal="100" workbookViewId="0">
      <selection activeCell="AF31" sqref="AF31"/>
    </sheetView>
  </sheetViews>
  <sheetFormatPr defaultColWidth="9.33203125" defaultRowHeight="18"/>
  <cols>
    <col min="1" max="1" width="8.6640625" style="23" customWidth="1"/>
    <col min="2" max="2" width="18.5" style="23" customWidth="1"/>
    <col min="3" max="3" width="24.5" style="23" customWidth="1"/>
    <col min="4" max="4" width="10.664062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3">
        <v>1</v>
      </c>
      <c r="B6" s="108" t="s">
        <v>589</v>
      </c>
      <c r="C6" s="109" t="s">
        <v>590</v>
      </c>
      <c r="D6" s="110" t="s">
        <v>591</v>
      </c>
      <c r="E6" s="117"/>
      <c r="F6" s="118"/>
      <c r="G6" s="114"/>
      <c r="H6" s="114"/>
      <c r="I6" s="118"/>
      <c r="J6" s="114"/>
      <c r="K6" s="114"/>
      <c r="L6" s="114"/>
      <c r="M6" s="114"/>
      <c r="N6" s="114"/>
      <c r="O6" s="118"/>
      <c r="P6" s="114"/>
      <c r="Q6" s="114"/>
      <c r="R6" s="114"/>
      <c r="S6" s="114"/>
      <c r="T6" s="114"/>
      <c r="U6" s="114"/>
      <c r="V6" s="118"/>
      <c r="W6" s="118"/>
      <c r="X6" s="118"/>
      <c r="Y6" s="114"/>
      <c r="Z6" s="114"/>
      <c r="AA6" s="114"/>
      <c r="AB6" s="114"/>
      <c r="AC6" s="114"/>
      <c r="AD6" s="118"/>
      <c r="AE6" s="114"/>
      <c r="AF6" s="114"/>
      <c r="AG6" s="114"/>
      <c r="AH6" s="114"/>
      <c r="AI6" s="113"/>
      <c r="AJ6" s="36">
        <f>COUNTIF(E6:AI6,"K")+2*COUNTIF(E6:AI6,"2K")+COUNTIF(E6:AI6,"TK")+COUNTIF(E6:AI6,"KT")</f>
        <v>0</v>
      </c>
      <c r="AK6" s="36">
        <f t="shared" ref="AK6:AK44" si="0">COUNTIF(E6:AI6,"P")+2*COUNTIF(F6:AJ6,"2P")</f>
        <v>0</v>
      </c>
      <c r="AL6" s="36">
        <f t="shared" ref="AL6:AL44" si="1">COUNTIF(E6:AI6,"T")+2*COUNTIF(E6:AI6,"2T")+COUNTIF(E6:AI6,"TK")+COUNTIF(E6:AI6,"KT")</f>
        <v>0</v>
      </c>
      <c r="AM6" s="25"/>
      <c r="AN6" s="26"/>
      <c r="AO6" s="35"/>
    </row>
    <row r="7" spans="1:41" s="24" customFormat="1" ht="21" customHeight="1">
      <c r="A7" s="3">
        <v>2</v>
      </c>
      <c r="B7" s="108">
        <v>2010060050</v>
      </c>
      <c r="C7" s="109" t="s">
        <v>872</v>
      </c>
      <c r="D7" s="110" t="s">
        <v>47</v>
      </c>
      <c r="E7" s="117" t="s">
        <v>6</v>
      </c>
      <c r="F7" s="118"/>
      <c r="G7" s="114" t="s">
        <v>6</v>
      </c>
      <c r="H7" s="114"/>
      <c r="I7" s="118"/>
      <c r="J7" s="114"/>
      <c r="K7" s="114" t="s">
        <v>6</v>
      </c>
      <c r="L7" s="114"/>
      <c r="M7" s="114"/>
      <c r="N7" s="114" t="s">
        <v>6</v>
      </c>
      <c r="O7" s="118"/>
      <c r="P7" s="114"/>
      <c r="Q7" s="114"/>
      <c r="R7" s="114"/>
      <c r="S7" s="114" t="s">
        <v>6</v>
      </c>
      <c r="T7" s="114"/>
      <c r="U7" s="114"/>
      <c r="V7" s="118"/>
      <c r="W7" s="118"/>
      <c r="X7" s="118"/>
      <c r="Y7" s="114"/>
      <c r="Z7" s="114"/>
      <c r="AA7" s="114" t="s">
        <v>6</v>
      </c>
      <c r="AB7" s="114"/>
      <c r="AC7" s="114"/>
      <c r="AD7" s="118" t="s">
        <v>6</v>
      </c>
      <c r="AE7" s="114"/>
      <c r="AF7" s="114" t="s">
        <v>6</v>
      </c>
      <c r="AG7" s="114" t="s">
        <v>6</v>
      </c>
      <c r="AH7" s="114" t="s">
        <v>6</v>
      </c>
      <c r="AI7" s="113" t="s">
        <v>6</v>
      </c>
      <c r="AJ7" s="36">
        <f t="shared" ref="AJ7:AJ44" si="2">COUNTIF(E7:AI7,"K")+2*COUNTIF(E7:AI7,"2K")+COUNTIF(E7:AI7,"TK")+COUNTIF(E7:AI7,"KT")</f>
        <v>11</v>
      </c>
      <c r="AK7" s="36">
        <f t="shared" si="0"/>
        <v>0</v>
      </c>
      <c r="AL7" s="36">
        <f t="shared" si="1"/>
        <v>0</v>
      </c>
      <c r="AM7" s="35"/>
      <c r="AN7" s="35"/>
      <c r="AO7" s="35"/>
    </row>
    <row r="8" spans="1:41" s="24" customFormat="1" ht="21" customHeight="1">
      <c r="A8" s="3">
        <v>3</v>
      </c>
      <c r="B8" s="108" t="s">
        <v>592</v>
      </c>
      <c r="C8" s="109" t="s">
        <v>593</v>
      </c>
      <c r="D8" s="110" t="s">
        <v>90</v>
      </c>
      <c r="E8" s="117"/>
      <c r="F8" s="118"/>
      <c r="G8" s="114"/>
      <c r="H8" s="114"/>
      <c r="I8" s="118"/>
      <c r="J8" s="114"/>
      <c r="K8" s="114"/>
      <c r="L8" s="114"/>
      <c r="M8" s="114"/>
      <c r="N8" s="114"/>
      <c r="O8" s="118"/>
      <c r="P8" s="114"/>
      <c r="Q8" s="114"/>
      <c r="R8" s="114"/>
      <c r="S8" s="114"/>
      <c r="T8" s="114"/>
      <c r="U8" s="114"/>
      <c r="V8" s="118"/>
      <c r="W8" s="118"/>
      <c r="X8" s="118"/>
      <c r="Y8" s="114"/>
      <c r="Z8" s="114"/>
      <c r="AA8" s="114"/>
      <c r="AB8" s="114"/>
      <c r="AC8" s="114"/>
      <c r="AD8" s="118"/>
      <c r="AE8" s="114"/>
      <c r="AF8" s="114"/>
      <c r="AG8" s="114"/>
      <c r="AH8" s="114"/>
      <c r="AI8" s="113"/>
      <c r="AJ8" s="36">
        <f t="shared" si="2"/>
        <v>0</v>
      </c>
      <c r="AK8" s="36">
        <f t="shared" si="0"/>
        <v>0</v>
      </c>
      <c r="AL8" s="36">
        <f t="shared" si="1"/>
        <v>0</v>
      </c>
      <c r="AM8" s="35"/>
      <c r="AN8" s="35"/>
      <c r="AO8" s="35"/>
    </row>
    <row r="9" spans="1:41" s="24" customFormat="1" ht="21" customHeight="1">
      <c r="A9" s="3">
        <v>4</v>
      </c>
      <c r="B9" s="108" t="s">
        <v>594</v>
      </c>
      <c r="C9" s="109" t="s">
        <v>595</v>
      </c>
      <c r="D9" s="110" t="s">
        <v>37</v>
      </c>
      <c r="E9" s="117"/>
      <c r="F9" s="118"/>
      <c r="G9" s="114"/>
      <c r="H9" s="114"/>
      <c r="I9" s="118"/>
      <c r="J9" s="114"/>
      <c r="K9" s="114"/>
      <c r="L9" s="114"/>
      <c r="M9" s="114"/>
      <c r="N9" s="114"/>
      <c r="O9" s="118"/>
      <c r="P9" s="114"/>
      <c r="Q9" s="114"/>
      <c r="R9" s="114"/>
      <c r="S9" s="114"/>
      <c r="T9" s="114"/>
      <c r="U9" s="114"/>
      <c r="V9" s="118"/>
      <c r="W9" s="118"/>
      <c r="X9" s="118"/>
      <c r="Y9" s="114"/>
      <c r="Z9" s="114"/>
      <c r="AA9" s="114"/>
      <c r="AB9" s="114"/>
      <c r="AC9" s="114"/>
      <c r="AD9" s="118"/>
      <c r="AE9" s="114"/>
      <c r="AF9" s="114"/>
      <c r="AG9" s="114"/>
      <c r="AH9" s="114"/>
      <c r="AI9" s="113"/>
      <c r="AJ9" s="36">
        <f t="shared" si="2"/>
        <v>0</v>
      </c>
      <c r="AK9" s="36">
        <f t="shared" si="0"/>
        <v>0</v>
      </c>
      <c r="AL9" s="36">
        <f t="shared" si="1"/>
        <v>0</v>
      </c>
      <c r="AM9" s="35"/>
      <c r="AN9" s="35"/>
      <c r="AO9" s="35"/>
    </row>
    <row r="10" spans="1:41" s="24" customFormat="1" ht="21" customHeight="1">
      <c r="A10" s="3">
        <v>5</v>
      </c>
      <c r="B10" s="108" t="s">
        <v>596</v>
      </c>
      <c r="C10" s="109" t="s">
        <v>597</v>
      </c>
      <c r="D10" s="110" t="s">
        <v>598</v>
      </c>
      <c r="E10" s="117"/>
      <c r="F10" s="118"/>
      <c r="G10" s="114"/>
      <c r="H10" s="114"/>
      <c r="I10" s="118"/>
      <c r="J10" s="114"/>
      <c r="K10" s="114"/>
      <c r="L10" s="114"/>
      <c r="M10" s="114"/>
      <c r="N10" s="114"/>
      <c r="O10" s="118"/>
      <c r="P10" s="114"/>
      <c r="Q10" s="114"/>
      <c r="R10" s="114"/>
      <c r="S10" s="114"/>
      <c r="T10" s="114"/>
      <c r="U10" s="114"/>
      <c r="V10" s="118"/>
      <c r="W10" s="118"/>
      <c r="X10" s="118"/>
      <c r="Y10" s="114"/>
      <c r="Z10" s="114"/>
      <c r="AA10" s="114"/>
      <c r="AB10" s="114"/>
      <c r="AC10" s="114"/>
      <c r="AD10" s="118"/>
      <c r="AE10" s="114"/>
      <c r="AF10" s="114"/>
      <c r="AG10" s="114"/>
      <c r="AH10" s="114"/>
      <c r="AI10" s="113"/>
      <c r="AJ10" s="36">
        <f t="shared" si="2"/>
        <v>0</v>
      </c>
      <c r="AK10" s="36">
        <f t="shared" si="0"/>
        <v>0</v>
      </c>
      <c r="AL10" s="36">
        <f t="shared" si="1"/>
        <v>0</v>
      </c>
      <c r="AM10" s="35"/>
      <c r="AN10" s="35"/>
      <c r="AO10" s="35"/>
    </row>
    <row r="11" spans="1:41" s="24" customFormat="1" ht="21" customHeight="1">
      <c r="A11" s="3">
        <v>6</v>
      </c>
      <c r="B11" s="108" t="s">
        <v>599</v>
      </c>
      <c r="C11" s="109" t="s">
        <v>362</v>
      </c>
      <c r="D11" s="110" t="s">
        <v>84</v>
      </c>
      <c r="E11" s="114"/>
      <c r="F11" s="118"/>
      <c r="G11" s="114"/>
      <c r="H11" s="114"/>
      <c r="I11" s="118"/>
      <c r="J11" s="114"/>
      <c r="K11" s="114"/>
      <c r="L11" s="114"/>
      <c r="M11" s="114"/>
      <c r="N11" s="114"/>
      <c r="O11" s="118"/>
      <c r="P11" s="114"/>
      <c r="Q11" s="114"/>
      <c r="R11" s="114"/>
      <c r="S11" s="114"/>
      <c r="T11" s="114"/>
      <c r="U11" s="114"/>
      <c r="V11" s="118"/>
      <c r="W11" s="118"/>
      <c r="X11" s="118"/>
      <c r="Y11" s="114"/>
      <c r="Z11" s="114"/>
      <c r="AA11" s="114"/>
      <c r="AB11" s="114"/>
      <c r="AC11" s="114"/>
      <c r="AD11" s="118"/>
      <c r="AE11" s="114"/>
      <c r="AF11" s="114" t="s">
        <v>6</v>
      </c>
      <c r="AG11" s="114"/>
      <c r="AH11" s="114"/>
      <c r="AI11" s="113"/>
      <c r="AJ11" s="36">
        <f t="shared" si="2"/>
        <v>1</v>
      </c>
      <c r="AK11" s="36">
        <f t="shared" si="0"/>
        <v>0</v>
      </c>
      <c r="AL11" s="36">
        <f t="shared" si="1"/>
        <v>0</v>
      </c>
      <c r="AM11" s="35"/>
      <c r="AN11" s="35"/>
      <c r="AO11" s="35"/>
    </row>
    <row r="12" spans="1:41" s="24" customFormat="1" ht="21" customHeight="1">
      <c r="A12" s="3">
        <v>7</v>
      </c>
      <c r="B12" s="108" t="s">
        <v>600</v>
      </c>
      <c r="C12" s="109" t="s">
        <v>79</v>
      </c>
      <c r="D12" s="110" t="s">
        <v>84</v>
      </c>
      <c r="E12" s="114"/>
      <c r="F12" s="118"/>
      <c r="G12" s="114"/>
      <c r="H12" s="114"/>
      <c r="I12" s="118"/>
      <c r="J12" s="114"/>
      <c r="K12" s="114"/>
      <c r="L12" s="114"/>
      <c r="M12" s="114"/>
      <c r="N12" s="114" t="s">
        <v>6</v>
      </c>
      <c r="O12" s="118"/>
      <c r="P12" s="114"/>
      <c r="Q12" s="114"/>
      <c r="R12" s="114"/>
      <c r="S12" s="114"/>
      <c r="T12" s="114"/>
      <c r="U12" s="114"/>
      <c r="V12" s="118"/>
      <c r="W12" s="118"/>
      <c r="X12" s="118"/>
      <c r="Y12" s="114"/>
      <c r="Z12" s="114"/>
      <c r="AA12" s="114"/>
      <c r="AB12" s="114"/>
      <c r="AC12" s="114"/>
      <c r="AD12" s="118"/>
      <c r="AE12" s="114"/>
      <c r="AF12" s="114"/>
      <c r="AG12" s="114"/>
      <c r="AH12" s="114"/>
      <c r="AI12" s="113" t="s">
        <v>6</v>
      </c>
      <c r="AJ12" s="36">
        <f t="shared" si="2"/>
        <v>2</v>
      </c>
      <c r="AK12" s="36">
        <f t="shared" si="0"/>
        <v>0</v>
      </c>
      <c r="AL12" s="36">
        <f t="shared" si="1"/>
        <v>0</v>
      </c>
      <c r="AM12" s="35"/>
      <c r="AN12" s="35"/>
      <c r="AO12" s="35"/>
    </row>
    <row r="13" spans="1:41" s="24" customFormat="1" ht="21" customHeight="1">
      <c r="A13" s="3">
        <v>8</v>
      </c>
      <c r="B13" s="108" t="s">
        <v>601</v>
      </c>
      <c r="C13" s="109" t="s">
        <v>602</v>
      </c>
      <c r="D13" s="110" t="s">
        <v>125</v>
      </c>
      <c r="E13" s="114"/>
      <c r="F13" s="118"/>
      <c r="G13" s="114" t="s">
        <v>6</v>
      </c>
      <c r="H13" s="114"/>
      <c r="I13" s="118"/>
      <c r="J13" s="114"/>
      <c r="K13" s="114" t="s">
        <v>8</v>
      </c>
      <c r="L13" s="114"/>
      <c r="M13" s="114"/>
      <c r="N13" s="114"/>
      <c r="O13" s="118"/>
      <c r="P13" s="114"/>
      <c r="Q13" s="114"/>
      <c r="R13" s="114"/>
      <c r="S13" s="114"/>
      <c r="T13" s="114"/>
      <c r="U13" s="114"/>
      <c r="V13" s="118"/>
      <c r="W13" s="118"/>
      <c r="X13" s="118"/>
      <c r="Y13" s="114"/>
      <c r="Z13" s="114"/>
      <c r="AA13" s="114" t="s">
        <v>6</v>
      </c>
      <c r="AB13" s="114"/>
      <c r="AC13" s="114"/>
      <c r="AD13" s="118" t="s">
        <v>6</v>
      </c>
      <c r="AE13" s="114"/>
      <c r="AF13" s="114"/>
      <c r="AG13" s="114" t="s">
        <v>6</v>
      </c>
      <c r="AH13" s="114"/>
      <c r="AI13" s="113"/>
      <c r="AJ13" s="36">
        <f t="shared" si="2"/>
        <v>4</v>
      </c>
      <c r="AK13" s="36">
        <f t="shared" si="0"/>
        <v>0</v>
      </c>
      <c r="AL13" s="36">
        <f t="shared" si="1"/>
        <v>1</v>
      </c>
      <c r="AM13" s="35"/>
      <c r="AN13" s="35"/>
      <c r="AO13" s="35"/>
    </row>
    <row r="14" spans="1:41" s="24" customFormat="1" ht="21" customHeight="1">
      <c r="A14" s="3">
        <v>9</v>
      </c>
      <c r="B14" s="108" t="s">
        <v>603</v>
      </c>
      <c r="C14" s="109" t="s">
        <v>57</v>
      </c>
      <c r="D14" s="110" t="s">
        <v>100</v>
      </c>
      <c r="E14" s="114"/>
      <c r="F14" s="118" t="s">
        <v>8</v>
      </c>
      <c r="G14" s="114" t="s">
        <v>6</v>
      </c>
      <c r="H14" s="114"/>
      <c r="I14" s="118"/>
      <c r="J14" s="114"/>
      <c r="K14" s="114"/>
      <c r="L14" s="114"/>
      <c r="M14" s="114"/>
      <c r="N14" s="114"/>
      <c r="O14" s="118"/>
      <c r="P14" s="114"/>
      <c r="Q14" s="114"/>
      <c r="R14" s="114"/>
      <c r="S14" s="114"/>
      <c r="T14" s="114"/>
      <c r="U14" s="114"/>
      <c r="V14" s="118"/>
      <c r="W14" s="118"/>
      <c r="X14" s="118"/>
      <c r="Y14" s="114"/>
      <c r="Z14" s="114"/>
      <c r="AA14" s="114"/>
      <c r="AB14" s="114"/>
      <c r="AC14" s="114"/>
      <c r="AD14" s="118"/>
      <c r="AE14" s="114"/>
      <c r="AF14" s="114"/>
      <c r="AG14" s="114"/>
      <c r="AH14" s="114"/>
      <c r="AI14" s="113"/>
      <c r="AJ14" s="36">
        <f t="shared" si="2"/>
        <v>1</v>
      </c>
      <c r="AK14" s="36">
        <f t="shared" si="0"/>
        <v>0</v>
      </c>
      <c r="AL14" s="36">
        <f t="shared" si="1"/>
        <v>1</v>
      </c>
      <c r="AM14" s="35"/>
      <c r="AN14" s="35"/>
      <c r="AO14" s="35"/>
    </row>
    <row r="15" spans="1:41" s="24" customFormat="1" ht="21" customHeight="1">
      <c r="A15" s="3">
        <v>10</v>
      </c>
      <c r="B15" s="108" t="s">
        <v>604</v>
      </c>
      <c r="C15" s="109" t="s">
        <v>79</v>
      </c>
      <c r="D15" s="110" t="s">
        <v>81</v>
      </c>
      <c r="E15" s="114"/>
      <c r="F15" s="118"/>
      <c r="G15" s="114" t="s">
        <v>6</v>
      </c>
      <c r="H15" s="114"/>
      <c r="I15" s="118"/>
      <c r="J15" s="114"/>
      <c r="K15" s="114"/>
      <c r="L15" s="114"/>
      <c r="M15" s="114"/>
      <c r="N15" s="114"/>
      <c r="O15" s="118"/>
      <c r="P15" s="114"/>
      <c r="Q15" s="114"/>
      <c r="R15" s="114"/>
      <c r="S15" s="114"/>
      <c r="T15" s="114"/>
      <c r="U15" s="114"/>
      <c r="V15" s="118"/>
      <c r="W15" s="118"/>
      <c r="X15" s="118"/>
      <c r="Y15" s="114"/>
      <c r="Z15" s="114"/>
      <c r="AA15" s="114"/>
      <c r="AB15" s="114"/>
      <c r="AC15" s="114"/>
      <c r="AD15" s="118"/>
      <c r="AE15" s="114"/>
      <c r="AF15" s="114"/>
      <c r="AG15" s="114"/>
      <c r="AH15" s="114" t="s">
        <v>6</v>
      </c>
      <c r="AI15" s="113"/>
      <c r="AJ15" s="36">
        <f t="shared" si="2"/>
        <v>2</v>
      </c>
      <c r="AK15" s="36">
        <f t="shared" si="0"/>
        <v>0</v>
      </c>
      <c r="AL15" s="36">
        <f t="shared" si="1"/>
        <v>0</v>
      </c>
      <c r="AM15" s="35"/>
      <c r="AN15" s="35"/>
      <c r="AO15" s="35"/>
    </row>
    <row r="16" spans="1:41" s="24" customFormat="1" ht="21" customHeight="1">
      <c r="A16" s="3">
        <v>11</v>
      </c>
      <c r="B16" s="108" t="s">
        <v>605</v>
      </c>
      <c r="C16" s="109" t="s">
        <v>606</v>
      </c>
      <c r="D16" s="110" t="s">
        <v>54</v>
      </c>
      <c r="E16" s="114" t="s">
        <v>6</v>
      </c>
      <c r="F16" s="118"/>
      <c r="G16" s="114"/>
      <c r="H16" s="114"/>
      <c r="I16" s="118"/>
      <c r="J16" s="114"/>
      <c r="K16" s="114"/>
      <c r="L16" s="114"/>
      <c r="M16" s="114"/>
      <c r="N16" s="114" t="s">
        <v>6</v>
      </c>
      <c r="O16" s="118"/>
      <c r="P16" s="114"/>
      <c r="Q16" s="114"/>
      <c r="R16" s="114"/>
      <c r="S16" s="114"/>
      <c r="T16" s="114"/>
      <c r="U16" s="114"/>
      <c r="V16" s="118"/>
      <c r="W16" s="118"/>
      <c r="X16" s="118"/>
      <c r="Y16" s="114"/>
      <c r="Z16" s="114"/>
      <c r="AA16" s="114"/>
      <c r="AB16" s="114"/>
      <c r="AC16" s="114"/>
      <c r="AD16" s="118"/>
      <c r="AE16" s="114"/>
      <c r="AF16" s="114"/>
      <c r="AG16" s="114"/>
      <c r="AH16" s="114"/>
      <c r="AI16" s="113" t="s">
        <v>6</v>
      </c>
      <c r="AJ16" s="36">
        <f t="shared" si="2"/>
        <v>3</v>
      </c>
      <c r="AK16" s="36">
        <f t="shared" si="0"/>
        <v>0</v>
      </c>
      <c r="AL16" s="36">
        <f t="shared" si="1"/>
        <v>0</v>
      </c>
      <c r="AM16" s="35"/>
      <c r="AN16" s="35"/>
      <c r="AO16" s="35"/>
    </row>
    <row r="17" spans="1:41" s="24" customFormat="1" ht="21" customHeight="1">
      <c r="A17" s="3">
        <v>12</v>
      </c>
      <c r="B17" s="108" t="s">
        <v>607</v>
      </c>
      <c r="C17" s="109" t="s">
        <v>608</v>
      </c>
      <c r="D17" s="110" t="s">
        <v>26</v>
      </c>
      <c r="E17" s="113"/>
      <c r="F17" s="113"/>
      <c r="G17" s="113"/>
      <c r="H17" s="113"/>
      <c r="I17" s="113"/>
      <c r="J17" s="113"/>
      <c r="K17" s="113"/>
      <c r="L17" s="113"/>
      <c r="M17" s="114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36">
        <f t="shared" si="2"/>
        <v>0</v>
      </c>
      <c r="AK17" s="36">
        <f t="shared" si="0"/>
        <v>0</v>
      </c>
      <c r="AL17" s="36">
        <f t="shared" si="1"/>
        <v>0</v>
      </c>
      <c r="AM17" s="35"/>
      <c r="AN17" s="35"/>
      <c r="AO17" s="35"/>
    </row>
    <row r="18" spans="1:41" s="24" customFormat="1" ht="21" customHeight="1">
      <c r="A18" s="3">
        <v>13</v>
      </c>
      <c r="B18" s="108">
        <v>2010200074</v>
      </c>
      <c r="C18" s="109" t="s">
        <v>853</v>
      </c>
      <c r="D18" s="110" t="s">
        <v>26</v>
      </c>
      <c r="E18" s="113" t="s">
        <v>6</v>
      </c>
      <c r="F18" s="115" t="s">
        <v>6</v>
      </c>
      <c r="G18" s="115" t="s">
        <v>6</v>
      </c>
      <c r="H18" s="115"/>
      <c r="I18" s="115"/>
      <c r="J18" s="115"/>
      <c r="K18" s="115" t="s">
        <v>6</v>
      </c>
      <c r="L18" s="115"/>
      <c r="M18" s="116" t="s">
        <v>6</v>
      </c>
      <c r="N18" s="115" t="s">
        <v>6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36">
        <f t="shared" si="2"/>
        <v>6</v>
      </c>
      <c r="AK18" s="36">
        <f t="shared" si="0"/>
        <v>0</v>
      </c>
      <c r="AL18" s="36">
        <f t="shared" si="1"/>
        <v>0</v>
      </c>
      <c r="AM18" s="35"/>
      <c r="AN18" s="35"/>
      <c r="AO18" s="35"/>
    </row>
    <row r="19" spans="1:41" s="40" customFormat="1" ht="21" customHeight="1">
      <c r="A19" s="111">
        <v>14</v>
      </c>
      <c r="B19" s="108" t="s">
        <v>609</v>
      </c>
      <c r="C19" s="109" t="s">
        <v>610</v>
      </c>
      <c r="D19" s="110" t="s">
        <v>329</v>
      </c>
      <c r="E19" s="113"/>
      <c r="F19" s="113" t="s">
        <v>7</v>
      </c>
      <c r="G19" s="113" t="s">
        <v>7</v>
      </c>
      <c r="H19" s="113" t="s">
        <v>7</v>
      </c>
      <c r="I19" s="113" t="s">
        <v>7</v>
      </c>
      <c r="J19" s="113" t="s">
        <v>7</v>
      </c>
      <c r="K19" s="113"/>
      <c r="L19" s="113"/>
      <c r="M19" s="114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2">
        <f t="shared" si="2"/>
        <v>0</v>
      </c>
      <c r="AK19" s="2">
        <f t="shared" si="0"/>
        <v>5</v>
      </c>
      <c r="AL19" s="2">
        <f t="shared" si="1"/>
        <v>0</v>
      </c>
      <c r="AM19" s="199"/>
      <c r="AN19" s="200"/>
      <c r="AO19" s="39"/>
    </row>
    <row r="20" spans="1:41" s="40" customFormat="1" ht="21" customHeight="1">
      <c r="A20" s="111">
        <v>15</v>
      </c>
      <c r="B20" s="108" t="s">
        <v>611</v>
      </c>
      <c r="C20" s="109" t="s">
        <v>612</v>
      </c>
      <c r="D20" s="110" t="s">
        <v>40</v>
      </c>
      <c r="E20" s="113"/>
      <c r="F20" s="113"/>
      <c r="G20" s="113"/>
      <c r="H20" s="113"/>
      <c r="I20" s="113"/>
      <c r="J20" s="113"/>
      <c r="K20" s="113"/>
      <c r="L20" s="113"/>
      <c r="M20" s="114"/>
      <c r="N20" s="113" t="s">
        <v>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2">
        <f t="shared" si="2"/>
        <v>0</v>
      </c>
      <c r="AK20" s="2">
        <f t="shared" si="0"/>
        <v>1</v>
      </c>
      <c r="AL20" s="2">
        <f t="shared" si="1"/>
        <v>0</v>
      </c>
      <c r="AM20" s="39"/>
      <c r="AN20" s="39"/>
      <c r="AO20" s="39"/>
    </row>
    <row r="21" spans="1:41" s="24" customFormat="1" ht="21" customHeight="1">
      <c r="A21" s="3">
        <v>16</v>
      </c>
      <c r="B21" s="108" t="s">
        <v>613</v>
      </c>
      <c r="C21" s="109" t="s">
        <v>79</v>
      </c>
      <c r="D21" s="110" t="s">
        <v>614</v>
      </c>
      <c r="E21" s="113"/>
      <c r="F21" s="113"/>
      <c r="G21" s="113"/>
      <c r="H21" s="113"/>
      <c r="I21" s="113"/>
      <c r="J21" s="113"/>
      <c r="K21" s="113"/>
      <c r="L21" s="113"/>
      <c r="M21" s="114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36">
        <f t="shared" si="2"/>
        <v>0</v>
      </c>
      <c r="AK21" s="36">
        <f t="shared" si="0"/>
        <v>0</v>
      </c>
      <c r="AL21" s="36">
        <f t="shared" si="1"/>
        <v>0</v>
      </c>
      <c r="AM21" s="35"/>
      <c r="AN21" s="35"/>
      <c r="AO21" s="35"/>
    </row>
    <row r="22" spans="1:41" s="24" customFormat="1" ht="21" customHeight="1">
      <c r="A22" s="3">
        <v>17</v>
      </c>
      <c r="B22" s="108" t="s">
        <v>615</v>
      </c>
      <c r="C22" s="109" t="s">
        <v>616</v>
      </c>
      <c r="D22" s="110" t="s">
        <v>92</v>
      </c>
      <c r="E22" s="113"/>
      <c r="F22" s="113"/>
      <c r="G22" s="113"/>
      <c r="H22" s="113"/>
      <c r="I22" s="113"/>
      <c r="J22" s="113"/>
      <c r="K22" s="113"/>
      <c r="L22" s="113"/>
      <c r="M22" s="114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36">
        <f t="shared" si="2"/>
        <v>0</v>
      </c>
      <c r="AK22" s="36">
        <f t="shared" si="0"/>
        <v>0</v>
      </c>
      <c r="AL22" s="36">
        <f t="shared" si="1"/>
        <v>0</v>
      </c>
      <c r="AM22" s="35"/>
      <c r="AN22" s="35"/>
      <c r="AO22" s="35"/>
    </row>
    <row r="23" spans="1:41" s="24" customFormat="1" ht="21" customHeight="1">
      <c r="A23" s="3">
        <v>18</v>
      </c>
      <c r="B23" s="108" t="s">
        <v>617</v>
      </c>
      <c r="C23" s="109" t="s">
        <v>618</v>
      </c>
      <c r="D23" s="110" t="s">
        <v>92</v>
      </c>
      <c r="E23" s="113"/>
      <c r="F23" s="113"/>
      <c r="G23" s="113"/>
      <c r="H23" s="113"/>
      <c r="I23" s="113"/>
      <c r="J23" s="113"/>
      <c r="K23" s="113"/>
      <c r="L23" s="113"/>
      <c r="M23" s="114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36">
        <f t="shared" si="2"/>
        <v>0</v>
      </c>
      <c r="AK23" s="36">
        <f t="shared" si="0"/>
        <v>0</v>
      </c>
      <c r="AL23" s="36">
        <f t="shared" si="1"/>
        <v>0</v>
      </c>
      <c r="AM23" s="35"/>
      <c r="AN23" s="35"/>
      <c r="AO23" s="35"/>
    </row>
    <row r="24" spans="1:41" s="24" customFormat="1" ht="21" customHeight="1">
      <c r="A24" s="3">
        <v>19</v>
      </c>
      <c r="B24" s="108" t="s">
        <v>619</v>
      </c>
      <c r="C24" s="109" t="s">
        <v>558</v>
      </c>
      <c r="D24" s="110" t="s">
        <v>92</v>
      </c>
      <c r="E24" s="113"/>
      <c r="F24" s="113"/>
      <c r="G24" s="113"/>
      <c r="H24" s="113"/>
      <c r="I24" s="113"/>
      <c r="J24" s="113"/>
      <c r="K24" s="113"/>
      <c r="L24" s="113"/>
      <c r="M24" s="114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36">
        <f t="shared" si="2"/>
        <v>0</v>
      </c>
      <c r="AK24" s="36">
        <f t="shared" si="0"/>
        <v>0</v>
      </c>
      <c r="AL24" s="36">
        <f t="shared" si="1"/>
        <v>0</v>
      </c>
      <c r="AM24" s="35"/>
      <c r="AN24" s="35"/>
      <c r="AO24" s="35"/>
    </row>
    <row r="25" spans="1:41" s="24" customFormat="1" ht="21" customHeight="1">
      <c r="A25" s="3">
        <v>20</v>
      </c>
      <c r="B25" s="108" t="s">
        <v>620</v>
      </c>
      <c r="C25" s="109" t="s">
        <v>621</v>
      </c>
      <c r="D25" s="110" t="s">
        <v>97</v>
      </c>
      <c r="E25" s="113"/>
      <c r="F25" s="113"/>
      <c r="G25" s="113"/>
      <c r="H25" s="113"/>
      <c r="I25" s="113"/>
      <c r="J25" s="113"/>
      <c r="K25" s="113"/>
      <c r="L25" s="113"/>
      <c r="M25" s="114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36">
        <f t="shared" si="2"/>
        <v>0</v>
      </c>
      <c r="AK25" s="36">
        <f t="shared" si="0"/>
        <v>0</v>
      </c>
      <c r="AL25" s="36">
        <f t="shared" si="1"/>
        <v>0</v>
      </c>
      <c r="AM25" s="35"/>
      <c r="AN25" s="35"/>
      <c r="AO25" s="35"/>
    </row>
    <row r="26" spans="1:41" s="24" customFormat="1" ht="21" customHeight="1">
      <c r="A26" s="3">
        <v>21</v>
      </c>
      <c r="B26" s="108" t="s">
        <v>562</v>
      </c>
      <c r="C26" s="109" t="s">
        <v>873</v>
      </c>
      <c r="D26" s="110" t="s">
        <v>41</v>
      </c>
      <c r="E26" s="113"/>
      <c r="F26" s="113"/>
      <c r="G26" s="113"/>
      <c r="H26" s="113"/>
      <c r="I26" s="113"/>
      <c r="J26" s="113"/>
      <c r="K26" s="113"/>
      <c r="L26" s="113"/>
      <c r="M26" s="114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36">
        <f t="shared" si="2"/>
        <v>0</v>
      </c>
      <c r="AK26" s="36">
        <f t="shared" si="0"/>
        <v>0</v>
      </c>
      <c r="AL26" s="36">
        <f t="shared" si="1"/>
        <v>0</v>
      </c>
      <c r="AM26" s="35"/>
      <c r="AN26" s="35"/>
      <c r="AO26" s="35"/>
    </row>
    <row r="27" spans="1:41" s="24" customFormat="1" ht="21" customHeight="1">
      <c r="A27" s="3">
        <v>22</v>
      </c>
      <c r="B27" s="108" t="s">
        <v>622</v>
      </c>
      <c r="C27" s="109" t="s">
        <v>623</v>
      </c>
      <c r="D27" s="110" t="s">
        <v>41</v>
      </c>
      <c r="E27" s="113"/>
      <c r="F27" s="113"/>
      <c r="G27" s="113"/>
      <c r="H27" s="113"/>
      <c r="I27" s="113"/>
      <c r="J27" s="113"/>
      <c r="K27" s="113"/>
      <c r="L27" s="113"/>
      <c r="M27" s="114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36">
        <f t="shared" si="2"/>
        <v>0</v>
      </c>
      <c r="AK27" s="36">
        <f t="shared" si="0"/>
        <v>0</v>
      </c>
      <c r="AL27" s="36">
        <f t="shared" si="1"/>
        <v>0</v>
      </c>
      <c r="AM27" s="35"/>
      <c r="AN27" s="35"/>
      <c r="AO27" s="35"/>
    </row>
    <row r="28" spans="1:41" s="24" customFormat="1" ht="21" customHeight="1">
      <c r="A28" s="3">
        <v>23</v>
      </c>
      <c r="B28" s="108" t="s">
        <v>624</v>
      </c>
      <c r="C28" s="109" t="s">
        <v>625</v>
      </c>
      <c r="D28" s="110" t="s">
        <v>67</v>
      </c>
      <c r="E28" s="112"/>
      <c r="F28" s="113"/>
      <c r="G28" s="113"/>
      <c r="H28" s="113"/>
      <c r="I28" s="113"/>
      <c r="J28" s="113"/>
      <c r="K28" s="113"/>
      <c r="L28" s="113"/>
      <c r="M28" s="114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 t="s">
        <v>7</v>
      </c>
      <c r="AE28" s="113"/>
      <c r="AF28" s="113" t="s">
        <v>6</v>
      </c>
      <c r="AG28" s="113"/>
      <c r="AH28" s="113"/>
      <c r="AI28" s="113"/>
      <c r="AJ28" s="36">
        <f t="shared" si="2"/>
        <v>1</v>
      </c>
      <c r="AK28" s="36">
        <f t="shared" si="0"/>
        <v>1</v>
      </c>
      <c r="AL28" s="36">
        <f t="shared" si="1"/>
        <v>0</v>
      </c>
      <c r="AM28" s="35"/>
      <c r="AN28" s="35"/>
      <c r="AO28" s="35"/>
    </row>
    <row r="29" spans="1:41" s="24" customFormat="1" ht="21" customHeight="1">
      <c r="A29" s="3">
        <v>24</v>
      </c>
      <c r="B29" s="108" t="s">
        <v>626</v>
      </c>
      <c r="C29" s="109" t="s">
        <v>500</v>
      </c>
      <c r="D29" s="110" t="s">
        <v>67</v>
      </c>
      <c r="E29" s="112"/>
      <c r="F29" s="113" t="s">
        <v>8</v>
      </c>
      <c r="G29" s="113" t="s">
        <v>6</v>
      </c>
      <c r="H29" s="113"/>
      <c r="I29" s="113"/>
      <c r="J29" s="113"/>
      <c r="K29" s="113"/>
      <c r="L29" s="113"/>
      <c r="M29" s="114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 t="s">
        <v>6</v>
      </c>
      <c r="AE29" s="113"/>
      <c r="AF29" s="113"/>
      <c r="AG29" s="113"/>
      <c r="AH29" s="113" t="s">
        <v>6</v>
      </c>
      <c r="AI29" s="113"/>
      <c r="AJ29" s="36">
        <f t="shared" si="2"/>
        <v>3</v>
      </c>
      <c r="AK29" s="36">
        <f t="shared" si="0"/>
        <v>0</v>
      </c>
      <c r="AL29" s="36">
        <f t="shared" si="1"/>
        <v>1</v>
      </c>
      <c r="AM29" s="35"/>
      <c r="AN29" s="35"/>
      <c r="AO29" s="35"/>
    </row>
    <row r="30" spans="1:41" s="24" customFormat="1" ht="21" customHeight="1">
      <c r="A30" s="3">
        <v>25</v>
      </c>
      <c r="B30" s="108" t="s">
        <v>627</v>
      </c>
      <c r="C30" s="109" t="s">
        <v>628</v>
      </c>
      <c r="D30" s="110" t="s">
        <v>67</v>
      </c>
      <c r="E30" s="112"/>
      <c r="F30" s="113"/>
      <c r="G30" s="113"/>
      <c r="H30" s="113"/>
      <c r="I30" s="113"/>
      <c r="J30" s="113"/>
      <c r="K30" s="113"/>
      <c r="L30" s="113"/>
      <c r="M30" s="114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 t="s">
        <v>6</v>
      </c>
      <c r="AH30" s="113"/>
      <c r="AI30" s="113" t="s">
        <v>8</v>
      </c>
      <c r="AJ30" s="36">
        <f t="shared" si="2"/>
        <v>1</v>
      </c>
      <c r="AK30" s="36">
        <f t="shared" si="0"/>
        <v>0</v>
      </c>
      <c r="AL30" s="36">
        <f t="shared" si="1"/>
        <v>1</v>
      </c>
      <c r="AM30" s="35"/>
      <c r="AN30" s="35"/>
      <c r="AO30" s="35"/>
    </row>
    <row r="31" spans="1:41" s="24" customFormat="1" ht="21" customHeight="1">
      <c r="A31" s="3">
        <v>26</v>
      </c>
      <c r="B31" s="108" t="s">
        <v>629</v>
      </c>
      <c r="C31" s="109" t="s">
        <v>79</v>
      </c>
      <c r="D31" s="110" t="s">
        <v>630</v>
      </c>
      <c r="E31" s="112"/>
      <c r="F31" s="113"/>
      <c r="G31" s="113"/>
      <c r="H31" s="113"/>
      <c r="I31" s="113"/>
      <c r="J31" s="113"/>
      <c r="K31" s="113"/>
      <c r="L31" s="113"/>
      <c r="M31" s="114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36">
        <f t="shared" si="2"/>
        <v>0</v>
      </c>
      <c r="AK31" s="36">
        <f t="shared" si="0"/>
        <v>0</v>
      </c>
      <c r="AL31" s="36">
        <f t="shared" si="1"/>
        <v>0</v>
      </c>
      <c r="AM31" s="35"/>
      <c r="AN31" s="35"/>
      <c r="AO31" s="35"/>
    </row>
    <row r="32" spans="1:41" s="24" customFormat="1" ht="21" customHeight="1">
      <c r="A32" s="3">
        <v>27</v>
      </c>
      <c r="B32" s="108" t="s">
        <v>631</v>
      </c>
      <c r="C32" s="109" t="s">
        <v>632</v>
      </c>
      <c r="D32" s="110" t="s">
        <v>76</v>
      </c>
      <c r="E32" s="112"/>
      <c r="F32" s="113"/>
      <c r="G32" s="113"/>
      <c r="H32" s="113"/>
      <c r="I32" s="113"/>
      <c r="J32" s="113"/>
      <c r="K32" s="113"/>
      <c r="L32" s="113"/>
      <c r="M32" s="114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36">
        <f t="shared" si="2"/>
        <v>0</v>
      </c>
      <c r="AK32" s="36">
        <f t="shared" si="0"/>
        <v>0</v>
      </c>
      <c r="AL32" s="36">
        <f t="shared" si="1"/>
        <v>0</v>
      </c>
      <c r="AM32" s="35"/>
      <c r="AN32" s="35"/>
      <c r="AO32" s="35"/>
    </row>
    <row r="33" spans="1:44" s="24" customFormat="1" ht="21" customHeight="1">
      <c r="A33" s="3">
        <v>28</v>
      </c>
      <c r="B33" s="108" t="s">
        <v>633</v>
      </c>
      <c r="C33" s="109" t="s">
        <v>634</v>
      </c>
      <c r="D33" s="110" t="s">
        <v>28</v>
      </c>
      <c r="E33" s="112"/>
      <c r="F33" s="113"/>
      <c r="G33" s="113" t="s">
        <v>6</v>
      </c>
      <c r="H33" s="113"/>
      <c r="I33" s="113"/>
      <c r="J33" s="113"/>
      <c r="K33" s="113"/>
      <c r="L33" s="113"/>
      <c r="M33" s="114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 t="s">
        <v>6</v>
      </c>
      <c r="AI33" s="113"/>
      <c r="AJ33" s="36">
        <f t="shared" si="2"/>
        <v>2</v>
      </c>
      <c r="AK33" s="36">
        <f t="shared" si="0"/>
        <v>0</v>
      </c>
      <c r="AL33" s="36">
        <f t="shared" si="1"/>
        <v>0</v>
      </c>
      <c r="AM33" s="35"/>
      <c r="AN33" s="35"/>
      <c r="AO33" s="35"/>
    </row>
    <row r="34" spans="1:44" s="24" customFormat="1" ht="21" customHeight="1">
      <c r="A34" s="3">
        <v>29</v>
      </c>
      <c r="B34" s="108" t="s">
        <v>635</v>
      </c>
      <c r="C34" s="109" t="s">
        <v>49</v>
      </c>
      <c r="D34" s="110" t="s">
        <v>28</v>
      </c>
      <c r="E34" s="112"/>
      <c r="F34" s="113"/>
      <c r="G34" s="113"/>
      <c r="H34" s="113"/>
      <c r="I34" s="113"/>
      <c r="J34" s="113"/>
      <c r="K34" s="113"/>
      <c r="L34" s="113"/>
      <c r="M34" s="114" t="s">
        <v>6</v>
      </c>
      <c r="N34" s="113" t="s">
        <v>6</v>
      </c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 t="s">
        <v>6</v>
      </c>
      <c r="AE34" s="113"/>
      <c r="AF34" s="113" t="s">
        <v>6</v>
      </c>
      <c r="AG34" s="113" t="s">
        <v>6</v>
      </c>
      <c r="AH34" s="113" t="s">
        <v>6</v>
      </c>
      <c r="AI34" s="113" t="s">
        <v>6</v>
      </c>
      <c r="AJ34" s="36">
        <f t="shared" si="2"/>
        <v>7</v>
      </c>
      <c r="AK34" s="36">
        <f t="shared" si="0"/>
        <v>0</v>
      </c>
      <c r="AL34" s="36">
        <f t="shared" si="1"/>
        <v>0</v>
      </c>
      <c r="AM34" s="35"/>
      <c r="AN34" s="35"/>
      <c r="AO34" s="35"/>
    </row>
    <row r="35" spans="1:44" s="24" customFormat="1" ht="21" customHeight="1">
      <c r="A35" s="3">
        <v>30</v>
      </c>
      <c r="B35" s="108" t="s">
        <v>636</v>
      </c>
      <c r="C35" s="109" t="s">
        <v>637</v>
      </c>
      <c r="D35" s="110" t="s">
        <v>347</v>
      </c>
      <c r="E35" s="112"/>
      <c r="F35" s="113"/>
      <c r="G35" s="113"/>
      <c r="H35" s="113"/>
      <c r="I35" s="113"/>
      <c r="J35" s="113"/>
      <c r="K35" s="113"/>
      <c r="L35" s="113"/>
      <c r="M35" s="114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36">
        <f t="shared" si="2"/>
        <v>0</v>
      </c>
      <c r="AK35" s="36">
        <f t="shared" si="0"/>
        <v>0</v>
      </c>
      <c r="AL35" s="36">
        <f t="shared" si="1"/>
        <v>0</v>
      </c>
      <c r="AM35" s="35"/>
      <c r="AN35" s="35"/>
      <c r="AO35" s="35"/>
    </row>
    <row r="36" spans="1:44" s="24" customFormat="1" ht="21" customHeight="1">
      <c r="A36" s="3">
        <v>31</v>
      </c>
      <c r="B36" s="108" t="s">
        <v>638</v>
      </c>
      <c r="C36" s="109" t="s">
        <v>195</v>
      </c>
      <c r="D36" s="110" t="s">
        <v>30</v>
      </c>
      <c r="E36" s="112"/>
      <c r="F36" s="113"/>
      <c r="G36" s="113"/>
      <c r="H36" s="113"/>
      <c r="I36" s="113"/>
      <c r="J36" s="113"/>
      <c r="K36" s="113"/>
      <c r="L36" s="113"/>
      <c r="M36" s="114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36">
        <f t="shared" si="2"/>
        <v>0</v>
      </c>
      <c r="AK36" s="36">
        <f t="shared" si="0"/>
        <v>0</v>
      </c>
      <c r="AL36" s="36">
        <f t="shared" si="1"/>
        <v>0</v>
      </c>
      <c r="AM36" s="35"/>
      <c r="AN36" s="35"/>
      <c r="AO36" s="35"/>
    </row>
    <row r="37" spans="1:44" s="24" customFormat="1" ht="21" customHeight="1">
      <c r="A37" s="3">
        <v>32</v>
      </c>
      <c r="B37" s="108" t="s">
        <v>639</v>
      </c>
      <c r="C37" s="109" t="s">
        <v>640</v>
      </c>
      <c r="D37" s="110" t="s">
        <v>30</v>
      </c>
      <c r="E37" s="112"/>
      <c r="F37" s="113"/>
      <c r="G37" s="113"/>
      <c r="H37" s="113"/>
      <c r="I37" s="113"/>
      <c r="J37" s="113"/>
      <c r="K37" s="113"/>
      <c r="L37" s="113"/>
      <c r="M37" s="114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36">
        <f t="shared" si="2"/>
        <v>0</v>
      </c>
      <c r="AK37" s="36">
        <f t="shared" si="0"/>
        <v>0</v>
      </c>
      <c r="AL37" s="36">
        <f t="shared" si="1"/>
        <v>0</v>
      </c>
      <c r="AM37" s="35"/>
      <c r="AN37" s="35"/>
      <c r="AO37" s="35"/>
    </row>
    <row r="38" spans="1:44" s="24" customFormat="1" ht="21" customHeight="1">
      <c r="A38" s="3">
        <v>33</v>
      </c>
      <c r="B38" s="108" t="s">
        <v>641</v>
      </c>
      <c r="C38" s="109" t="s">
        <v>642</v>
      </c>
      <c r="D38" s="110" t="s">
        <v>31</v>
      </c>
      <c r="E38" s="112"/>
      <c r="F38" s="113"/>
      <c r="G38" s="113"/>
      <c r="H38" s="113"/>
      <c r="I38" s="113"/>
      <c r="J38" s="113"/>
      <c r="K38" s="113"/>
      <c r="L38" s="113"/>
      <c r="M38" s="114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36">
        <f t="shared" si="2"/>
        <v>0</v>
      </c>
      <c r="AK38" s="36">
        <f t="shared" si="0"/>
        <v>0</v>
      </c>
      <c r="AL38" s="36">
        <f t="shared" si="1"/>
        <v>0</v>
      </c>
      <c r="AM38" s="35"/>
      <c r="AN38" s="35"/>
      <c r="AO38" s="35"/>
    </row>
    <row r="39" spans="1:44" s="24" customFormat="1" ht="21" customHeight="1">
      <c r="A39" s="3">
        <v>34</v>
      </c>
      <c r="B39" s="108" t="s">
        <v>643</v>
      </c>
      <c r="C39" s="109" t="s">
        <v>644</v>
      </c>
      <c r="D39" s="110" t="s">
        <v>31</v>
      </c>
      <c r="E39" s="112"/>
      <c r="F39" s="113"/>
      <c r="G39" s="113"/>
      <c r="H39" s="113"/>
      <c r="I39" s="113"/>
      <c r="J39" s="113"/>
      <c r="K39" s="113"/>
      <c r="L39" s="113"/>
      <c r="M39" s="114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36">
        <f t="shared" si="2"/>
        <v>0</v>
      </c>
      <c r="AK39" s="36">
        <f t="shared" si="0"/>
        <v>0</v>
      </c>
      <c r="AL39" s="36">
        <f t="shared" si="1"/>
        <v>0</v>
      </c>
      <c r="AM39" s="35"/>
      <c r="AN39" s="35"/>
      <c r="AO39" s="35"/>
    </row>
    <row r="40" spans="1:44" s="24" customFormat="1" ht="21" customHeight="1">
      <c r="A40" s="3">
        <v>35</v>
      </c>
      <c r="B40" s="108" t="s">
        <v>645</v>
      </c>
      <c r="C40" s="109" t="s">
        <v>29</v>
      </c>
      <c r="D40" s="110" t="s">
        <v>646</v>
      </c>
      <c r="E40" s="112"/>
      <c r="F40" s="113"/>
      <c r="G40" s="113"/>
      <c r="H40" s="113"/>
      <c r="I40" s="113"/>
      <c r="J40" s="113"/>
      <c r="K40" s="113"/>
      <c r="L40" s="113"/>
      <c r="M40" s="114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 t="s">
        <v>7</v>
      </c>
      <c r="AH40" s="113"/>
      <c r="AI40" s="113"/>
      <c r="AJ40" s="36">
        <f t="shared" si="2"/>
        <v>0</v>
      </c>
      <c r="AK40" s="36">
        <f t="shared" si="0"/>
        <v>1</v>
      </c>
      <c r="AL40" s="36">
        <f t="shared" si="1"/>
        <v>0</v>
      </c>
      <c r="AM40" s="35"/>
      <c r="AN40" s="35"/>
      <c r="AO40" s="35"/>
    </row>
    <row r="41" spans="1:44" s="24" customFormat="1" ht="21" customHeight="1">
      <c r="A41" s="3">
        <v>36</v>
      </c>
      <c r="B41" s="108" t="s">
        <v>647</v>
      </c>
      <c r="C41" s="109" t="s">
        <v>648</v>
      </c>
      <c r="D41" s="110" t="s">
        <v>88</v>
      </c>
      <c r="E41" s="112"/>
      <c r="F41" s="113"/>
      <c r="G41" s="113"/>
      <c r="H41" s="113"/>
      <c r="I41" s="113"/>
      <c r="J41" s="113"/>
      <c r="K41" s="113"/>
      <c r="L41" s="113"/>
      <c r="M41" s="114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36">
        <f t="shared" si="2"/>
        <v>0</v>
      </c>
      <c r="AK41" s="36">
        <f t="shared" si="0"/>
        <v>0</v>
      </c>
      <c r="AL41" s="36">
        <f t="shared" si="1"/>
        <v>0</v>
      </c>
      <c r="AM41" s="35"/>
      <c r="AN41" s="35"/>
      <c r="AO41" s="35"/>
    </row>
    <row r="42" spans="1:44" s="24" customFormat="1" ht="21" customHeight="1">
      <c r="A42" s="3">
        <v>37</v>
      </c>
      <c r="B42" s="108" t="s">
        <v>649</v>
      </c>
      <c r="C42" s="109" t="s">
        <v>650</v>
      </c>
      <c r="D42" s="110" t="s">
        <v>88</v>
      </c>
      <c r="E42" s="112"/>
      <c r="F42" s="113"/>
      <c r="G42" s="113"/>
      <c r="H42" s="113"/>
      <c r="I42" s="113"/>
      <c r="J42" s="113"/>
      <c r="K42" s="113"/>
      <c r="L42" s="113"/>
      <c r="M42" s="114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36">
        <f t="shared" si="2"/>
        <v>0</v>
      </c>
      <c r="AK42" s="36">
        <f t="shared" si="0"/>
        <v>0</v>
      </c>
      <c r="AL42" s="36">
        <f t="shared" si="1"/>
        <v>0</v>
      </c>
      <c r="AM42" s="35"/>
      <c r="AN42" s="35"/>
      <c r="AO42" s="35"/>
    </row>
    <row r="43" spans="1:44" s="24" customFormat="1" ht="21" customHeight="1">
      <c r="A43" s="3">
        <v>38</v>
      </c>
      <c r="B43" s="108" t="s">
        <v>651</v>
      </c>
      <c r="C43" s="109" t="s">
        <v>652</v>
      </c>
      <c r="D43" s="110" t="s">
        <v>65</v>
      </c>
      <c r="E43" s="112"/>
      <c r="F43" s="113"/>
      <c r="G43" s="113"/>
      <c r="H43" s="113"/>
      <c r="I43" s="113"/>
      <c r="J43" s="113"/>
      <c r="K43" s="113"/>
      <c r="L43" s="113"/>
      <c r="M43" s="114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36">
        <f t="shared" si="2"/>
        <v>0</v>
      </c>
      <c r="AK43" s="36">
        <f t="shared" si="0"/>
        <v>0</v>
      </c>
      <c r="AL43" s="36">
        <f t="shared" si="1"/>
        <v>0</v>
      </c>
      <c r="AM43" s="35"/>
      <c r="AN43" s="35"/>
      <c r="AO43" s="35"/>
    </row>
    <row r="44" spans="1:44" s="24" customFormat="1" ht="21" customHeight="1">
      <c r="A44" s="3">
        <v>39</v>
      </c>
      <c r="B44" s="108" t="s">
        <v>653</v>
      </c>
      <c r="C44" s="109" t="s">
        <v>654</v>
      </c>
      <c r="D44" s="110" t="s">
        <v>65</v>
      </c>
      <c r="E44" s="112"/>
      <c r="F44" s="113"/>
      <c r="G44" s="113"/>
      <c r="H44" s="113"/>
      <c r="I44" s="113"/>
      <c r="J44" s="113"/>
      <c r="K44" s="113"/>
      <c r="L44" s="113"/>
      <c r="M44" s="114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36">
        <f t="shared" si="2"/>
        <v>0</v>
      </c>
      <c r="AK44" s="36">
        <f t="shared" si="0"/>
        <v>0</v>
      </c>
      <c r="AL44" s="36">
        <f t="shared" si="1"/>
        <v>0</v>
      </c>
      <c r="AM44" s="35"/>
      <c r="AN44" s="35"/>
      <c r="AO44" s="35"/>
    </row>
    <row r="45" spans="1:44" s="24" customFormat="1" ht="21" customHeight="1">
      <c r="A45" s="178" t="s">
        <v>11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36">
        <f>SUM(AJ6:AJ44)</f>
        <v>44</v>
      </c>
      <c r="AK45" s="36">
        <f>SUM(AK6:AK44)</f>
        <v>8</v>
      </c>
      <c r="AL45" s="36">
        <f>SUM(AL6:AL44)</f>
        <v>4</v>
      </c>
      <c r="AM45" s="35"/>
      <c r="AN45" s="13"/>
      <c r="AO45" s="13"/>
      <c r="AP45" s="23"/>
      <c r="AQ45" s="23"/>
      <c r="AR45" s="23"/>
    </row>
    <row r="46" spans="1:44" s="24" customFormat="1" ht="30" customHeight="1">
      <c r="A46" s="7"/>
      <c r="B46" s="7"/>
      <c r="C46" s="8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"/>
      <c r="AK46" s="7"/>
      <c r="AL46" s="7"/>
      <c r="AM46" s="35"/>
      <c r="AN46" s="35"/>
      <c r="AO46" s="35"/>
    </row>
    <row r="47" spans="1:44" s="24" customFormat="1" ht="41.25" customHeight="1">
      <c r="A47" s="180" t="s">
        <v>12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1"/>
      <c r="AJ47" s="17" t="s">
        <v>13</v>
      </c>
      <c r="AK47" s="17" t="s">
        <v>14</v>
      </c>
      <c r="AL47" s="17" t="s">
        <v>15</v>
      </c>
      <c r="AM47" s="30" t="s">
        <v>16</v>
      </c>
      <c r="AN47" s="30" t="s">
        <v>17</v>
      </c>
      <c r="AO47" s="30" t="s">
        <v>18</v>
      </c>
    </row>
    <row r="48" spans="1:44" s="24" customFormat="1" ht="30" customHeight="1">
      <c r="A48" s="36" t="s">
        <v>3</v>
      </c>
      <c r="B48" s="33"/>
      <c r="C48" s="182" t="s">
        <v>5</v>
      </c>
      <c r="D48" s="183"/>
      <c r="E48" s="2">
        <v>1</v>
      </c>
      <c r="F48" s="2">
        <v>2</v>
      </c>
      <c r="G48" s="2">
        <v>3</v>
      </c>
      <c r="H48" s="2">
        <v>4</v>
      </c>
      <c r="I48" s="2">
        <v>5</v>
      </c>
      <c r="J48" s="2">
        <v>6</v>
      </c>
      <c r="K48" s="2">
        <v>7</v>
      </c>
      <c r="L48" s="2">
        <v>8</v>
      </c>
      <c r="M48" s="98">
        <v>9</v>
      </c>
      <c r="N48" s="2">
        <v>10</v>
      </c>
      <c r="O48" s="2">
        <v>11</v>
      </c>
      <c r="P48" s="2">
        <v>12</v>
      </c>
      <c r="Q48" s="2">
        <v>13</v>
      </c>
      <c r="R48" s="2">
        <v>14</v>
      </c>
      <c r="S48" s="2">
        <v>15</v>
      </c>
      <c r="T48" s="2">
        <v>16</v>
      </c>
      <c r="U48" s="2">
        <v>17</v>
      </c>
      <c r="V48" s="2">
        <v>18</v>
      </c>
      <c r="W48" s="2">
        <v>19</v>
      </c>
      <c r="X48" s="2">
        <v>20</v>
      </c>
      <c r="Y48" s="2">
        <v>21</v>
      </c>
      <c r="Z48" s="2">
        <v>22</v>
      </c>
      <c r="AA48" s="2">
        <v>23</v>
      </c>
      <c r="AB48" s="2">
        <v>24</v>
      </c>
      <c r="AC48" s="2">
        <v>25</v>
      </c>
      <c r="AD48" s="2">
        <v>26</v>
      </c>
      <c r="AE48" s="2">
        <v>27</v>
      </c>
      <c r="AF48" s="2">
        <v>28</v>
      </c>
      <c r="AG48" s="2">
        <v>29</v>
      </c>
      <c r="AH48" s="2">
        <v>30</v>
      </c>
      <c r="AI48" s="2">
        <v>31</v>
      </c>
      <c r="AJ48" s="14" t="s">
        <v>19</v>
      </c>
      <c r="AK48" s="14" t="s">
        <v>20</v>
      </c>
      <c r="AL48" s="14" t="s">
        <v>21</v>
      </c>
      <c r="AM48" s="14" t="s">
        <v>22</v>
      </c>
      <c r="AN48" s="18" t="s">
        <v>23</v>
      </c>
      <c r="AO48" s="18" t="s">
        <v>24</v>
      </c>
    </row>
    <row r="49" spans="1:43" s="24" customFormat="1" ht="30" customHeight="1">
      <c r="A49" s="36">
        <v>1</v>
      </c>
      <c r="B49" s="93" t="s">
        <v>589</v>
      </c>
      <c r="C49" s="93" t="s">
        <v>590</v>
      </c>
      <c r="D49" s="93" t="s">
        <v>591</v>
      </c>
      <c r="E49" s="3"/>
      <c r="F49" s="4"/>
      <c r="G49" s="4"/>
      <c r="H49" s="4"/>
      <c r="I49" s="4"/>
      <c r="J49" s="4"/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>COUNTIF(E49:AI49,"BT")</f>
        <v>0</v>
      </c>
      <c r="AK49" s="15">
        <f>COUNTIF(F49:AJ49,"D")</f>
        <v>0</v>
      </c>
      <c r="AL49" s="15">
        <f>COUNTIF(G49:AK49,"ĐP")</f>
        <v>0</v>
      </c>
      <c r="AM49" s="15">
        <f>COUNTIF(H49:AL49,"CT")</f>
        <v>0</v>
      </c>
      <c r="AN49" s="15">
        <f>COUNTIF(I49:AM49,"HT")</f>
        <v>0</v>
      </c>
      <c r="AO49" s="15">
        <f>COUNTIF(J49:AN49,"VK")</f>
        <v>0</v>
      </c>
      <c r="AP49" s="176"/>
      <c r="AQ49" s="177"/>
    </row>
    <row r="50" spans="1:43" s="24" customFormat="1" ht="30" customHeight="1">
      <c r="A50" s="36">
        <v>2</v>
      </c>
      <c r="B50" s="93" t="s">
        <v>592</v>
      </c>
      <c r="C50" s="93" t="s">
        <v>593</v>
      </c>
      <c r="D50" s="93" t="s">
        <v>90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5">
        <f t="shared" ref="AJ50:AJ89" si="3">COUNTIF(E50:AI50,"BT")</f>
        <v>0</v>
      </c>
      <c r="AK50" s="15">
        <f t="shared" ref="AK50:AK89" si="4">COUNTIF(F50:AJ50,"D")</f>
        <v>0</v>
      </c>
      <c r="AL50" s="15">
        <f t="shared" ref="AL50:AL89" si="5">COUNTIF(G50:AK50,"ĐP")</f>
        <v>0</v>
      </c>
      <c r="AM50" s="15">
        <f t="shared" ref="AM50:AM89" si="6">COUNTIF(H50:AL50,"CT")</f>
        <v>0</v>
      </c>
      <c r="AN50" s="15">
        <f t="shared" ref="AN50:AN89" si="7">COUNTIF(I50:AM50,"HT")</f>
        <v>0</v>
      </c>
      <c r="AO50" s="15">
        <f t="shared" ref="AO50:AO89" si="8">COUNTIF(J50:AN50,"VK")</f>
        <v>0</v>
      </c>
      <c r="AP50" s="35"/>
      <c r="AQ50" s="35"/>
    </row>
    <row r="51" spans="1:43" s="24" customFormat="1" ht="30" customHeight="1">
      <c r="A51" s="90">
        <v>3</v>
      </c>
      <c r="B51" s="93" t="s">
        <v>594</v>
      </c>
      <c r="C51" s="93" t="s">
        <v>595</v>
      </c>
      <c r="D51" s="93" t="s">
        <v>37</v>
      </c>
      <c r="E51" s="3"/>
      <c r="F51" s="4"/>
      <c r="G51" s="4"/>
      <c r="H51" s="4"/>
      <c r="I51" s="4"/>
      <c r="J51" s="4"/>
      <c r="K51" s="4"/>
      <c r="L51" s="4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  <c r="AP51" s="35"/>
      <c r="AQ51" s="35"/>
    </row>
    <row r="52" spans="1:43" s="24" customFormat="1" ht="30" customHeight="1">
      <c r="A52" s="90">
        <v>4</v>
      </c>
      <c r="B52" s="93" t="s">
        <v>596</v>
      </c>
      <c r="C52" s="93" t="s">
        <v>597</v>
      </c>
      <c r="D52" s="93" t="s">
        <v>598</v>
      </c>
      <c r="E52" s="3"/>
      <c r="F52" s="4"/>
      <c r="G52" s="4"/>
      <c r="H52" s="4"/>
      <c r="I52" s="4"/>
      <c r="J52" s="4"/>
      <c r="K52" s="4"/>
      <c r="L52" s="4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  <c r="AP52" s="35"/>
      <c r="AQ52" s="35"/>
    </row>
    <row r="53" spans="1:43" s="24" customFormat="1" ht="30" customHeight="1">
      <c r="A53" s="90">
        <v>5</v>
      </c>
      <c r="B53" s="93" t="s">
        <v>599</v>
      </c>
      <c r="C53" s="93" t="s">
        <v>362</v>
      </c>
      <c r="D53" s="93" t="s">
        <v>84</v>
      </c>
      <c r="E53" s="3"/>
      <c r="F53" s="4"/>
      <c r="G53" s="4"/>
      <c r="H53" s="4"/>
      <c r="I53" s="4"/>
      <c r="J53" s="4"/>
      <c r="K53" s="4"/>
      <c r="L53" s="4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  <c r="AP53" s="35"/>
      <c r="AQ53" s="35"/>
    </row>
    <row r="54" spans="1:43" s="24" customFormat="1" ht="30" customHeight="1">
      <c r="A54" s="90">
        <v>6</v>
      </c>
      <c r="B54" s="93" t="s">
        <v>600</v>
      </c>
      <c r="C54" s="93" t="s">
        <v>79</v>
      </c>
      <c r="D54" s="93" t="s">
        <v>84</v>
      </c>
      <c r="E54" s="3"/>
      <c r="F54" s="4"/>
      <c r="G54" s="4"/>
      <c r="H54" s="4"/>
      <c r="I54" s="4"/>
      <c r="J54" s="4"/>
      <c r="K54" s="4"/>
      <c r="L54" s="4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  <c r="AP54" s="35"/>
      <c r="AQ54" s="35"/>
    </row>
    <row r="55" spans="1:43" s="24" customFormat="1" ht="30" customHeight="1">
      <c r="A55" s="90">
        <v>7</v>
      </c>
      <c r="B55" s="93" t="s">
        <v>601</v>
      </c>
      <c r="C55" s="93" t="s">
        <v>602</v>
      </c>
      <c r="D55" s="93" t="s">
        <v>125</v>
      </c>
      <c r="E55" s="3"/>
      <c r="F55" s="4"/>
      <c r="G55" s="4"/>
      <c r="H55" s="4"/>
      <c r="I55" s="4"/>
      <c r="J55" s="4"/>
      <c r="K55" s="4"/>
      <c r="L55" s="4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  <c r="AP55" s="35"/>
      <c r="AQ55" s="35"/>
    </row>
    <row r="56" spans="1:43" s="24" customFormat="1" ht="30" customHeight="1">
      <c r="A56" s="90">
        <v>8</v>
      </c>
      <c r="B56" s="93" t="s">
        <v>603</v>
      </c>
      <c r="C56" s="93" t="s">
        <v>57</v>
      </c>
      <c r="D56" s="93" t="s">
        <v>100</v>
      </c>
      <c r="E56" s="3"/>
      <c r="F56" s="4"/>
      <c r="G56" s="4"/>
      <c r="H56" s="4"/>
      <c r="I56" s="4"/>
      <c r="J56" s="4"/>
      <c r="K56" s="4"/>
      <c r="L56" s="4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5">
        <f t="shared" si="3"/>
        <v>0</v>
      </c>
      <c r="AK56" s="15">
        <f t="shared" si="4"/>
        <v>0</v>
      </c>
      <c r="AL56" s="15">
        <f t="shared" si="5"/>
        <v>0</v>
      </c>
      <c r="AM56" s="15">
        <f t="shared" si="6"/>
        <v>0</v>
      </c>
      <c r="AN56" s="15">
        <f t="shared" si="7"/>
        <v>0</v>
      </c>
      <c r="AO56" s="15">
        <f t="shared" si="8"/>
        <v>0</v>
      </c>
      <c r="AP56" s="35"/>
      <c r="AQ56" s="35"/>
    </row>
    <row r="57" spans="1:43" s="24" customFormat="1" ht="30" customHeight="1">
      <c r="A57" s="90">
        <v>9</v>
      </c>
      <c r="B57" s="93" t="s">
        <v>604</v>
      </c>
      <c r="C57" s="93" t="s">
        <v>79</v>
      </c>
      <c r="D57" s="93" t="s">
        <v>81</v>
      </c>
      <c r="E57" s="3"/>
      <c r="F57" s="4"/>
      <c r="G57" s="4"/>
      <c r="H57" s="4"/>
      <c r="I57" s="4"/>
      <c r="J57" s="4"/>
      <c r="K57" s="4"/>
      <c r="L57" s="4"/>
      <c r="M57" s="5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5">
        <f t="shared" si="3"/>
        <v>0</v>
      </c>
      <c r="AK57" s="15">
        <f t="shared" si="4"/>
        <v>0</v>
      </c>
      <c r="AL57" s="15">
        <f t="shared" si="5"/>
        <v>0</v>
      </c>
      <c r="AM57" s="15">
        <f t="shared" si="6"/>
        <v>0</v>
      </c>
      <c r="AN57" s="15">
        <f t="shared" si="7"/>
        <v>0</v>
      </c>
      <c r="AO57" s="15">
        <f t="shared" si="8"/>
        <v>0</v>
      </c>
      <c r="AP57" s="35"/>
      <c r="AQ57" s="35"/>
    </row>
    <row r="58" spans="1:43" s="24" customFormat="1" ht="30" customHeight="1">
      <c r="A58" s="90">
        <v>10</v>
      </c>
      <c r="B58" s="93" t="s">
        <v>605</v>
      </c>
      <c r="C58" s="93" t="s">
        <v>606</v>
      </c>
      <c r="D58" s="93" t="s">
        <v>54</v>
      </c>
      <c r="E58" s="3"/>
      <c r="F58" s="4"/>
      <c r="G58" s="4"/>
      <c r="H58" s="4"/>
      <c r="I58" s="4"/>
      <c r="J58" s="4"/>
      <c r="K58" s="4"/>
      <c r="L58" s="4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5">
        <f t="shared" si="3"/>
        <v>0</v>
      </c>
      <c r="AK58" s="15">
        <f t="shared" si="4"/>
        <v>0</v>
      </c>
      <c r="AL58" s="15">
        <f t="shared" si="5"/>
        <v>0</v>
      </c>
      <c r="AM58" s="15">
        <f t="shared" si="6"/>
        <v>0</v>
      </c>
      <c r="AN58" s="15">
        <f t="shared" si="7"/>
        <v>0</v>
      </c>
      <c r="AO58" s="15">
        <f t="shared" si="8"/>
        <v>0</v>
      </c>
      <c r="AP58" s="35"/>
      <c r="AQ58" s="35"/>
    </row>
    <row r="59" spans="1:43" s="24" customFormat="1" ht="30" customHeight="1">
      <c r="A59" s="90">
        <v>11</v>
      </c>
      <c r="B59" s="93" t="s">
        <v>607</v>
      </c>
      <c r="C59" s="93" t="s">
        <v>608</v>
      </c>
      <c r="D59" s="93" t="s">
        <v>26</v>
      </c>
      <c r="E59" s="3"/>
      <c r="F59" s="4"/>
      <c r="G59" s="4"/>
      <c r="H59" s="4"/>
      <c r="I59" s="4"/>
      <c r="J59" s="4"/>
      <c r="K59" s="4"/>
      <c r="L59" s="4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5">
        <f t="shared" si="3"/>
        <v>0</v>
      </c>
      <c r="AK59" s="15">
        <f t="shared" si="4"/>
        <v>0</v>
      </c>
      <c r="AL59" s="15">
        <f t="shared" si="5"/>
        <v>0</v>
      </c>
      <c r="AM59" s="15">
        <f t="shared" si="6"/>
        <v>0</v>
      </c>
      <c r="AN59" s="15">
        <f t="shared" si="7"/>
        <v>0</v>
      </c>
      <c r="AO59" s="15">
        <f t="shared" si="8"/>
        <v>0</v>
      </c>
      <c r="AP59" s="35"/>
      <c r="AQ59" s="35"/>
    </row>
    <row r="60" spans="1:43" s="24" customFormat="1" ht="30" customHeight="1">
      <c r="A60" s="90">
        <v>12</v>
      </c>
      <c r="B60" s="93" t="s">
        <v>609</v>
      </c>
      <c r="C60" s="93" t="s">
        <v>610</v>
      </c>
      <c r="D60" s="93" t="s">
        <v>329</v>
      </c>
      <c r="E60" s="3"/>
      <c r="F60" s="4"/>
      <c r="G60" s="4"/>
      <c r="H60" s="4"/>
      <c r="I60" s="4"/>
      <c r="J60" s="4"/>
      <c r="K60" s="4"/>
      <c r="L60" s="4"/>
      <c r="M60" s="5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5">
        <f t="shared" si="3"/>
        <v>0</v>
      </c>
      <c r="AK60" s="15">
        <f t="shared" si="4"/>
        <v>0</v>
      </c>
      <c r="AL60" s="15">
        <f t="shared" si="5"/>
        <v>0</v>
      </c>
      <c r="AM60" s="15">
        <f t="shared" si="6"/>
        <v>0</v>
      </c>
      <c r="AN60" s="15">
        <f t="shared" si="7"/>
        <v>0</v>
      </c>
      <c r="AO60" s="15">
        <f t="shared" si="8"/>
        <v>0</v>
      </c>
      <c r="AP60" s="35"/>
      <c r="AQ60" s="35"/>
    </row>
    <row r="61" spans="1:43" s="24" customFormat="1" ht="30" customHeight="1">
      <c r="A61" s="90">
        <v>13</v>
      </c>
      <c r="B61" s="93" t="s">
        <v>611</v>
      </c>
      <c r="C61" s="93" t="s">
        <v>612</v>
      </c>
      <c r="D61" s="93" t="s">
        <v>40</v>
      </c>
      <c r="E61" s="16"/>
      <c r="F61" s="16"/>
      <c r="G61" s="16"/>
      <c r="H61" s="16"/>
      <c r="I61" s="16"/>
      <c r="J61" s="16"/>
      <c r="K61" s="16"/>
      <c r="L61" s="16"/>
      <c r="M61" s="72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5">
        <f t="shared" si="3"/>
        <v>0</v>
      </c>
      <c r="AK61" s="15">
        <f t="shared" si="4"/>
        <v>0</v>
      </c>
      <c r="AL61" s="15">
        <f t="shared" si="5"/>
        <v>0</v>
      </c>
      <c r="AM61" s="15">
        <f t="shared" si="6"/>
        <v>0</v>
      </c>
      <c r="AN61" s="15">
        <f t="shared" si="7"/>
        <v>0</v>
      </c>
      <c r="AO61" s="15">
        <f t="shared" si="8"/>
        <v>0</v>
      </c>
      <c r="AP61" s="35"/>
      <c r="AQ61" s="35"/>
    </row>
    <row r="62" spans="1:43" s="24" customFormat="1" ht="30" customHeight="1">
      <c r="A62" s="90">
        <v>14</v>
      </c>
      <c r="B62" s="93" t="s">
        <v>613</v>
      </c>
      <c r="C62" s="93" t="s">
        <v>79</v>
      </c>
      <c r="D62" s="93" t="s">
        <v>614</v>
      </c>
      <c r="E62" s="3"/>
      <c r="F62" s="4"/>
      <c r="G62" s="4"/>
      <c r="H62" s="4"/>
      <c r="I62" s="4"/>
      <c r="J62" s="4"/>
      <c r="K62" s="4"/>
      <c r="L62" s="4"/>
      <c r="M62" s="5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5">
        <f t="shared" si="3"/>
        <v>0</v>
      </c>
      <c r="AK62" s="15">
        <f t="shared" si="4"/>
        <v>0</v>
      </c>
      <c r="AL62" s="15">
        <f t="shared" si="5"/>
        <v>0</v>
      </c>
      <c r="AM62" s="15">
        <f t="shared" si="6"/>
        <v>0</v>
      </c>
      <c r="AN62" s="15">
        <f t="shared" si="7"/>
        <v>0</v>
      </c>
      <c r="AO62" s="15">
        <f t="shared" si="8"/>
        <v>0</v>
      </c>
      <c r="AP62" s="176"/>
      <c r="AQ62" s="177"/>
    </row>
    <row r="63" spans="1:43" s="24" customFormat="1" ht="30" customHeight="1">
      <c r="A63" s="90">
        <v>15</v>
      </c>
      <c r="B63" s="93" t="s">
        <v>615</v>
      </c>
      <c r="C63" s="93" t="s">
        <v>616</v>
      </c>
      <c r="D63" s="93" t="s">
        <v>92</v>
      </c>
      <c r="E63" s="3"/>
      <c r="F63" s="4"/>
      <c r="G63" s="4"/>
      <c r="H63" s="4"/>
      <c r="I63" s="4"/>
      <c r="J63" s="4"/>
      <c r="K63" s="4"/>
      <c r="L63" s="4"/>
      <c r="M63" s="5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5">
        <f t="shared" si="3"/>
        <v>0</v>
      </c>
      <c r="AK63" s="15">
        <f t="shared" si="4"/>
        <v>0</v>
      </c>
      <c r="AL63" s="15">
        <f t="shared" si="5"/>
        <v>0</v>
      </c>
      <c r="AM63" s="15">
        <f t="shared" si="6"/>
        <v>0</v>
      </c>
      <c r="AN63" s="15">
        <f t="shared" si="7"/>
        <v>0</v>
      </c>
      <c r="AO63" s="15">
        <f t="shared" si="8"/>
        <v>0</v>
      </c>
    </row>
    <row r="64" spans="1:43" s="24" customFormat="1" ht="30" customHeight="1">
      <c r="A64" s="90">
        <v>16</v>
      </c>
      <c r="B64" s="93" t="s">
        <v>617</v>
      </c>
      <c r="C64" s="93" t="s">
        <v>618</v>
      </c>
      <c r="D64" s="93" t="s">
        <v>92</v>
      </c>
      <c r="E64" s="3"/>
      <c r="F64" s="4"/>
      <c r="G64" s="4"/>
      <c r="H64" s="4"/>
      <c r="I64" s="4"/>
      <c r="J64" s="4"/>
      <c r="K64" s="4"/>
      <c r="L64" s="4"/>
      <c r="M64" s="5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5">
        <f t="shared" si="3"/>
        <v>0</v>
      </c>
      <c r="AK64" s="15">
        <f t="shared" si="4"/>
        <v>0</v>
      </c>
      <c r="AL64" s="15">
        <f t="shared" si="5"/>
        <v>0</v>
      </c>
      <c r="AM64" s="15">
        <f t="shared" si="6"/>
        <v>0</v>
      </c>
      <c r="AN64" s="15">
        <f t="shared" si="7"/>
        <v>0</v>
      </c>
      <c r="AO64" s="15">
        <f t="shared" si="8"/>
        <v>0</v>
      </c>
    </row>
    <row r="65" spans="1:41" s="24" customFormat="1" ht="30" customHeight="1">
      <c r="A65" s="90">
        <v>17</v>
      </c>
      <c r="B65" s="93" t="s">
        <v>619</v>
      </c>
      <c r="C65" s="93" t="s">
        <v>558</v>
      </c>
      <c r="D65" s="93" t="s">
        <v>92</v>
      </c>
      <c r="E65" s="3"/>
      <c r="F65" s="4"/>
      <c r="G65" s="4"/>
      <c r="H65" s="4"/>
      <c r="I65" s="4"/>
      <c r="J65" s="4"/>
      <c r="K65" s="4"/>
      <c r="L65" s="4"/>
      <c r="M65" s="5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5">
        <f t="shared" si="3"/>
        <v>0</v>
      </c>
      <c r="AK65" s="15">
        <f t="shared" si="4"/>
        <v>0</v>
      </c>
      <c r="AL65" s="15">
        <f t="shared" si="5"/>
        <v>0</v>
      </c>
      <c r="AM65" s="15">
        <f t="shared" si="6"/>
        <v>0</v>
      </c>
      <c r="AN65" s="15">
        <f t="shared" si="7"/>
        <v>0</v>
      </c>
      <c r="AO65" s="15">
        <f t="shared" si="8"/>
        <v>0</v>
      </c>
    </row>
    <row r="66" spans="1:41" s="24" customFormat="1" ht="30" customHeight="1">
      <c r="A66" s="90">
        <v>18</v>
      </c>
      <c r="B66" s="93" t="s">
        <v>620</v>
      </c>
      <c r="C66" s="93" t="s">
        <v>621</v>
      </c>
      <c r="D66" s="93" t="s">
        <v>97</v>
      </c>
      <c r="E66" s="3"/>
      <c r="F66" s="4"/>
      <c r="G66" s="4"/>
      <c r="H66" s="4"/>
      <c r="I66" s="4"/>
      <c r="J66" s="4"/>
      <c r="K66" s="4"/>
      <c r="L66" s="4"/>
      <c r="M66" s="5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5">
        <f t="shared" si="3"/>
        <v>0</v>
      </c>
      <c r="AK66" s="15">
        <f t="shared" si="4"/>
        <v>0</v>
      </c>
      <c r="AL66" s="15">
        <f t="shared" si="5"/>
        <v>0</v>
      </c>
      <c r="AM66" s="15">
        <f t="shared" si="6"/>
        <v>0</v>
      </c>
      <c r="AN66" s="15">
        <f t="shared" si="7"/>
        <v>0</v>
      </c>
      <c r="AO66" s="15">
        <f t="shared" si="8"/>
        <v>0</v>
      </c>
    </row>
    <row r="67" spans="1:41" s="24" customFormat="1" ht="30" customHeight="1">
      <c r="A67" s="90">
        <v>19</v>
      </c>
      <c r="B67" s="93" t="s">
        <v>622</v>
      </c>
      <c r="C67" s="93" t="s">
        <v>623</v>
      </c>
      <c r="D67" s="93" t="s">
        <v>41</v>
      </c>
      <c r="E67" s="3"/>
      <c r="F67" s="4"/>
      <c r="G67" s="4"/>
      <c r="H67" s="4"/>
      <c r="I67" s="4"/>
      <c r="J67" s="4"/>
      <c r="K67" s="4"/>
      <c r="L67" s="4"/>
      <c r="M67" s="5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5">
        <f t="shared" si="3"/>
        <v>0</v>
      </c>
      <c r="AK67" s="15">
        <f t="shared" si="4"/>
        <v>0</v>
      </c>
      <c r="AL67" s="15">
        <f t="shared" si="5"/>
        <v>0</v>
      </c>
      <c r="AM67" s="15">
        <f t="shared" si="6"/>
        <v>0</v>
      </c>
      <c r="AN67" s="15">
        <f t="shared" si="7"/>
        <v>0</v>
      </c>
      <c r="AO67" s="15">
        <f t="shared" si="8"/>
        <v>0</v>
      </c>
    </row>
    <row r="68" spans="1:41" s="24" customFormat="1" ht="30" customHeight="1">
      <c r="A68" s="90">
        <v>20</v>
      </c>
      <c r="B68" s="93" t="s">
        <v>624</v>
      </c>
      <c r="C68" s="93" t="s">
        <v>625</v>
      </c>
      <c r="D68" s="93" t="s">
        <v>67</v>
      </c>
      <c r="E68" s="3"/>
      <c r="F68" s="4"/>
      <c r="G68" s="4"/>
      <c r="H68" s="4"/>
      <c r="I68" s="4"/>
      <c r="J68" s="4"/>
      <c r="K68" s="4"/>
      <c r="L68" s="4"/>
      <c r="M68" s="5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5">
        <f t="shared" si="3"/>
        <v>0</v>
      </c>
      <c r="AK68" s="15">
        <f t="shared" si="4"/>
        <v>0</v>
      </c>
      <c r="AL68" s="15">
        <f t="shared" si="5"/>
        <v>0</v>
      </c>
      <c r="AM68" s="15">
        <f t="shared" si="6"/>
        <v>0</v>
      </c>
      <c r="AN68" s="15">
        <f t="shared" si="7"/>
        <v>0</v>
      </c>
      <c r="AO68" s="15">
        <f t="shared" si="8"/>
        <v>0</v>
      </c>
    </row>
    <row r="69" spans="1:41" s="24" customFormat="1" ht="30" customHeight="1">
      <c r="A69" s="90">
        <v>21</v>
      </c>
      <c r="B69" s="93" t="s">
        <v>626</v>
      </c>
      <c r="C69" s="93" t="s">
        <v>500</v>
      </c>
      <c r="D69" s="93" t="s">
        <v>67</v>
      </c>
      <c r="E69" s="3"/>
      <c r="F69" s="4"/>
      <c r="G69" s="4"/>
      <c r="H69" s="4"/>
      <c r="I69" s="4"/>
      <c r="J69" s="4"/>
      <c r="K69" s="4"/>
      <c r="L69" s="4"/>
      <c r="M69" s="58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15">
        <f t="shared" si="3"/>
        <v>0</v>
      </c>
      <c r="AK69" s="15">
        <f t="shared" si="4"/>
        <v>0</v>
      </c>
      <c r="AL69" s="15">
        <f t="shared" si="5"/>
        <v>0</v>
      </c>
      <c r="AM69" s="15">
        <f t="shared" si="6"/>
        <v>0</v>
      </c>
      <c r="AN69" s="15">
        <f t="shared" si="7"/>
        <v>0</v>
      </c>
      <c r="AO69" s="15">
        <f t="shared" si="8"/>
        <v>0</v>
      </c>
    </row>
    <row r="70" spans="1:41" s="24" customFormat="1" ht="30" customHeight="1">
      <c r="A70" s="90">
        <v>22</v>
      </c>
      <c r="B70" s="93" t="s">
        <v>627</v>
      </c>
      <c r="C70" s="93" t="s">
        <v>628</v>
      </c>
      <c r="D70" s="93" t="s">
        <v>67</v>
      </c>
      <c r="E70" s="3"/>
      <c r="F70" s="4"/>
      <c r="G70" s="4"/>
      <c r="H70" s="4"/>
      <c r="I70" s="4"/>
      <c r="J70" s="4"/>
      <c r="K70" s="4"/>
      <c r="L70" s="4"/>
      <c r="M70" s="5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5">
        <f t="shared" si="3"/>
        <v>0</v>
      </c>
      <c r="AK70" s="15">
        <f t="shared" si="4"/>
        <v>0</v>
      </c>
      <c r="AL70" s="15">
        <f t="shared" si="5"/>
        <v>0</v>
      </c>
      <c r="AM70" s="15">
        <f t="shared" si="6"/>
        <v>0</v>
      </c>
      <c r="AN70" s="15">
        <f t="shared" si="7"/>
        <v>0</v>
      </c>
      <c r="AO70" s="15">
        <f t="shared" si="8"/>
        <v>0</v>
      </c>
    </row>
    <row r="71" spans="1:41" s="24" customFormat="1" ht="30" customHeight="1">
      <c r="A71" s="90">
        <v>23</v>
      </c>
      <c r="B71" s="93" t="s">
        <v>629</v>
      </c>
      <c r="C71" s="93" t="s">
        <v>79</v>
      </c>
      <c r="D71" s="93" t="s">
        <v>630</v>
      </c>
      <c r="E71" s="3"/>
      <c r="F71" s="4"/>
      <c r="G71" s="4"/>
      <c r="H71" s="4"/>
      <c r="I71" s="4"/>
      <c r="J71" s="4"/>
      <c r="K71" s="4"/>
      <c r="L71" s="4"/>
      <c r="M71" s="5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5">
        <f t="shared" si="3"/>
        <v>0</v>
      </c>
      <c r="AK71" s="15">
        <f t="shared" si="4"/>
        <v>0</v>
      </c>
      <c r="AL71" s="15">
        <f t="shared" si="5"/>
        <v>0</v>
      </c>
      <c r="AM71" s="15">
        <f t="shared" si="6"/>
        <v>0</v>
      </c>
      <c r="AN71" s="15">
        <f t="shared" si="7"/>
        <v>0</v>
      </c>
      <c r="AO71" s="15">
        <f t="shared" si="8"/>
        <v>0</v>
      </c>
    </row>
    <row r="72" spans="1:41" s="24" customFormat="1" ht="30" customHeight="1">
      <c r="A72" s="90">
        <v>24</v>
      </c>
      <c r="B72" s="93" t="s">
        <v>631</v>
      </c>
      <c r="C72" s="93" t="s">
        <v>632</v>
      </c>
      <c r="D72" s="93" t="s">
        <v>76</v>
      </c>
      <c r="E72" s="3"/>
      <c r="F72" s="4"/>
      <c r="G72" s="4"/>
      <c r="H72" s="4"/>
      <c r="I72" s="4"/>
      <c r="J72" s="4"/>
      <c r="K72" s="4"/>
      <c r="L72" s="4"/>
      <c r="M72" s="58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15">
        <f t="shared" si="3"/>
        <v>0</v>
      </c>
      <c r="AK72" s="15">
        <f t="shared" si="4"/>
        <v>0</v>
      </c>
      <c r="AL72" s="15">
        <f t="shared" si="5"/>
        <v>0</v>
      </c>
      <c r="AM72" s="15">
        <f t="shared" si="6"/>
        <v>0</v>
      </c>
      <c r="AN72" s="15">
        <f t="shared" si="7"/>
        <v>0</v>
      </c>
      <c r="AO72" s="15">
        <f t="shared" si="8"/>
        <v>0</v>
      </c>
    </row>
    <row r="73" spans="1:41" s="24" customFormat="1" ht="30" customHeight="1">
      <c r="A73" s="90">
        <v>25</v>
      </c>
      <c r="B73" s="93" t="s">
        <v>633</v>
      </c>
      <c r="C73" s="93" t="s">
        <v>634</v>
      </c>
      <c r="D73" s="93" t="s">
        <v>28</v>
      </c>
      <c r="E73" s="3"/>
      <c r="F73" s="4"/>
      <c r="G73" s="4"/>
      <c r="H73" s="4"/>
      <c r="I73" s="4"/>
      <c r="J73" s="4"/>
      <c r="K73" s="4"/>
      <c r="L73" s="4"/>
      <c r="M73" s="58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15">
        <f t="shared" si="3"/>
        <v>0</v>
      </c>
      <c r="AK73" s="15">
        <f t="shared" si="4"/>
        <v>0</v>
      </c>
      <c r="AL73" s="15">
        <f t="shared" si="5"/>
        <v>0</v>
      </c>
      <c r="AM73" s="15">
        <f t="shared" si="6"/>
        <v>0</v>
      </c>
      <c r="AN73" s="15">
        <f t="shared" si="7"/>
        <v>0</v>
      </c>
      <c r="AO73" s="15">
        <f t="shared" si="8"/>
        <v>0</v>
      </c>
    </row>
    <row r="74" spans="1:41" s="24" customFormat="1" ht="30" customHeight="1">
      <c r="A74" s="90">
        <v>26</v>
      </c>
      <c r="B74" s="93" t="s">
        <v>635</v>
      </c>
      <c r="C74" s="93" t="s">
        <v>49</v>
      </c>
      <c r="D74" s="93" t="s">
        <v>28</v>
      </c>
      <c r="E74" s="3"/>
      <c r="F74" s="4"/>
      <c r="G74" s="4"/>
      <c r="H74" s="4"/>
      <c r="I74" s="4"/>
      <c r="J74" s="4"/>
      <c r="K74" s="4"/>
      <c r="L74" s="4"/>
      <c r="M74" s="5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15">
        <f t="shared" si="3"/>
        <v>0</v>
      </c>
      <c r="AK74" s="15">
        <f t="shared" si="4"/>
        <v>0</v>
      </c>
      <c r="AL74" s="15">
        <f t="shared" si="5"/>
        <v>0</v>
      </c>
      <c r="AM74" s="15">
        <f t="shared" si="6"/>
        <v>0</v>
      </c>
      <c r="AN74" s="15">
        <f t="shared" si="7"/>
        <v>0</v>
      </c>
      <c r="AO74" s="15">
        <f t="shared" si="8"/>
        <v>0</v>
      </c>
    </row>
    <row r="75" spans="1:41" s="24" customFormat="1" ht="30" customHeight="1">
      <c r="A75" s="90">
        <v>27</v>
      </c>
      <c r="B75" s="93" t="s">
        <v>636</v>
      </c>
      <c r="C75" s="93" t="s">
        <v>637</v>
      </c>
      <c r="D75" s="93" t="s">
        <v>347</v>
      </c>
      <c r="E75" s="3"/>
      <c r="F75" s="4"/>
      <c r="G75" s="4"/>
      <c r="H75" s="4"/>
      <c r="I75" s="4"/>
      <c r="J75" s="4"/>
      <c r="K75" s="4"/>
      <c r="L75" s="4"/>
      <c r="M75" s="58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15">
        <f t="shared" si="3"/>
        <v>0</v>
      </c>
      <c r="AK75" s="15">
        <f t="shared" si="4"/>
        <v>0</v>
      </c>
      <c r="AL75" s="15">
        <f t="shared" si="5"/>
        <v>0</v>
      </c>
      <c r="AM75" s="15">
        <f t="shared" si="6"/>
        <v>0</v>
      </c>
      <c r="AN75" s="15">
        <f t="shared" si="7"/>
        <v>0</v>
      </c>
      <c r="AO75" s="15">
        <f t="shared" si="8"/>
        <v>0</v>
      </c>
    </row>
    <row r="76" spans="1:41" s="24" customFormat="1" ht="30" customHeight="1">
      <c r="A76" s="90">
        <v>28</v>
      </c>
      <c r="B76" s="93" t="s">
        <v>638</v>
      </c>
      <c r="C76" s="93" t="s">
        <v>195</v>
      </c>
      <c r="D76" s="93" t="s">
        <v>30</v>
      </c>
      <c r="E76" s="3"/>
      <c r="F76" s="4"/>
      <c r="G76" s="4"/>
      <c r="H76" s="4"/>
      <c r="I76" s="4"/>
      <c r="J76" s="4"/>
      <c r="K76" s="4"/>
      <c r="L76" s="4"/>
      <c r="M76" s="58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15">
        <f t="shared" ref="AJ76:AJ82" si="9">COUNTIF(E76:AI76,"BT")</f>
        <v>0</v>
      </c>
      <c r="AK76" s="15">
        <f t="shared" ref="AK76:AK82" si="10">COUNTIF(F76:AJ76,"D")</f>
        <v>0</v>
      </c>
      <c r="AL76" s="15">
        <f t="shared" ref="AL76:AL82" si="11">COUNTIF(G76:AK76,"ĐP")</f>
        <v>0</v>
      </c>
      <c r="AM76" s="15">
        <f t="shared" ref="AM76:AM82" si="12">COUNTIF(H76:AL76,"CT")</f>
        <v>0</v>
      </c>
      <c r="AN76" s="15">
        <f t="shared" ref="AN76:AN82" si="13">COUNTIF(I76:AM76,"HT")</f>
        <v>0</v>
      </c>
      <c r="AO76" s="15">
        <f t="shared" ref="AO76:AO82" si="14">COUNTIF(J76:AN76,"VK")</f>
        <v>0</v>
      </c>
    </row>
    <row r="77" spans="1:41" s="24" customFormat="1" ht="30" customHeight="1">
      <c r="A77" s="90">
        <v>29</v>
      </c>
      <c r="B77" s="93" t="s">
        <v>639</v>
      </c>
      <c r="C77" s="93" t="s">
        <v>640</v>
      </c>
      <c r="D77" s="93" t="s">
        <v>30</v>
      </c>
      <c r="E77" s="3"/>
      <c r="F77" s="4"/>
      <c r="G77" s="4"/>
      <c r="H77" s="4"/>
      <c r="I77" s="4"/>
      <c r="J77" s="4"/>
      <c r="K77" s="4"/>
      <c r="L77" s="4"/>
      <c r="M77" s="58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15">
        <f t="shared" si="9"/>
        <v>0</v>
      </c>
      <c r="AK77" s="15">
        <f t="shared" si="10"/>
        <v>0</v>
      </c>
      <c r="AL77" s="15">
        <f t="shared" si="11"/>
        <v>0</v>
      </c>
      <c r="AM77" s="15">
        <f t="shared" si="12"/>
        <v>0</v>
      </c>
      <c r="AN77" s="15">
        <f t="shared" si="13"/>
        <v>0</v>
      </c>
      <c r="AO77" s="15">
        <f t="shared" si="14"/>
        <v>0</v>
      </c>
    </row>
    <row r="78" spans="1:41" s="24" customFormat="1" ht="30" customHeight="1">
      <c r="A78" s="90">
        <v>30</v>
      </c>
      <c r="B78" s="93" t="s">
        <v>641</v>
      </c>
      <c r="C78" s="93" t="s">
        <v>642</v>
      </c>
      <c r="D78" s="93" t="s">
        <v>31</v>
      </c>
      <c r="E78" s="3"/>
      <c r="F78" s="4"/>
      <c r="G78" s="4"/>
      <c r="H78" s="4"/>
      <c r="I78" s="4"/>
      <c r="J78" s="4"/>
      <c r="K78" s="4"/>
      <c r="L78" s="4"/>
      <c r="M78" s="5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15">
        <f t="shared" si="9"/>
        <v>0</v>
      </c>
      <c r="AK78" s="15">
        <f t="shared" si="10"/>
        <v>0</v>
      </c>
      <c r="AL78" s="15">
        <f t="shared" si="11"/>
        <v>0</v>
      </c>
      <c r="AM78" s="15">
        <f t="shared" si="12"/>
        <v>0</v>
      </c>
      <c r="AN78" s="15">
        <f t="shared" si="13"/>
        <v>0</v>
      </c>
      <c r="AO78" s="15">
        <f t="shared" si="14"/>
        <v>0</v>
      </c>
    </row>
    <row r="79" spans="1:41" s="24" customFormat="1" ht="30" customHeight="1">
      <c r="A79" s="90">
        <v>31</v>
      </c>
      <c r="B79" s="93" t="s">
        <v>643</v>
      </c>
      <c r="C79" s="93" t="s">
        <v>644</v>
      </c>
      <c r="D79" s="93" t="s">
        <v>31</v>
      </c>
      <c r="E79" s="3"/>
      <c r="F79" s="4"/>
      <c r="G79" s="4"/>
      <c r="H79" s="4"/>
      <c r="I79" s="4"/>
      <c r="J79" s="4"/>
      <c r="K79" s="4"/>
      <c r="L79" s="4"/>
      <c r="M79" s="5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5">
        <f t="shared" si="9"/>
        <v>0</v>
      </c>
      <c r="AK79" s="15">
        <f t="shared" si="10"/>
        <v>0</v>
      </c>
      <c r="AL79" s="15">
        <f t="shared" si="11"/>
        <v>0</v>
      </c>
      <c r="AM79" s="15">
        <f t="shared" si="12"/>
        <v>0</v>
      </c>
      <c r="AN79" s="15">
        <f t="shared" si="13"/>
        <v>0</v>
      </c>
      <c r="AO79" s="15">
        <f t="shared" si="14"/>
        <v>0</v>
      </c>
    </row>
    <row r="80" spans="1:41" s="24" customFormat="1" ht="30" customHeight="1">
      <c r="A80" s="90">
        <v>32</v>
      </c>
      <c r="B80" s="93" t="s">
        <v>645</v>
      </c>
      <c r="C80" s="93" t="s">
        <v>29</v>
      </c>
      <c r="D80" s="93" t="s">
        <v>646</v>
      </c>
      <c r="E80" s="3"/>
      <c r="F80" s="4"/>
      <c r="G80" s="4"/>
      <c r="H80" s="4"/>
      <c r="I80" s="4"/>
      <c r="J80" s="4"/>
      <c r="K80" s="4"/>
      <c r="L80" s="4"/>
      <c r="M80" s="5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5">
        <f t="shared" si="9"/>
        <v>0</v>
      </c>
      <c r="AK80" s="15">
        <f t="shared" si="10"/>
        <v>0</v>
      </c>
      <c r="AL80" s="15">
        <f t="shared" si="11"/>
        <v>0</v>
      </c>
      <c r="AM80" s="15">
        <f t="shared" si="12"/>
        <v>0</v>
      </c>
      <c r="AN80" s="15">
        <f t="shared" si="13"/>
        <v>0</v>
      </c>
      <c r="AO80" s="15">
        <f t="shared" si="14"/>
        <v>0</v>
      </c>
    </row>
    <row r="81" spans="1:41" s="24" customFormat="1" ht="30.75" customHeight="1">
      <c r="A81" s="90">
        <v>33</v>
      </c>
      <c r="B81" s="93" t="s">
        <v>647</v>
      </c>
      <c r="C81" s="93" t="s">
        <v>648</v>
      </c>
      <c r="D81" s="93" t="s">
        <v>88</v>
      </c>
      <c r="E81" s="3"/>
      <c r="F81" s="4"/>
      <c r="G81" s="4"/>
      <c r="H81" s="4"/>
      <c r="I81" s="4"/>
      <c r="J81" s="4"/>
      <c r="K81" s="4"/>
      <c r="L81" s="4"/>
      <c r="M81" s="58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5">
        <f t="shared" si="9"/>
        <v>0</v>
      </c>
      <c r="AK81" s="15">
        <f t="shared" si="10"/>
        <v>0</v>
      </c>
      <c r="AL81" s="15">
        <f t="shared" si="11"/>
        <v>0</v>
      </c>
      <c r="AM81" s="15">
        <f t="shared" si="12"/>
        <v>0</v>
      </c>
      <c r="AN81" s="15">
        <f t="shared" si="13"/>
        <v>0</v>
      </c>
      <c r="AO81" s="15">
        <f t="shared" si="14"/>
        <v>0</v>
      </c>
    </row>
    <row r="82" spans="1:41" s="24" customFormat="1" ht="30.75" customHeight="1">
      <c r="A82" s="90">
        <v>34</v>
      </c>
      <c r="B82" s="93" t="s">
        <v>649</v>
      </c>
      <c r="C82" s="93" t="s">
        <v>650</v>
      </c>
      <c r="D82" s="93" t="s">
        <v>88</v>
      </c>
      <c r="E82" s="3"/>
      <c r="F82" s="4"/>
      <c r="G82" s="4"/>
      <c r="H82" s="4"/>
      <c r="I82" s="4"/>
      <c r="J82" s="4"/>
      <c r="K82" s="4"/>
      <c r="L82" s="4"/>
      <c r="M82" s="58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5">
        <f t="shared" si="9"/>
        <v>0</v>
      </c>
      <c r="AK82" s="15">
        <f t="shared" si="10"/>
        <v>0</v>
      </c>
      <c r="AL82" s="15">
        <f t="shared" si="11"/>
        <v>0</v>
      </c>
      <c r="AM82" s="15">
        <f t="shared" si="12"/>
        <v>0</v>
      </c>
      <c r="AN82" s="15">
        <f t="shared" si="13"/>
        <v>0</v>
      </c>
      <c r="AO82" s="15">
        <f t="shared" si="14"/>
        <v>0</v>
      </c>
    </row>
    <row r="83" spans="1:41" ht="51" customHeight="1">
      <c r="A83" s="90">
        <v>35</v>
      </c>
      <c r="B83" s="93" t="s">
        <v>651</v>
      </c>
      <c r="C83" s="93" t="s">
        <v>652</v>
      </c>
      <c r="D83" s="93" t="s">
        <v>65</v>
      </c>
      <c r="E83" s="3"/>
      <c r="F83" s="4"/>
      <c r="G83" s="4"/>
      <c r="H83" s="4"/>
      <c r="I83" s="4"/>
      <c r="J83" s="4"/>
      <c r="K83" s="4"/>
      <c r="L83" s="4"/>
      <c r="M83" s="58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5">
        <f t="shared" si="3"/>
        <v>0</v>
      </c>
      <c r="AK83" s="15">
        <f t="shared" si="4"/>
        <v>0</v>
      </c>
      <c r="AL83" s="15">
        <f t="shared" si="5"/>
        <v>0</v>
      </c>
      <c r="AM83" s="15">
        <f t="shared" si="6"/>
        <v>0</v>
      </c>
      <c r="AN83" s="15">
        <f t="shared" si="7"/>
        <v>0</v>
      </c>
      <c r="AO83" s="15">
        <f t="shared" si="8"/>
        <v>0</v>
      </c>
    </row>
    <row r="84" spans="1:41" ht="15.75" customHeight="1">
      <c r="A84" s="90">
        <v>36</v>
      </c>
      <c r="B84" s="93" t="s">
        <v>653</v>
      </c>
      <c r="C84" s="93" t="s">
        <v>654</v>
      </c>
      <c r="D84" s="93" t="s">
        <v>65</v>
      </c>
      <c r="E84" s="3"/>
      <c r="F84" s="4"/>
      <c r="G84" s="4"/>
      <c r="H84" s="4"/>
      <c r="I84" s="4"/>
      <c r="J84" s="4"/>
      <c r="K84" s="4"/>
      <c r="L84" s="4"/>
      <c r="M84" s="58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5">
        <f t="shared" si="3"/>
        <v>0</v>
      </c>
      <c r="AK84" s="15">
        <f t="shared" si="4"/>
        <v>0</v>
      </c>
      <c r="AL84" s="15">
        <f t="shared" si="5"/>
        <v>0</v>
      </c>
      <c r="AM84" s="15">
        <f t="shared" si="6"/>
        <v>0</v>
      </c>
      <c r="AN84" s="15">
        <f t="shared" si="7"/>
        <v>0</v>
      </c>
      <c r="AO84" s="15">
        <f t="shared" si="8"/>
        <v>0</v>
      </c>
    </row>
    <row r="85" spans="1:41" ht="15.75" customHeight="1">
      <c r="A85" s="36">
        <v>30</v>
      </c>
      <c r="B85" s="33"/>
      <c r="C85" s="5"/>
      <c r="D85" s="6"/>
      <c r="E85" s="3"/>
      <c r="F85" s="4"/>
      <c r="G85" s="4"/>
      <c r="H85" s="4"/>
      <c r="I85" s="4"/>
      <c r="J85" s="4"/>
      <c r="K85" s="4"/>
      <c r="L85" s="4"/>
      <c r="M85" s="58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5">
        <f t="shared" si="3"/>
        <v>0</v>
      </c>
      <c r="AK85" s="15">
        <f t="shared" si="4"/>
        <v>0</v>
      </c>
      <c r="AL85" s="15">
        <f t="shared" si="5"/>
        <v>0</v>
      </c>
      <c r="AM85" s="15">
        <f t="shared" si="6"/>
        <v>0</v>
      </c>
      <c r="AN85" s="15">
        <f t="shared" si="7"/>
        <v>0</v>
      </c>
      <c r="AO85" s="15">
        <f t="shared" si="8"/>
        <v>0</v>
      </c>
    </row>
    <row r="86" spans="1:41" ht="15.75" customHeight="1">
      <c r="A86" s="36">
        <v>31</v>
      </c>
      <c r="B86" s="33"/>
      <c r="C86" s="5"/>
      <c r="D86" s="6"/>
      <c r="E86" s="3"/>
      <c r="F86" s="4"/>
      <c r="G86" s="4"/>
      <c r="H86" s="4"/>
      <c r="I86" s="4"/>
      <c r="J86" s="4"/>
      <c r="K86" s="4"/>
      <c r="L86" s="4"/>
      <c r="M86" s="58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15">
        <f t="shared" si="3"/>
        <v>0</v>
      </c>
      <c r="AK86" s="15">
        <f t="shared" si="4"/>
        <v>0</v>
      </c>
      <c r="AL86" s="15">
        <f t="shared" si="5"/>
        <v>0</v>
      </c>
      <c r="AM86" s="15">
        <f t="shared" si="6"/>
        <v>0</v>
      </c>
      <c r="AN86" s="15">
        <f t="shared" si="7"/>
        <v>0</v>
      </c>
      <c r="AO86" s="15">
        <f t="shared" si="8"/>
        <v>0</v>
      </c>
    </row>
    <row r="87" spans="1:41" ht="15.75" customHeight="1">
      <c r="A87" s="36">
        <v>32</v>
      </c>
      <c r="B87" s="33"/>
      <c r="C87" s="5"/>
      <c r="D87" s="6"/>
      <c r="E87" s="3"/>
      <c r="F87" s="4"/>
      <c r="G87" s="4"/>
      <c r="H87" s="4"/>
      <c r="I87" s="4"/>
      <c r="J87" s="4"/>
      <c r="K87" s="4"/>
      <c r="L87" s="4"/>
      <c r="M87" s="58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15">
        <f t="shared" si="3"/>
        <v>0</v>
      </c>
      <c r="AK87" s="15">
        <f t="shared" si="4"/>
        <v>0</v>
      </c>
      <c r="AL87" s="15">
        <f t="shared" si="5"/>
        <v>0</v>
      </c>
      <c r="AM87" s="15">
        <f t="shared" si="6"/>
        <v>0</v>
      </c>
      <c r="AN87" s="15">
        <f t="shared" si="7"/>
        <v>0</v>
      </c>
      <c r="AO87" s="15">
        <f t="shared" si="8"/>
        <v>0</v>
      </c>
    </row>
    <row r="88" spans="1:41" ht="15.75" customHeight="1">
      <c r="A88" s="36">
        <v>33</v>
      </c>
      <c r="B88" s="33"/>
      <c r="C88" s="5"/>
      <c r="D88" s="6"/>
      <c r="E88" s="36"/>
      <c r="F88" s="4"/>
      <c r="G88" s="4"/>
      <c r="H88" s="4"/>
      <c r="I88" s="4"/>
      <c r="J88" s="4"/>
      <c r="K88" s="4"/>
      <c r="L88" s="4"/>
      <c r="M88" s="5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15">
        <f t="shared" si="3"/>
        <v>0</v>
      </c>
      <c r="AK88" s="15">
        <f t="shared" si="4"/>
        <v>0</v>
      </c>
      <c r="AL88" s="15">
        <f t="shared" si="5"/>
        <v>0</v>
      </c>
      <c r="AM88" s="15">
        <f t="shared" si="6"/>
        <v>0</v>
      </c>
      <c r="AN88" s="15">
        <f t="shared" si="7"/>
        <v>0</v>
      </c>
      <c r="AO88" s="15">
        <f t="shared" si="8"/>
        <v>0</v>
      </c>
    </row>
    <row r="89" spans="1:41" ht="15.75" customHeight="1">
      <c r="A89" s="36">
        <v>34</v>
      </c>
      <c r="B89" s="33"/>
      <c r="C89" s="5"/>
      <c r="D89" s="6"/>
      <c r="E89" s="3"/>
      <c r="F89" s="4"/>
      <c r="G89" s="4"/>
      <c r="H89" s="4"/>
      <c r="I89" s="4"/>
      <c r="J89" s="4"/>
      <c r="K89" s="4"/>
      <c r="L89" s="4"/>
      <c r="M89" s="5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15">
        <f t="shared" si="3"/>
        <v>0</v>
      </c>
      <c r="AK89" s="15">
        <f t="shared" si="4"/>
        <v>0</v>
      </c>
      <c r="AL89" s="15">
        <f t="shared" si="5"/>
        <v>0</v>
      </c>
      <c r="AM89" s="15">
        <f t="shared" si="6"/>
        <v>0</v>
      </c>
      <c r="AN89" s="15">
        <f t="shared" si="7"/>
        <v>0</v>
      </c>
      <c r="AO89" s="15">
        <f t="shared" si="8"/>
        <v>0</v>
      </c>
    </row>
    <row r="90" spans="1:41" ht="15.75" customHeight="1">
      <c r="A90" s="178" t="s">
        <v>11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36">
        <f t="shared" ref="AJ90:AO90" si="15">SUM(AJ49:AJ89)</f>
        <v>0</v>
      </c>
      <c r="AK90" s="36">
        <f t="shared" si="15"/>
        <v>0</v>
      </c>
      <c r="AL90" s="36">
        <f t="shared" si="15"/>
        <v>0</v>
      </c>
      <c r="AM90" s="36">
        <f t="shared" si="15"/>
        <v>0</v>
      </c>
      <c r="AN90" s="36">
        <f t="shared" si="15"/>
        <v>0</v>
      </c>
      <c r="AO90" s="36">
        <f t="shared" si="15"/>
        <v>0</v>
      </c>
    </row>
    <row r="91" spans="1:41">
      <c r="A91" s="13"/>
      <c r="B91" s="13"/>
      <c r="C91" s="179"/>
      <c r="D91" s="179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</row>
    <row r="92" spans="1:41">
      <c r="C92" s="34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</row>
    <row r="93" spans="1:41">
      <c r="C93" s="34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</row>
    <row r="94" spans="1:41">
      <c r="C94" s="179"/>
      <c r="D94" s="179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</row>
    <row r="95" spans="1:41">
      <c r="C95" s="179"/>
      <c r="D95" s="179"/>
      <c r="E95" s="179"/>
      <c r="F95" s="179"/>
      <c r="G95" s="179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</row>
    <row r="96" spans="1:41">
      <c r="C96" s="179"/>
      <c r="D96" s="179"/>
      <c r="E96" s="179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</row>
    <row r="97" spans="3:38">
      <c r="C97" s="179"/>
      <c r="D97" s="179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M19:AN19"/>
    <mergeCell ref="A45:AI45"/>
    <mergeCell ref="A47:AI47"/>
    <mergeCell ref="C96:E96"/>
    <mergeCell ref="C97:D97"/>
    <mergeCell ref="C95:G95"/>
    <mergeCell ref="C48:D48"/>
    <mergeCell ref="AP49:AQ49"/>
    <mergeCell ref="AP62:AQ62"/>
    <mergeCell ref="A90:AI90"/>
    <mergeCell ref="C91:D91"/>
    <mergeCell ref="C94:D9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5" zoomScale="85" zoomScaleNormal="85" workbookViewId="0">
      <selection activeCell="Y20" sqref="Y20"/>
    </sheetView>
  </sheetViews>
  <sheetFormatPr defaultColWidth="9.33203125" defaultRowHeight="18"/>
  <cols>
    <col min="1" max="1" width="8.6640625" style="23" customWidth="1"/>
    <col min="2" max="2" width="18.33203125" style="23" customWidth="1"/>
    <col min="3" max="3" width="23.1640625" style="23" customWidth="1"/>
    <col min="4" max="4" width="10.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108">
        <v>1</v>
      </c>
      <c r="B6" s="121" t="s">
        <v>116</v>
      </c>
      <c r="C6" s="122" t="s">
        <v>117</v>
      </c>
      <c r="D6" s="123" t="s">
        <v>47</v>
      </c>
      <c r="E6" s="112"/>
      <c r="F6" s="113"/>
      <c r="G6" s="113"/>
      <c r="H6" s="113" t="s">
        <v>6</v>
      </c>
      <c r="I6" s="113"/>
      <c r="J6" s="113"/>
      <c r="K6" s="113" t="s">
        <v>6</v>
      </c>
      <c r="L6" s="113"/>
      <c r="M6" s="114"/>
      <c r="N6" s="113"/>
      <c r="O6" s="113" t="s">
        <v>7</v>
      </c>
      <c r="P6" s="113"/>
      <c r="Q6" s="113"/>
      <c r="R6" s="113" t="s">
        <v>7</v>
      </c>
      <c r="S6" s="113" t="s">
        <v>7</v>
      </c>
      <c r="T6" s="113"/>
      <c r="U6" s="113"/>
      <c r="V6" s="113"/>
      <c r="W6" s="113"/>
      <c r="X6" s="113"/>
      <c r="Y6" s="113" t="s">
        <v>7</v>
      </c>
      <c r="Z6" s="113"/>
      <c r="AA6" s="113"/>
      <c r="AB6" s="113"/>
      <c r="AC6" s="118" t="s">
        <v>7</v>
      </c>
      <c r="AD6" s="113"/>
      <c r="AE6" s="113"/>
      <c r="AF6" s="113"/>
      <c r="AG6" s="113"/>
      <c r="AH6" s="113" t="s">
        <v>7</v>
      </c>
      <c r="AI6" s="113" t="s">
        <v>7</v>
      </c>
      <c r="AJ6" s="50">
        <f>COUNTIF(E6:AI6,"K")+2*COUNTIF(E6:AI6,"2K")+COUNTIF(E6:AI6,"TK")+COUNTIF(E6:AI6,"KT")</f>
        <v>2</v>
      </c>
      <c r="AK6" s="50">
        <f t="shared" ref="AK6:AK29" si="0">COUNTIF(E6:AI6,"P")+2*COUNTIF(F6:AJ6,"2P")</f>
        <v>7</v>
      </c>
      <c r="AL6" s="50">
        <f t="shared" ref="AL6:AL29" si="1">COUNTIF(E6:AI6,"T")+2*COUNTIF(E6:AI6,"2T")+COUNTIF(E6:AI6,"TK")+COUNTIF(E6:AI6,"KT")</f>
        <v>0</v>
      </c>
      <c r="AM6" s="25"/>
      <c r="AN6" s="26"/>
      <c r="AO6" s="49"/>
    </row>
    <row r="7" spans="1:41" s="24" customFormat="1" ht="21" customHeight="1">
      <c r="A7" s="108">
        <v>2</v>
      </c>
      <c r="B7" s="121" t="s">
        <v>118</v>
      </c>
      <c r="C7" s="122" t="s">
        <v>119</v>
      </c>
      <c r="D7" s="123" t="s">
        <v>120</v>
      </c>
      <c r="E7" s="112"/>
      <c r="F7" s="113"/>
      <c r="G7" s="113"/>
      <c r="H7" s="113"/>
      <c r="I7" s="113"/>
      <c r="J7" s="113"/>
      <c r="K7" s="113"/>
      <c r="L7" s="113"/>
      <c r="M7" s="114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8" t="s">
        <v>7</v>
      </c>
      <c r="AD7" s="113"/>
      <c r="AE7" s="113"/>
      <c r="AF7" s="113"/>
      <c r="AG7" s="113"/>
      <c r="AH7" s="113"/>
      <c r="AI7" s="113"/>
      <c r="AJ7" s="50">
        <f t="shared" ref="AJ7:AJ29" si="2">COUNTIF(E7:AI7,"K")+2*COUNTIF(E7:AI7,"2K")+COUNTIF(E7:AI7,"TK")+COUNTIF(E7:AI7,"KT")</f>
        <v>0</v>
      </c>
      <c r="AK7" s="50">
        <f t="shared" si="0"/>
        <v>1</v>
      </c>
      <c r="AL7" s="50">
        <f t="shared" si="1"/>
        <v>0</v>
      </c>
      <c r="AM7" s="49"/>
      <c r="AN7" s="49"/>
      <c r="AO7" s="49"/>
    </row>
    <row r="8" spans="1:41" s="24" customFormat="1" ht="21" customHeight="1">
      <c r="A8" s="108">
        <v>3</v>
      </c>
      <c r="B8" s="121" t="s">
        <v>503</v>
      </c>
      <c r="C8" s="122" t="s">
        <v>504</v>
      </c>
      <c r="D8" s="123" t="s">
        <v>108</v>
      </c>
      <c r="E8" s="112"/>
      <c r="F8" s="113"/>
      <c r="G8" s="113"/>
      <c r="H8" s="113"/>
      <c r="I8" s="113"/>
      <c r="J8" s="113"/>
      <c r="K8" s="113" t="s">
        <v>6</v>
      </c>
      <c r="L8" s="113"/>
      <c r="M8" s="114"/>
      <c r="N8" s="113"/>
      <c r="O8" s="113"/>
      <c r="P8" s="113"/>
      <c r="Q8" s="113"/>
      <c r="R8" s="113"/>
      <c r="S8" s="113" t="s">
        <v>7</v>
      </c>
      <c r="T8" s="113"/>
      <c r="U8" s="113"/>
      <c r="V8" s="113"/>
      <c r="W8" s="113"/>
      <c r="X8" s="113"/>
      <c r="Y8" s="113"/>
      <c r="Z8" s="113"/>
      <c r="AA8" s="113"/>
      <c r="AB8" s="113" t="s">
        <v>7</v>
      </c>
      <c r="AC8" s="118"/>
      <c r="AD8" s="113"/>
      <c r="AE8" s="113"/>
      <c r="AF8" s="113"/>
      <c r="AG8" s="113"/>
      <c r="AH8" s="113"/>
      <c r="AI8" s="113" t="s">
        <v>7</v>
      </c>
      <c r="AJ8" s="50">
        <f t="shared" si="2"/>
        <v>1</v>
      </c>
      <c r="AK8" s="50">
        <f t="shared" si="0"/>
        <v>3</v>
      </c>
      <c r="AL8" s="50">
        <f t="shared" si="1"/>
        <v>0</v>
      </c>
      <c r="AM8" s="49"/>
      <c r="AN8" s="49"/>
      <c r="AO8" s="49"/>
    </row>
    <row r="9" spans="1:41" s="24" customFormat="1" ht="21" customHeight="1">
      <c r="A9" s="108">
        <v>4</v>
      </c>
      <c r="B9" s="121" t="s">
        <v>121</v>
      </c>
      <c r="C9" s="122" t="s">
        <v>122</v>
      </c>
      <c r="D9" s="123" t="s">
        <v>58</v>
      </c>
      <c r="E9" s="112"/>
      <c r="F9" s="113"/>
      <c r="G9" s="113"/>
      <c r="H9" s="113"/>
      <c r="I9" s="113"/>
      <c r="J9" s="113"/>
      <c r="K9" s="113"/>
      <c r="L9" s="113"/>
      <c r="M9" s="114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8"/>
      <c r="AD9" s="113"/>
      <c r="AE9" s="113"/>
      <c r="AF9" s="113"/>
      <c r="AG9" s="113"/>
      <c r="AH9" s="113"/>
      <c r="AI9" s="113"/>
      <c r="AJ9" s="50">
        <f t="shared" si="2"/>
        <v>0</v>
      </c>
      <c r="AK9" s="50">
        <f t="shared" si="0"/>
        <v>0</v>
      </c>
      <c r="AL9" s="50">
        <f t="shared" si="1"/>
        <v>0</v>
      </c>
      <c r="AM9" s="49"/>
      <c r="AN9" s="49"/>
      <c r="AO9" s="49"/>
    </row>
    <row r="10" spans="1:41" s="24" customFormat="1" ht="21" customHeight="1">
      <c r="A10" s="108">
        <v>5</v>
      </c>
      <c r="B10" s="121" t="s">
        <v>126</v>
      </c>
      <c r="C10" s="122" t="s">
        <v>127</v>
      </c>
      <c r="D10" s="123" t="s">
        <v>125</v>
      </c>
      <c r="E10" s="112"/>
      <c r="F10" s="113"/>
      <c r="G10" s="113"/>
      <c r="H10" s="113"/>
      <c r="I10" s="113"/>
      <c r="J10" s="113"/>
      <c r="K10" s="113"/>
      <c r="L10" s="113"/>
      <c r="M10" s="114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8"/>
      <c r="AD10" s="113"/>
      <c r="AE10" s="113"/>
      <c r="AF10" s="113"/>
      <c r="AG10" s="113"/>
      <c r="AH10" s="113"/>
      <c r="AI10" s="113" t="s">
        <v>8</v>
      </c>
      <c r="AJ10" s="50">
        <f t="shared" si="2"/>
        <v>0</v>
      </c>
      <c r="AK10" s="50">
        <f t="shared" si="0"/>
        <v>0</v>
      </c>
      <c r="AL10" s="50">
        <f t="shared" si="1"/>
        <v>1</v>
      </c>
      <c r="AM10" s="49"/>
      <c r="AN10" s="49"/>
      <c r="AO10" s="49"/>
    </row>
    <row r="11" spans="1:41" s="24" customFormat="1" ht="21" customHeight="1">
      <c r="A11" s="108">
        <v>6</v>
      </c>
      <c r="B11" s="131" t="s">
        <v>513</v>
      </c>
      <c r="C11" s="132" t="s">
        <v>49</v>
      </c>
      <c r="D11" s="133" t="s">
        <v>38</v>
      </c>
      <c r="E11" s="112" t="s">
        <v>7</v>
      </c>
      <c r="F11" s="113"/>
      <c r="G11" s="113"/>
      <c r="H11" s="113"/>
      <c r="I11" s="113"/>
      <c r="J11" s="113"/>
      <c r="K11" s="113" t="s">
        <v>7</v>
      </c>
      <c r="L11" s="113" t="s">
        <v>7</v>
      </c>
      <c r="M11" s="114" t="s">
        <v>7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8"/>
      <c r="AD11" s="113"/>
      <c r="AE11" s="113"/>
      <c r="AF11" s="113"/>
      <c r="AG11" s="113"/>
      <c r="AH11" s="113"/>
      <c r="AI11" s="113"/>
      <c r="AJ11" s="50">
        <f t="shared" si="2"/>
        <v>0</v>
      </c>
      <c r="AK11" s="50">
        <f t="shared" si="0"/>
        <v>4</v>
      </c>
      <c r="AL11" s="50">
        <f t="shared" si="1"/>
        <v>0</v>
      </c>
      <c r="AM11" s="49"/>
      <c r="AN11" s="49"/>
      <c r="AO11" s="49"/>
    </row>
    <row r="12" spans="1:41" s="66" customFormat="1" ht="21" customHeight="1">
      <c r="A12" s="108">
        <v>7</v>
      </c>
      <c r="B12" s="121" t="s">
        <v>128</v>
      </c>
      <c r="C12" s="122" t="s">
        <v>129</v>
      </c>
      <c r="D12" s="123" t="s">
        <v>130</v>
      </c>
      <c r="E12" s="134"/>
      <c r="F12" s="119"/>
      <c r="G12" s="119"/>
      <c r="H12" s="119"/>
      <c r="I12" s="119"/>
      <c r="J12" s="119"/>
      <c r="K12" s="119"/>
      <c r="L12" s="119"/>
      <c r="M12" s="120" t="s">
        <v>7</v>
      </c>
      <c r="N12" s="119"/>
      <c r="O12" s="119"/>
      <c r="P12" s="119"/>
      <c r="Q12" s="119"/>
      <c r="R12" s="119"/>
      <c r="S12" s="119" t="s">
        <v>7</v>
      </c>
      <c r="T12" s="119"/>
      <c r="U12" s="119"/>
      <c r="V12" s="119"/>
      <c r="W12" s="119"/>
      <c r="X12" s="119"/>
      <c r="Y12" s="119"/>
      <c r="Z12" s="119"/>
      <c r="AA12" s="119"/>
      <c r="AB12" s="119"/>
      <c r="AC12" s="118"/>
      <c r="AD12" s="119"/>
      <c r="AE12" s="119"/>
      <c r="AF12" s="119"/>
      <c r="AG12" s="119"/>
      <c r="AH12" s="119" t="s">
        <v>7</v>
      </c>
      <c r="AI12" s="119"/>
      <c r="AJ12" s="56">
        <f t="shared" si="2"/>
        <v>0</v>
      </c>
      <c r="AK12" s="56">
        <f t="shared" si="0"/>
        <v>3</v>
      </c>
      <c r="AL12" s="56">
        <f t="shared" si="1"/>
        <v>0</v>
      </c>
      <c r="AM12" s="65"/>
      <c r="AN12" s="65"/>
      <c r="AO12" s="65"/>
    </row>
    <row r="13" spans="1:41" s="24" customFormat="1" ht="21" customHeight="1">
      <c r="A13" s="108">
        <v>8</v>
      </c>
      <c r="B13" s="121" t="s">
        <v>131</v>
      </c>
      <c r="C13" s="122" t="s">
        <v>132</v>
      </c>
      <c r="D13" s="123" t="s">
        <v>133</v>
      </c>
      <c r="E13" s="112"/>
      <c r="F13" s="113"/>
      <c r="G13" s="113"/>
      <c r="H13" s="113"/>
      <c r="I13" s="113"/>
      <c r="J13" s="113"/>
      <c r="K13" s="113"/>
      <c r="L13" s="113"/>
      <c r="M13" s="114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8"/>
      <c r="AD13" s="113"/>
      <c r="AE13" s="113"/>
      <c r="AF13" s="113"/>
      <c r="AG13" s="113"/>
      <c r="AH13" s="113"/>
      <c r="AI13" s="113"/>
      <c r="AJ13" s="50">
        <f t="shared" si="2"/>
        <v>0</v>
      </c>
      <c r="AK13" s="50">
        <f t="shared" si="0"/>
        <v>0</v>
      </c>
      <c r="AL13" s="50">
        <f t="shared" si="1"/>
        <v>0</v>
      </c>
      <c r="AM13" s="49"/>
      <c r="AN13" s="49"/>
      <c r="AO13" s="49"/>
    </row>
    <row r="14" spans="1:41" s="24" customFormat="1" ht="21" customHeight="1">
      <c r="A14" s="108">
        <v>9</v>
      </c>
      <c r="B14" s="121" t="s">
        <v>134</v>
      </c>
      <c r="C14" s="122" t="s">
        <v>135</v>
      </c>
      <c r="D14" s="123" t="s">
        <v>55</v>
      </c>
      <c r="E14" s="112"/>
      <c r="F14" s="113"/>
      <c r="G14" s="113"/>
      <c r="H14" s="113"/>
      <c r="I14" s="113"/>
      <c r="J14" s="113"/>
      <c r="K14" s="113"/>
      <c r="L14" s="113"/>
      <c r="M14" s="114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8"/>
      <c r="AD14" s="113"/>
      <c r="AE14" s="113"/>
      <c r="AF14" s="113"/>
      <c r="AG14" s="113"/>
      <c r="AH14" s="113"/>
      <c r="AI14" s="113"/>
      <c r="AJ14" s="50">
        <f t="shared" si="2"/>
        <v>0</v>
      </c>
      <c r="AK14" s="50">
        <f t="shared" si="0"/>
        <v>0</v>
      </c>
      <c r="AL14" s="50">
        <f t="shared" si="1"/>
        <v>0</v>
      </c>
      <c r="AM14" s="49"/>
      <c r="AN14" s="49"/>
      <c r="AO14" s="49"/>
    </row>
    <row r="15" spans="1:41" s="24" customFormat="1" ht="21" customHeight="1">
      <c r="A15" s="108">
        <v>10</v>
      </c>
      <c r="B15" s="121" t="s">
        <v>136</v>
      </c>
      <c r="C15" s="122" t="s">
        <v>137</v>
      </c>
      <c r="D15" s="123" t="s">
        <v>55</v>
      </c>
      <c r="E15" s="112"/>
      <c r="F15" s="113"/>
      <c r="G15" s="113"/>
      <c r="H15" s="113"/>
      <c r="I15" s="113"/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8"/>
      <c r="AD15" s="113"/>
      <c r="AE15" s="113"/>
      <c r="AF15" s="113"/>
      <c r="AG15" s="113"/>
      <c r="AH15" s="113"/>
      <c r="AI15" s="113" t="s">
        <v>8</v>
      </c>
      <c r="AJ15" s="50">
        <f t="shared" si="2"/>
        <v>0</v>
      </c>
      <c r="AK15" s="50">
        <f t="shared" si="0"/>
        <v>0</v>
      </c>
      <c r="AL15" s="50">
        <f t="shared" si="1"/>
        <v>1</v>
      </c>
      <c r="AM15" s="49"/>
      <c r="AN15" s="49"/>
      <c r="AO15" s="49"/>
    </row>
    <row r="16" spans="1:41" s="24" customFormat="1" ht="21" customHeight="1">
      <c r="A16" s="108">
        <v>11</v>
      </c>
      <c r="B16" s="121" t="s">
        <v>138</v>
      </c>
      <c r="C16" s="122" t="s">
        <v>139</v>
      </c>
      <c r="D16" s="123" t="s">
        <v>92</v>
      </c>
      <c r="E16" s="112" t="s">
        <v>7</v>
      </c>
      <c r="F16" s="113"/>
      <c r="G16" s="113"/>
      <c r="H16" s="113"/>
      <c r="I16" s="113"/>
      <c r="J16" s="113"/>
      <c r="K16" s="113"/>
      <c r="L16" s="113"/>
      <c r="M16" s="114" t="s">
        <v>7</v>
      </c>
      <c r="N16" s="113"/>
      <c r="O16" s="113"/>
      <c r="P16" s="113"/>
      <c r="Q16" s="113"/>
      <c r="R16" s="113" t="s">
        <v>7</v>
      </c>
      <c r="S16" s="113" t="s">
        <v>7</v>
      </c>
      <c r="T16" s="113" t="s">
        <v>7</v>
      </c>
      <c r="U16" s="113" t="s">
        <v>882</v>
      </c>
      <c r="V16" s="113" t="s">
        <v>7</v>
      </c>
      <c r="W16" s="113"/>
      <c r="X16" s="113"/>
      <c r="Y16" s="113" t="s">
        <v>7</v>
      </c>
      <c r="Z16" s="113"/>
      <c r="AA16" s="113" t="s">
        <v>7</v>
      </c>
      <c r="AB16" s="113" t="s">
        <v>7</v>
      </c>
      <c r="AC16" s="118" t="s">
        <v>7</v>
      </c>
      <c r="AD16" s="113"/>
      <c r="AE16" s="113"/>
      <c r="AF16" s="113" t="s">
        <v>6</v>
      </c>
      <c r="AG16" s="113"/>
      <c r="AH16" s="113" t="s">
        <v>7</v>
      </c>
      <c r="AI16" s="113" t="s">
        <v>7</v>
      </c>
      <c r="AJ16" s="50">
        <f t="shared" si="2"/>
        <v>1</v>
      </c>
      <c r="AK16" s="50">
        <f t="shared" si="0"/>
        <v>12</v>
      </c>
      <c r="AL16" s="50">
        <f t="shared" si="1"/>
        <v>0</v>
      </c>
      <c r="AM16" s="49"/>
      <c r="AN16" s="49"/>
      <c r="AO16" s="49"/>
    </row>
    <row r="17" spans="1:44" s="24" customFormat="1" ht="21" customHeight="1">
      <c r="A17" s="108">
        <v>12</v>
      </c>
      <c r="B17" s="121" t="s">
        <v>140</v>
      </c>
      <c r="C17" s="122" t="s">
        <v>141</v>
      </c>
      <c r="D17" s="123" t="s">
        <v>92</v>
      </c>
      <c r="E17" s="115"/>
      <c r="F17" s="113"/>
      <c r="G17" s="115"/>
      <c r="H17" s="115"/>
      <c r="I17" s="115"/>
      <c r="J17" s="115"/>
      <c r="K17" s="115"/>
      <c r="L17" s="115"/>
      <c r="M17" s="116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8"/>
      <c r="AD17" s="115"/>
      <c r="AE17" s="115"/>
      <c r="AF17" s="115"/>
      <c r="AG17" s="115"/>
      <c r="AH17" s="115"/>
      <c r="AI17" s="115"/>
      <c r="AJ17" s="50">
        <f t="shared" si="2"/>
        <v>0</v>
      </c>
      <c r="AK17" s="50">
        <f t="shared" si="0"/>
        <v>0</v>
      </c>
      <c r="AL17" s="50">
        <f t="shared" si="1"/>
        <v>0</v>
      </c>
      <c r="AM17" s="49"/>
      <c r="AN17" s="49"/>
      <c r="AO17" s="49"/>
    </row>
    <row r="18" spans="1:44" s="24" customFormat="1" ht="21" customHeight="1">
      <c r="A18" s="108">
        <v>13</v>
      </c>
      <c r="B18" s="121" t="s">
        <v>144</v>
      </c>
      <c r="C18" s="122" t="s">
        <v>145</v>
      </c>
      <c r="D18" s="123" t="s">
        <v>97</v>
      </c>
      <c r="E18" s="112"/>
      <c r="F18" s="113"/>
      <c r="G18" s="113"/>
      <c r="H18" s="113"/>
      <c r="I18" s="113"/>
      <c r="J18" s="113"/>
      <c r="K18" s="113"/>
      <c r="L18" s="113"/>
      <c r="M18" s="114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8"/>
      <c r="AD18" s="113"/>
      <c r="AE18" s="113"/>
      <c r="AF18" s="113"/>
      <c r="AG18" s="113"/>
      <c r="AH18" s="113"/>
      <c r="AI18" s="113"/>
      <c r="AJ18" s="50">
        <f t="shared" si="2"/>
        <v>0</v>
      </c>
      <c r="AK18" s="50">
        <f t="shared" si="0"/>
        <v>0</v>
      </c>
      <c r="AL18" s="50">
        <f t="shared" si="1"/>
        <v>0</v>
      </c>
      <c r="AM18" s="176"/>
      <c r="AN18" s="177"/>
      <c r="AO18" s="49"/>
    </row>
    <row r="19" spans="1:44" s="24" customFormat="1" ht="21" customHeight="1">
      <c r="A19" s="108">
        <v>14</v>
      </c>
      <c r="B19" s="121" t="s">
        <v>146</v>
      </c>
      <c r="C19" s="122" t="s">
        <v>147</v>
      </c>
      <c r="D19" s="123" t="s">
        <v>97</v>
      </c>
      <c r="E19" s="112"/>
      <c r="F19" s="113"/>
      <c r="G19" s="113"/>
      <c r="H19" s="113"/>
      <c r="I19" s="113"/>
      <c r="J19" s="113"/>
      <c r="K19" s="113"/>
      <c r="L19" s="113"/>
      <c r="M19" s="114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8"/>
      <c r="AD19" s="113"/>
      <c r="AE19" s="113"/>
      <c r="AF19" s="113"/>
      <c r="AG19" s="113"/>
      <c r="AH19" s="113"/>
      <c r="AI19" s="113"/>
      <c r="AJ19" s="50">
        <f t="shared" si="2"/>
        <v>0</v>
      </c>
      <c r="AK19" s="50">
        <f t="shared" si="0"/>
        <v>0</v>
      </c>
      <c r="AL19" s="50">
        <f t="shared" si="1"/>
        <v>0</v>
      </c>
      <c r="AM19" s="49"/>
      <c r="AN19" s="49"/>
      <c r="AO19" s="49"/>
    </row>
    <row r="20" spans="1:44" s="24" customFormat="1" ht="21" customHeight="1">
      <c r="A20" s="108">
        <v>15</v>
      </c>
      <c r="B20" s="121" t="s">
        <v>148</v>
      </c>
      <c r="C20" s="122" t="s">
        <v>149</v>
      </c>
      <c r="D20" s="123" t="s">
        <v>67</v>
      </c>
      <c r="E20" s="112"/>
      <c r="F20" s="113"/>
      <c r="G20" s="113"/>
      <c r="H20" s="113"/>
      <c r="I20" s="113"/>
      <c r="J20" s="113"/>
      <c r="K20" s="113"/>
      <c r="L20" s="113"/>
      <c r="M20" s="114"/>
      <c r="N20" s="113"/>
      <c r="O20" s="113"/>
      <c r="P20" s="113"/>
      <c r="Q20" s="113"/>
      <c r="R20" s="113"/>
      <c r="S20" s="113"/>
      <c r="T20" s="113"/>
      <c r="U20" s="113" t="s">
        <v>7</v>
      </c>
      <c r="V20" s="113"/>
      <c r="W20" s="113"/>
      <c r="X20" s="113"/>
      <c r="Y20" s="113"/>
      <c r="Z20" s="113"/>
      <c r="AA20" s="113"/>
      <c r="AB20" s="113"/>
      <c r="AC20" s="118"/>
      <c r="AD20" s="113"/>
      <c r="AE20" s="113"/>
      <c r="AF20" s="113"/>
      <c r="AG20" s="113"/>
      <c r="AH20" s="113"/>
      <c r="AI20" s="113"/>
      <c r="AJ20" s="50">
        <f t="shared" si="2"/>
        <v>0</v>
      </c>
      <c r="AK20" s="50">
        <f t="shared" si="0"/>
        <v>1</v>
      </c>
      <c r="AL20" s="50">
        <f t="shared" si="1"/>
        <v>0</v>
      </c>
      <c r="AM20" s="49"/>
      <c r="AN20" s="49"/>
      <c r="AO20" s="49"/>
    </row>
    <row r="21" spans="1:44" s="24" customFormat="1" ht="21" customHeight="1">
      <c r="A21" s="108">
        <v>16</v>
      </c>
      <c r="B21" s="121" t="s">
        <v>506</v>
      </c>
      <c r="C21" s="122" t="s">
        <v>507</v>
      </c>
      <c r="D21" s="123" t="s">
        <v>95</v>
      </c>
      <c r="E21" s="112"/>
      <c r="F21" s="113"/>
      <c r="G21" s="113"/>
      <c r="H21" s="113"/>
      <c r="I21" s="113"/>
      <c r="J21" s="113"/>
      <c r="K21" s="113"/>
      <c r="L21" s="113"/>
      <c r="M21" s="114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 t="s">
        <v>7</v>
      </c>
      <c r="Z21" s="113"/>
      <c r="AA21" s="113"/>
      <c r="AB21" s="113" t="s">
        <v>7</v>
      </c>
      <c r="AC21" s="118"/>
      <c r="AD21" s="113"/>
      <c r="AE21" s="113"/>
      <c r="AF21" s="113"/>
      <c r="AG21" s="113"/>
      <c r="AH21" s="113"/>
      <c r="AI21" s="113"/>
      <c r="AJ21" s="50">
        <f t="shared" si="2"/>
        <v>0</v>
      </c>
      <c r="AK21" s="50">
        <f t="shared" si="0"/>
        <v>2</v>
      </c>
      <c r="AL21" s="50">
        <f t="shared" si="1"/>
        <v>0</v>
      </c>
      <c r="AM21" s="49"/>
      <c r="AN21" s="49"/>
      <c r="AO21" s="49"/>
    </row>
    <row r="22" spans="1:44" s="24" customFormat="1" ht="21" customHeight="1">
      <c r="A22" s="108">
        <v>17</v>
      </c>
      <c r="B22" s="121" t="s">
        <v>153</v>
      </c>
      <c r="C22" s="122" t="s">
        <v>154</v>
      </c>
      <c r="D22" s="123" t="s">
        <v>87</v>
      </c>
      <c r="E22" s="112"/>
      <c r="F22" s="113"/>
      <c r="G22" s="113"/>
      <c r="H22" s="113"/>
      <c r="I22" s="113"/>
      <c r="J22" s="113"/>
      <c r="K22" s="113"/>
      <c r="L22" s="113"/>
      <c r="M22" s="114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8"/>
      <c r="AD22" s="113"/>
      <c r="AE22" s="113"/>
      <c r="AF22" s="113"/>
      <c r="AG22" s="113"/>
      <c r="AH22" s="113"/>
      <c r="AI22" s="113"/>
      <c r="AJ22" s="50">
        <f t="shared" si="2"/>
        <v>0</v>
      </c>
      <c r="AK22" s="50">
        <f t="shared" si="0"/>
        <v>0</v>
      </c>
      <c r="AL22" s="50">
        <f t="shared" si="1"/>
        <v>0</v>
      </c>
      <c r="AM22" s="49"/>
      <c r="AN22" s="49"/>
      <c r="AO22" s="49"/>
    </row>
    <row r="23" spans="1:44" s="24" customFormat="1" ht="21" customHeight="1">
      <c r="A23" s="108">
        <v>18</v>
      </c>
      <c r="B23" s="121" t="s">
        <v>158</v>
      </c>
      <c r="C23" s="122" t="s">
        <v>79</v>
      </c>
      <c r="D23" s="123" t="s">
        <v>159</v>
      </c>
      <c r="E23" s="113"/>
      <c r="F23" s="113"/>
      <c r="G23" s="113"/>
      <c r="H23" s="113"/>
      <c r="I23" s="113"/>
      <c r="J23" s="113"/>
      <c r="K23" s="113"/>
      <c r="L23" s="113"/>
      <c r="M23" s="114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 t="s">
        <v>8</v>
      </c>
      <c r="AC23" s="118"/>
      <c r="AD23" s="113"/>
      <c r="AE23" s="113"/>
      <c r="AF23" s="113"/>
      <c r="AG23" s="113"/>
      <c r="AH23" s="113"/>
      <c r="AI23" s="113" t="s">
        <v>7</v>
      </c>
      <c r="AJ23" s="50">
        <f t="shared" si="2"/>
        <v>0</v>
      </c>
      <c r="AK23" s="50">
        <f t="shared" si="0"/>
        <v>1</v>
      </c>
      <c r="AL23" s="50">
        <f t="shared" si="1"/>
        <v>1</v>
      </c>
      <c r="AM23" s="49"/>
      <c r="AN23" s="49"/>
      <c r="AO23" s="49"/>
    </row>
    <row r="24" spans="1:44" s="24" customFormat="1" ht="21" customHeight="1">
      <c r="A24" s="108">
        <v>19</v>
      </c>
      <c r="B24" s="121" t="s">
        <v>155</v>
      </c>
      <c r="C24" s="122" t="s">
        <v>156</v>
      </c>
      <c r="D24" s="123" t="s">
        <v>157</v>
      </c>
      <c r="E24" s="112"/>
      <c r="F24" s="113"/>
      <c r="G24" s="113"/>
      <c r="H24" s="113"/>
      <c r="I24" s="113"/>
      <c r="J24" s="113"/>
      <c r="K24" s="113"/>
      <c r="L24" s="113"/>
      <c r="M24" s="114"/>
      <c r="N24" s="113"/>
      <c r="O24" s="113"/>
      <c r="P24" s="113"/>
      <c r="Q24" s="113"/>
      <c r="R24" s="113" t="s">
        <v>7</v>
      </c>
      <c r="S24" s="113"/>
      <c r="T24" s="113"/>
      <c r="U24" s="113" t="s">
        <v>7</v>
      </c>
      <c r="V24" s="113"/>
      <c r="W24" s="113"/>
      <c r="X24" s="113"/>
      <c r="Y24" s="113" t="s">
        <v>7</v>
      </c>
      <c r="Z24" s="113"/>
      <c r="AA24" s="113" t="s">
        <v>7</v>
      </c>
      <c r="AB24" s="113" t="s">
        <v>7</v>
      </c>
      <c r="AC24" s="118" t="s">
        <v>7</v>
      </c>
      <c r="AD24" s="113"/>
      <c r="AE24" s="113"/>
      <c r="AF24" s="113" t="s">
        <v>6</v>
      </c>
      <c r="AG24" s="113"/>
      <c r="AH24" s="113" t="s">
        <v>7</v>
      </c>
      <c r="AI24" s="113" t="s">
        <v>7</v>
      </c>
      <c r="AJ24" s="50">
        <f t="shared" si="2"/>
        <v>1</v>
      </c>
      <c r="AK24" s="50">
        <f t="shared" si="0"/>
        <v>8</v>
      </c>
      <c r="AL24" s="50">
        <f t="shared" si="1"/>
        <v>0</v>
      </c>
      <c r="AM24" s="49"/>
      <c r="AN24" s="49"/>
      <c r="AO24" s="49"/>
    </row>
    <row r="25" spans="1:44" s="46" customFormat="1" ht="21" customHeight="1">
      <c r="A25" s="108">
        <v>20</v>
      </c>
      <c r="B25" s="121" t="s">
        <v>160</v>
      </c>
      <c r="C25" s="122" t="s">
        <v>161</v>
      </c>
      <c r="D25" s="123" t="s">
        <v>162</v>
      </c>
      <c r="E25" s="135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18"/>
      <c r="AD25" s="136"/>
      <c r="AE25" s="136"/>
      <c r="AF25" s="136"/>
      <c r="AG25" s="136"/>
      <c r="AH25" s="136"/>
      <c r="AI25" s="136"/>
      <c r="AJ25" s="45">
        <f t="shared" si="2"/>
        <v>0</v>
      </c>
      <c r="AK25" s="45">
        <f t="shared" si="0"/>
        <v>0</v>
      </c>
      <c r="AL25" s="45">
        <f t="shared" si="1"/>
        <v>0</v>
      </c>
      <c r="AM25" s="44"/>
      <c r="AN25" s="44"/>
      <c r="AO25" s="44"/>
    </row>
    <row r="26" spans="1:44" s="66" customFormat="1" ht="21" customHeight="1">
      <c r="A26" s="108">
        <v>21</v>
      </c>
      <c r="B26" s="121" t="s">
        <v>163</v>
      </c>
      <c r="C26" s="122" t="s">
        <v>113</v>
      </c>
      <c r="D26" s="123" t="s">
        <v>43</v>
      </c>
      <c r="E26" s="134"/>
      <c r="F26" s="119"/>
      <c r="G26" s="119"/>
      <c r="H26" s="119"/>
      <c r="I26" s="119"/>
      <c r="J26" s="119"/>
      <c r="K26" s="119"/>
      <c r="L26" s="119"/>
      <c r="M26" s="120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8"/>
      <c r="AD26" s="119"/>
      <c r="AE26" s="119"/>
      <c r="AF26" s="119"/>
      <c r="AG26" s="119"/>
      <c r="AH26" s="119"/>
      <c r="AI26" s="119"/>
      <c r="AJ26" s="56">
        <f t="shared" si="2"/>
        <v>0</v>
      </c>
      <c r="AK26" s="56">
        <f t="shared" si="0"/>
        <v>0</v>
      </c>
      <c r="AL26" s="56">
        <f t="shared" si="1"/>
        <v>0</v>
      </c>
      <c r="AM26" s="65"/>
      <c r="AN26" s="65"/>
      <c r="AO26" s="65"/>
    </row>
    <row r="27" spans="1:44" s="24" customFormat="1" ht="21" customHeight="1">
      <c r="A27" s="108">
        <v>22</v>
      </c>
      <c r="B27" s="121" t="s">
        <v>164</v>
      </c>
      <c r="C27" s="122" t="s">
        <v>482</v>
      </c>
      <c r="D27" s="123" t="s">
        <v>44</v>
      </c>
      <c r="E27" s="138" t="s">
        <v>7</v>
      </c>
      <c r="F27" s="139"/>
      <c r="G27" s="139"/>
      <c r="H27" s="139" t="s">
        <v>7</v>
      </c>
      <c r="I27" s="139"/>
      <c r="J27" s="139"/>
      <c r="K27" s="139" t="s">
        <v>6</v>
      </c>
      <c r="L27" s="139"/>
      <c r="M27" s="140" t="s">
        <v>7</v>
      </c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 t="s">
        <v>7</v>
      </c>
      <c r="AB27" s="139" t="s">
        <v>7</v>
      </c>
      <c r="AC27" s="141"/>
      <c r="AD27" s="139"/>
      <c r="AE27" s="139"/>
      <c r="AF27" s="139"/>
      <c r="AG27" s="139"/>
      <c r="AH27" s="139"/>
      <c r="AI27" s="139"/>
      <c r="AJ27" s="73">
        <f t="shared" si="2"/>
        <v>1</v>
      </c>
      <c r="AK27" s="73">
        <f t="shared" si="0"/>
        <v>5</v>
      </c>
      <c r="AL27" s="73">
        <f t="shared" si="1"/>
        <v>0</v>
      </c>
      <c r="AM27" s="49"/>
      <c r="AN27" s="49"/>
      <c r="AO27" s="49"/>
    </row>
    <row r="28" spans="1:44" s="24" customFormat="1" ht="21" customHeight="1">
      <c r="A28" s="108">
        <v>23</v>
      </c>
      <c r="B28" s="121" t="s">
        <v>165</v>
      </c>
      <c r="C28" s="122" t="s">
        <v>161</v>
      </c>
      <c r="D28" s="123" t="s">
        <v>65</v>
      </c>
      <c r="E28" s="112"/>
      <c r="F28" s="113"/>
      <c r="G28" s="113"/>
      <c r="H28" s="113"/>
      <c r="I28" s="113"/>
      <c r="J28" s="113"/>
      <c r="K28" s="113"/>
      <c r="L28" s="113"/>
      <c r="M28" s="114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8"/>
      <c r="AD28" s="113"/>
      <c r="AE28" s="113"/>
      <c r="AF28" s="113"/>
      <c r="AG28" s="113"/>
      <c r="AH28" s="113"/>
      <c r="AI28" s="113"/>
      <c r="AJ28" s="50">
        <f t="shared" si="2"/>
        <v>0</v>
      </c>
      <c r="AK28" s="50">
        <f t="shared" si="0"/>
        <v>0</v>
      </c>
      <c r="AL28" s="50">
        <f t="shared" si="1"/>
        <v>0</v>
      </c>
      <c r="AM28" s="49"/>
      <c r="AN28" s="49"/>
      <c r="AO28" s="49"/>
    </row>
    <row r="29" spans="1:44" s="24" customFormat="1" ht="21" customHeight="1">
      <c r="A29" s="108">
        <v>24</v>
      </c>
      <c r="B29" s="121" t="s">
        <v>508</v>
      </c>
      <c r="C29" s="122" t="s">
        <v>500</v>
      </c>
      <c r="D29" s="123" t="s">
        <v>501</v>
      </c>
      <c r="E29" s="112"/>
      <c r="F29" s="113"/>
      <c r="G29" s="113"/>
      <c r="H29" s="113"/>
      <c r="I29" s="113"/>
      <c r="J29" s="113"/>
      <c r="K29" s="113"/>
      <c r="L29" s="113"/>
      <c r="M29" s="114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 t="s">
        <v>7</v>
      </c>
      <c r="AB29" s="113"/>
      <c r="AC29" s="118"/>
      <c r="AD29" s="113"/>
      <c r="AE29" s="113"/>
      <c r="AF29" s="113"/>
      <c r="AG29" s="113"/>
      <c r="AH29" s="113"/>
      <c r="AI29" s="113"/>
      <c r="AJ29" s="50">
        <f t="shared" si="2"/>
        <v>0</v>
      </c>
      <c r="AK29" s="50">
        <f t="shared" si="0"/>
        <v>1</v>
      </c>
      <c r="AL29" s="50">
        <f t="shared" si="1"/>
        <v>0</v>
      </c>
      <c r="AM29" s="49"/>
      <c r="AN29" s="49"/>
      <c r="AO29" s="49"/>
    </row>
    <row r="30" spans="1:44" s="24" customFormat="1" ht="21" customHeight="1">
      <c r="A30" s="108">
        <v>25</v>
      </c>
      <c r="B30" s="124" t="s">
        <v>166</v>
      </c>
      <c r="C30" s="125" t="s">
        <v>483</v>
      </c>
      <c r="D30" s="126" t="s">
        <v>65</v>
      </c>
      <c r="E30" s="201" t="s">
        <v>877</v>
      </c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3"/>
      <c r="AJ30" s="17">
        <f>COUNTIF(E30:AI30,"K")+2*COUNTIF(E30:AI30,"2K")+COUNTIF(E30:AI30,"TK")+COUNTIF(E30:AI30,"KT")</f>
        <v>0</v>
      </c>
      <c r="AK30" s="17">
        <f>COUNTIF(E30:AI30,"P")+2*COUNTIF(F30:AJ30,"2P")</f>
        <v>0</v>
      </c>
      <c r="AL30" s="17">
        <f>COUNTIF(E30:AI30,"T")+2*COUNTIF(E30:AI30,"2T")+COUNTIF(E30:AI30,"TK")+COUNTIF(E30:AI30,"KT")</f>
        <v>0</v>
      </c>
      <c r="AM30" s="49"/>
      <c r="AN30" s="49"/>
      <c r="AO30" s="49"/>
    </row>
    <row r="31" spans="1:44" s="24" customFormat="1" ht="21" customHeight="1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50">
        <f>SUM(AJ6:AJ29)</f>
        <v>6</v>
      </c>
      <c r="AK31" s="50">
        <f>SUM(AK6:AK29)</f>
        <v>48</v>
      </c>
      <c r="AL31" s="50">
        <f>SUM(AL6:AL29)</f>
        <v>3</v>
      </c>
      <c r="AM31" s="49"/>
      <c r="AN31" s="13"/>
      <c r="AO31" s="13"/>
      <c r="AP31" s="23"/>
      <c r="AQ31" s="23"/>
      <c r="AR31" s="23"/>
    </row>
    <row r="32" spans="1:44" s="24" customFormat="1" ht="30" customHeight="1">
      <c r="A32" s="7"/>
      <c r="B32" s="7"/>
      <c r="C32" s="8"/>
      <c r="D32" s="8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"/>
      <c r="AK32" s="7"/>
      <c r="AL32" s="7"/>
      <c r="AM32" s="49"/>
      <c r="AN32" s="49"/>
      <c r="AO32" s="49"/>
    </row>
    <row r="33" spans="1:43" s="24" customFormat="1" ht="41.25" customHeight="1">
      <c r="A33" s="180" t="s">
        <v>12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1"/>
      <c r="AJ33" s="17" t="s">
        <v>13</v>
      </c>
      <c r="AK33" s="17" t="s">
        <v>14</v>
      </c>
      <c r="AL33" s="17" t="s">
        <v>15</v>
      </c>
      <c r="AM33" s="30" t="s">
        <v>16</v>
      </c>
      <c r="AN33" s="30" t="s">
        <v>17</v>
      </c>
      <c r="AO33" s="30" t="s">
        <v>18</v>
      </c>
    </row>
    <row r="34" spans="1:43" s="24" customFormat="1" ht="30" customHeight="1">
      <c r="A34" s="50" t="s">
        <v>3</v>
      </c>
      <c r="B34" s="48"/>
      <c r="C34" s="182" t="s">
        <v>5</v>
      </c>
      <c r="D34" s="183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98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14" t="s">
        <v>19</v>
      </c>
      <c r="AK34" s="14" t="s">
        <v>20</v>
      </c>
      <c r="AL34" s="14" t="s">
        <v>21</v>
      </c>
      <c r="AM34" s="14" t="s">
        <v>22</v>
      </c>
      <c r="AN34" s="18" t="s">
        <v>23</v>
      </c>
      <c r="AO34" s="18" t="s">
        <v>24</v>
      </c>
    </row>
    <row r="35" spans="1:43" s="24" customFormat="1" ht="30" customHeight="1">
      <c r="A35" s="68">
        <v>1</v>
      </c>
      <c r="B35" s="74" t="s">
        <v>114</v>
      </c>
      <c r="C35" s="75" t="s">
        <v>115</v>
      </c>
      <c r="D35" s="76" t="s">
        <v>47</v>
      </c>
      <c r="E35" s="3"/>
      <c r="F35" s="4"/>
      <c r="G35" s="4"/>
      <c r="H35" s="4"/>
      <c r="I35" s="4"/>
      <c r="J35" s="4"/>
      <c r="K35" s="4"/>
      <c r="L35" s="4"/>
      <c r="M35" s="5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5">
        <f>COUNTIF(E35:AI35,"BT")</f>
        <v>0</v>
      </c>
      <c r="AK35" s="15">
        <v>0</v>
      </c>
      <c r="AL35" s="15">
        <f>COUNTIF(G35:AK35,"ĐP")</f>
        <v>0</v>
      </c>
      <c r="AM35" s="15">
        <f>COUNTIF(H35:AL35,"CT")</f>
        <v>0</v>
      </c>
      <c r="AN35" s="15">
        <f>COUNTIF(I35:AM35,"HT")</f>
        <v>0</v>
      </c>
      <c r="AO35" s="15">
        <f>COUNTIF(J35:AN35,"VK")</f>
        <v>0</v>
      </c>
      <c r="AP35" s="176"/>
      <c r="AQ35" s="177"/>
    </row>
    <row r="36" spans="1:43" s="24" customFormat="1" ht="30" customHeight="1">
      <c r="A36" s="68">
        <v>2</v>
      </c>
      <c r="B36" s="74" t="s">
        <v>116</v>
      </c>
      <c r="C36" s="75" t="s">
        <v>117</v>
      </c>
      <c r="D36" s="76" t="s">
        <v>47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5">
        <f t="shared" ref="AJ36:AJ68" si="3">COUNTIF(E36:AI36,"BT")</f>
        <v>0</v>
      </c>
      <c r="AK36" s="15">
        <f t="shared" ref="AK36:AK68" si="4">COUNTIF(F36:AJ36,"D")</f>
        <v>0</v>
      </c>
      <c r="AL36" s="15">
        <f t="shared" ref="AL36:AL68" si="5">COUNTIF(G36:AK36,"ĐP")</f>
        <v>0</v>
      </c>
      <c r="AM36" s="15">
        <f t="shared" ref="AM36:AM68" si="6">COUNTIF(H36:AL36,"CT")</f>
        <v>0</v>
      </c>
      <c r="AN36" s="15">
        <f t="shared" ref="AN36:AN68" si="7">COUNTIF(I36:AM36,"HT")</f>
        <v>0</v>
      </c>
      <c r="AO36" s="15">
        <f t="shared" ref="AO36:AO68" si="8">COUNTIF(J36:AN36,"VK")</f>
        <v>0</v>
      </c>
      <c r="AP36" s="49"/>
      <c r="AQ36" s="49"/>
    </row>
    <row r="37" spans="1:43" s="24" customFormat="1" ht="30" customHeight="1">
      <c r="A37" s="68">
        <v>3</v>
      </c>
      <c r="B37" s="74" t="s">
        <v>118</v>
      </c>
      <c r="C37" s="75" t="s">
        <v>119</v>
      </c>
      <c r="D37" s="76" t="s">
        <v>120</v>
      </c>
      <c r="E37" s="3"/>
      <c r="F37" s="4"/>
      <c r="G37" s="4"/>
      <c r="H37" s="4"/>
      <c r="I37" s="4"/>
      <c r="J37" s="4"/>
      <c r="K37" s="4"/>
      <c r="L37" s="4"/>
      <c r="M37" s="5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>
        <f t="shared" si="3"/>
        <v>0</v>
      </c>
      <c r="AK37" s="15">
        <f t="shared" si="4"/>
        <v>0</v>
      </c>
      <c r="AL37" s="15">
        <f t="shared" si="5"/>
        <v>0</v>
      </c>
      <c r="AM37" s="15">
        <f t="shared" si="6"/>
        <v>0</v>
      </c>
      <c r="AN37" s="15">
        <f t="shared" si="7"/>
        <v>0</v>
      </c>
      <c r="AO37" s="15">
        <f t="shared" si="8"/>
        <v>0</v>
      </c>
      <c r="AP37" s="49"/>
      <c r="AQ37" s="49"/>
    </row>
    <row r="38" spans="1:43" s="24" customFormat="1" ht="30" customHeight="1">
      <c r="A38" s="68">
        <v>4</v>
      </c>
      <c r="B38" s="74" t="s">
        <v>503</v>
      </c>
      <c r="C38" s="75" t="s">
        <v>504</v>
      </c>
      <c r="D38" s="76" t="s">
        <v>108</v>
      </c>
      <c r="E38" s="3"/>
      <c r="F38" s="4"/>
      <c r="G38" s="4"/>
      <c r="H38" s="4"/>
      <c r="I38" s="4"/>
      <c r="J38" s="4"/>
      <c r="K38" s="4"/>
      <c r="L38" s="4"/>
      <c r="M38" s="5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49"/>
      <c r="AQ38" s="49"/>
    </row>
    <row r="39" spans="1:43" s="24" customFormat="1" ht="30" customHeight="1">
      <c r="A39" s="68">
        <v>5</v>
      </c>
      <c r="B39" s="74" t="s">
        <v>121</v>
      </c>
      <c r="C39" s="75" t="s">
        <v>122</v>
      </c>
      <c r="D39" s="76" t="s">
        <v>58</v>
      </c>
      <c r="E39" s="3"/>
      <c r="F39" s="4"/>
      <c r="G39" s="4"/>
      <c r="H39" s="4"/>
      <c r="I39" s="4"/>
      <c r="J39" s="4"/>
      <c r="K39" s="4"/>
      <c r="L39" s="4"/>
      <c r="M39" s="5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49"/>
      <c r="AQ39" s="49"/>
    </row>
    <row r="40" spans="1:43" s="24" customFormat="1" ht="30" customHeight="1">
      <c r="A40" s="68">
        <v>6</v>
      </c>
      <c r="B40" s="74" t="s">
        <v>123</v>
      </c>
      <c r="C40" s="75" t="s">
        <v>124</v>
      </c>
      <c r="D40" s="76" t="s">
        <v>125</v>
      </c>
      <c r="E40" s="3"/>
      <c r="F40" s="4"/>
      <c r="G40" s="4"/>
      <c r="H40" s="4"/>
      <c r="I40" s="4"/>
      <c r="J40" s="4"/>
      <c r="K40" s="4"/>
      <c r="L40" s="4"/>
      <c r="M40" s="5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49"/>
      <c r="AQ40" s="49"/>
    </row>
    <row r="41" spans="1:43" s="24" customFormat="1" ht="30" customHeight="1">
      <c r="A41" s="68">
        <v>7</v>
      </c>
      <c r="B41" s="74" t="s">
        <v>126</v>
      </c>
      <c r="C41" s="75" t="s">
        <v>127</v>
      </c>
      <c r="D41" s="76" t="s">
        <v>125</v>
      </c>
      <c r="E41" s="3"/>
      <c r="F41" s="4"/>
      <c r="G41" s="4"/>
      <c r="H41" s="4"/>
      <c r="I41" s="4"/>
      <c r="J41" s="4"/>
      <c r="K41" s="4"/>
      <c r="L41" s="4"/>
      <c r="M41" s="5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49"/>
      <c r="AQ41" s="49"/>
    </row>
    <row r="42" spans="1:43" s="24" customFormat="1" ht="30" customHeight="1">
      <c r="A42" s="68">
        <v>8</v>
      </c>
      <c r="B42" s="77" t="s">
        <v>513</v>
      </c>
      <c r="C42" s="78" t="s">
        <v>49</v>
      </c>
      <c r="D42" s="79" t="s">
        <v>38</v>
      </c>
      <c r="E42" s="3"/>
      <c r="F42" s="4"/>
      <c r="G42" s="4"/>
      <c r="H42" s="4"/>
      <c r="I42" s="4"/>
      <c r="J42" s="4"/>
      <c r="K42" s="4"/>
      <c r="L42" s="4"/>
      <c r="M42" s="5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49"/>
      <c r="AQ42" s="49"/>
    </row>
    <row r="43" spans="1:43" s="24" customFormat="1" ht="30" customHeight="1">
      <c r="A43" s="68">
        <v>9</v>
      </c>
      <c r="B43" s="74" t="s">
        <v>128</v>
      </c>
      <c r="C43" s="75" t="s">
        <v>129</v>
      </c>
      <c r="D43" s="76" t="s">
        <v>130</v>
      </c>
      <c r="E43" s="3"/>
      <c r="F43" s="4"/>
      <c r="G43" s="4"/>
      <c r="H43" s="4"/>
      <c r="I43" s="4"/>
      <c r="J43" s="4"/>
      <c r="K43" s="4"/>
      <c r="L43" s="4"/>
      <c r="M43" s="5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  <c r="AP43" s="49"/>
      <c r="AQ43" s="49"/>
    </row>
    <row r="44" spans="1:43" s="24" customFormat="1" ht="30" customHeight="1">
      <c r="A44" s="68">
        <v>10</v>
      </c>
      <c r="B44" s="74" t="s">
        <v>131</v>
      </c>
      <c r="C44" s="75" t="s">
        <v>132</v>
      </c>
      <c r="D44" s="76" t="s">
        <v>133</v>
      </c>
      <c r="E44" s="3"/>
      <c r="F44" s="4"/>
      <c r="G44" s="4"/>
      <c r="H44" s="4"/>
      <c r="I44" s="4"/>
      <c r="J44" s="4"/>
      <c r="K44" s="4"/>
      <c r="L44" s="4"/>
      <c r="M44" s="5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  <c r="AP44" s="49"/>
      <c r="AQ44" s="49"/>
    </row>
    <row r="45" spans="1:43" s="24" customFormat="1" ht="30" customHeight="1">
      <c r="A45" s="68">
        <v>11</v>
      </c>
      <c r="B45" s="74" t="s">
        <v>505</v>
      </c>
      <c r="C45" s="75" t="s">
        <v>182</v>
      </c>
      <c r="D45" s="76" t="s">
        <v>183</v>
      </c>
      <c r="E45" s="3"/>
      <c r="F45" s="4"/>
      <c r="G45" s="4"/>
      <c r="H45" s="4"/>
      <c r="I45" s="4"/>
      <c r="J45" s="4"/>
      <c r="K45" s="4"/>
      <c r="L45" s="4"/>
      <c r="M45" s="5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  <c r="AP45" s="49"/>
      <c r="AQ45" s="49"/>
    </row>
    <row r="46" spans="1:43" s="24" customFormat="1" ht="30" customHeight="1">
      <c r="A46" s="68">
        <v>12</v>
      </c>
      <c r="B46" s="74" t="s">
        <v>134</v>
      </c>
      <c r="C46" s="75" t="s">
        <v>135</v>
      </c>
      <c r="D46" s="76" t="s">
        <v>55</v>
      </c>
      <c r="E46" s="3"/>
      <c r="F46" s="4"/>
      <c r="G46" s="4"/>
      <c r="H46" s="4"/>
      <c r="I46" s="4"/>
      <c r="J46" s="4"/>
      <c r="K46" s="4"/>
      <c r="L46" s="4"/>
      <c r="M46" s="5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  <c r="AP46" s="49"/>
      <c r="AQ46" s="49"/>
    </row>
    <row r="47" spans="1:43" s="24" customFormat="1" ht="30" customHeight="1">
      <c r="A47" s="68">
        <v>13</v>
      </c>
      <c r="B47" s="74" t="s">
        <v>136</v>
      </c>
      <c r="C47" s="75" t="s">
        <v>137</v>
      </c>
      <c r="D47" s="76" t="s">
        <v>55</v>
      </c>
      <c r="E47" s="16"/>
      <c r="F47" s="16"/>
      <c r="G47" s="16"/>
      <c r="H47" s="16"/>
      <c r="I47" s="16"/>
      <c r="J47" s="16"/>
      <c r="K47" s="16"/>
      <c r="L47" s="16"/>
      <c r="M47" s="72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  <c r="AP47" s="49"/>
      <c r="AQ47" s="49"/>
    </row>
    <row r="48" spans="1:43" s="24" customFormat="1" ht="30" customHeight="1">
      <c r="A48" s="68">
        <v>14</v>
      </c>
      <c r="B48" s="74" t="s">
        <v>138</v>
      </c>
      <c r="C48" s="75" t="s">
        <v>139</v>
      </c>
      <c r="D48" s="76" t="s">
        <v>92</v>
      </c>
      <c r="E48" s="3"/>
      <c r="F48" s="4"/>
      <c r="G48" s="4"/>
      <c r="H48" s="4"/>
      <c r="I48" s="4"/>
      <c r="J48" s="4"/>
      <c r="K48" s="4"/>
      <c r="L48" s="4"/>
      <c r="M48" s="58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  <c r="AP48" s="176"/>
      <c r="AQ48" s="177"/>
    </row>
    <row r="49" spans="1:41" s="24" customFormat="1" ht="30" customHeight="1">
      <c r="A49" s="68">
        <v>15</v>
      </c>
      <c r="B49" s="74" t="s">
        <v>140</v>
      </c>
      <c r="C49" s="75" t="s">
        <v>141</v>
      </c>
      <c r="D49" s="76" t="s">
        <v>92</v>
      </c>
      <c r="E49" s="3"/>
      <c r="F49" s="4"/>
      <c r="G49" s="4"/>
      <c r="H49" s="4"/>
      <c r="I49" s="4"/>
      <c r="J49" s="4"/>
      <c r="K49" s="4"/>
      <c r="L49" s="4"/>
      <c r="M49" s="5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</row>
    <row r="50" spans="1:41" s="24" customFormat="1" ht="30" customHeight="1">
      <c r="A50" s="68">
        <v>16</v>
      </c>
      <c r="B50" s="74" t="s">
        <v>142</v>
      </c>
      <c r="C50" s="80" t="s">
        <v>143</v>
      </c>
      <c r="D50" s="76" t="s">
        <v>92</v>
      </c>
      <c r="E50" s="3"/>
      <c r="F50" s="4"/>
      <c r="G50" s="4"/>
      <c r="H50" s="4"/>
      <c r="I50" s="4"/>
      <c r="J50" s="4"/>
      <c r="K50" s="4"/>
      <c r="L50" s="4"/>
      <c r="M50" s="5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1" s="24" customFormat="1" ht="30" customHeight="1">
      <c r="A51" s="68">
        <v>17</v>
      </c>
      <c r="B51" s="74" t="s">
        <v>144</v>
      </c>
      <c r="C51" s="75" t="s">
        <v>145</v>
      </c>
      <c r="D51" s="76" t="s">
        <v>97</v>
      </c>
      <c r="E51" s="3"/>
      <c r="F51" s="4"/>
      <c r="G51" s="4"/>
      <c r="H51" s="4"/>
      <c r="I51" s="4"/>
      <c r="J51" s="4"/>
      <c r="K51" s="4"/>
      <c r="L51" s="4"/>
      <c r="M51" s="5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</row>
    <row r="52" spans="1:41" s="24" customFormat="1" ht="30" customHeight="1">
      <c r="A52" s="68">
        <v>18</v>
      </c>
      <c r="B52" s="74" t="s">
        <v>146</v>
      </c>
      <c r="C52" s="75" t="s">
        <v>147</v>
      </c>
      <c r="D52" s="76" t="s">
        <v>97</v>
      </c>
      <c r="E52" s="3"/>
      <c r="F52" s="4"/>
      <c r="G52" s="4"/>
      <c r="H52" s="4"/>
      <c r="I52" s="4"/>
      <c r="J52" s="4"/>
      <c r="K52" s="4"/>
      <c r="L52" s="4"/>
      <c r="M52" s="5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</row>
    <row r="53" spans="1:41" s="24" customFormat="1" ht="30" customHeight="1">
      <c r="A53" s="68">
        <v>19</v>
      </c>
      <c r="B53" s="74" t="s">
        <v>148</v>
      </c>
      <c r="C53" s="75" t="s">
        <v>149</v>
      </c>
      <c r="D53" s="81" t="s">
        <v>67</v>
      </c>
      <c r="E53" s="3"/>
      <c r="F53" s="4"/>
      <c r="G53" s="4"/>
      <c r="H53" s="4"/>
      <c r="I53" s="4"/>
      <c r="J53" s="4"/>
      <c r="K53" s="4"/>
      <c r="L53" s="4"/>
      <c r="M53" s="5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</row>
    <row r="54" spans="1:41" s="24" customFormat="1" ht="30" customHeight="1">
      <c r="A54" s="68">
        <v>20</v>
      </c>
      <c r="B54" s="74" t="s">
        <v>506</v>
      </c>
      <c r="C54" s="75" t="s">
        <v>507</v>
      </c>
      <c r="D54" s="76" t="s">
        <v>95</v>
      </c>
      <c r="E54" s="3"/>
      <c r="F54" s="4"/>
      <c r="G54" s="4"/>
      <c r="H54" s="4"/>
      <c r="I54" s="4"/>
      <c r="J54" s="4"/>
      <c r="K54" s="4"/>
      <c r="L54" s="4"/>
      <c r="M54" s="5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</row>
    <row r="55" spans="1:41" s="24" customFormat="1" ht="30" customHeight="1">
      <c r="A55" s="68">
        <v>21</v>
      </c>
      <c r="B55" s="74" t="s">
        <v>150</v>
      </c>
      <c r="C55" s="75" t="s">
        <v>151</v>
      </c>
      <c r="D55" s="76" t="s">
        <v>152</v>
      </c>
      <c r="E55" s="3"/>
      <c r="F55" s="4"/>
      <c r="G55" s="4"/>
      <c r="H55" s="4"/>
      <c r="I55" s="4"/>
      <c r="J55" s="4"/>
      <c r="K55" s="4"/>
      <c r="L55" s="4"/>
      <c r="M55" s="5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</row>
    <row r="56" spans="1:41" s="24" customFormat="1" ht="30" customHeight="1">
      <c r="A56" s="68">
        <v>22</v>
      </c>
      <c r="B56" s="74" t="s">
        <v>153</v>
      </c>
      <c r="C56" s="75" t="s">
        <v>154</v>
      </c>
      <c r="D56" s="76" t="s">
        <v>87</v>
      </c>
      <c r="E56" s="3"/>
      <c r="F56" s="4"/>
      <c r="G56" s="4"/>
      <c r="H56" s="4"/>
      <c r="I56" s="4"/>
      <c r="J56" s="4"/>
      <c r="K56" s="4"/>
      <c r="L56" s="4"/>
      <c r="M56" s="5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5">
        <f t="shared" si="3"/>
        <v>0</v>
      </c>
      <c r="AK56" s="15">
        <f t="shared" si="4"/>
        <v>0</v>
      </c>
      <c r="AL56" s="15">
        <f t="shared" si="5"/>
        <v>0</v>
      </c>
      <c r="AM56" s="15">
        <f t="shared" si="6"/>
        <v>0</v>
      </c>
      <c r="AN56" s="15">
        <f t="shared" si="7"/>
        <v>0</v>
      </c>
      <c r="AO56" s="15">
        <f t="shared" si="8"/>
        <v>0</v>
      </c>
    </row>
    <row r="57" spans="1:41" s="24" customFormat="1" ht="30" customHeight="1">
      <c r="A57" s="68">
        <v>23</v>
      </c>
      <c r="B57" s="74" t="s">
        <v>158</v>
      </c>
      <c r="C57" s="75" t="s">
        <v>79</v>
      </c>
      <c r="D57" s="76" t="s">
        <v>159</v>
      </c>
      <c r="E57" s="3"/>
      <c r="F57" s="4"/>
      <c r="G57" s="4"/>
      <c r="H57" s="4"/>
      <c r="I57" s="4"/>
      <c r="J57" s="4"/>
      <c r="K57" s="4"/>
      <c r="L57" s="4"/>
      <c r="M57" s="5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5">
        <f t="shared" si="3"/>
        <v>0</v>
      </c>
      <c r="AK57" s="15">
        <f t="shared" si="4"/>
        <v>0</v>
      </c>
      <c r="AL57" s="15">
        <f t="shared" si="5"/>
        <v>0</v>
      </c>
      <c r="AM57" s="15">
        <f t="shared" si="6"/>
        <v>0</v>
      </c>
      <c r="AN57" s="15">
        <f t="shared" si="7"/>
        <v>0</v>
      </c>
      <c r="AO57" s="15">
        <f t="shared" si="8"/>
        <v>0</v>
      </c>
    </row>
    <row r="58" spans="1:41" s="24" customFormat="1" ht="30" customHeight="1">
      <c r="A58" s="68">
        <v>24</v>
      </c>
      <c r="B58" s="74" t="s">
        <v>155</v>
      </c>
      <c r="C58" s="75" t="s">
        <v>156</v>
      </c>
      <c r="D58" s="76" t="s">
        <v>157</v>
      </c>
      <c r="E58" s="3"/>
      <c r="F58" s="4"/>
      <c r="G58" s="4"/>
      <c r="H58" s="4"/>
      <c r="I58" s="4"/>
      <c r="J58" s="4"/>
      <c r="K58" s="4"/>
      <c r="L58" s="4"/>
      <c r="M58" s="5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5">
        <f t="shared" si="3"/>
        <v>0</v>
      </c>
      <c r="AK58" s="15">
        <f t="shared" si="4"/>
        <v>0</v>
      </c>
      <c r="AL58" s="15">
        <f t="shared" si="5"/>
        <v>0</v>
      </c>
      <c r="AM58" s="15">
        <f t="shared" si="6"/>
        <v>0</v>
      </c>
      <c r="AN58" s="15">
        <f t="shared" si="7"/>
        <v>0</v>
      </c>
      <c r="AO58" s="15">
        <f t="shared" si="8"/>
        <v>0</v>
      </c>
    </row>
    <row r="59" spans="1:41" s="24" customFormat="1" ht="30" customHeight="1">
      <c r="A59" s="68">
        <v>25</v>
      </c>
      <c r="B59" s="74" t="s">
        <v>160</v>
      </c>
      <c r="C59" s="75" t="s">
        <v>161</v>
      </c>
      <c r="D59" s="76" t="s">
        <v>162</v>
      </c>
      <c r="E59" s="3"/>
      <c r="F59" s="4"/>
      <c r="G59" s="4"/>
      <c r="H59" s="4"/>
      <c r="I59" s="4"/>
      <c r="J59" s="4"/>
      <c r="K59" s="4"/>
      <c r="L59" s="4"/>
      <c r="M59" s="5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5">
        <f t="shared" si="3"/>
        <v>0</v>
      </c>
      <c r="AK59" s="15">
        <f t="shared" si="4"/>
        <v>0</v>
      </c>
      <c r="AL59" s="15">
        <f t="shared" si="5"/>
        <v>0</v>
      </c>
      <c r="AM59" s="15">
        <f t="shared" si="6"/>
        <v>0</v>
      </c>
      <c r="AN59" s="15">
        <f t="shared" si="7"/>
        <v>0</v>
      </c>
      <c r="AO59" s="15">
        <f t="shared" si="8"/>
        <v>0</v>
      </c>
    </row>
    <row r="60" spans="1:41" s="24" customFormat="1" ht="30" customHeight="1">
      <c r="A60" s="68">
        <v>26</v>
      </c>
      <c r="B60" s="74" t="s">
        <v>163</v>
      </c>
      <c r="C60" s="75" t="s">
        <v>113</v>
      </c>
      <c r="D60" s="76" t="s">
        <v>43</v>
      </c>
      <c r="E60" s="3"/>
      <c r="F60" s="4"/>
      <c r="G60" s="4"/>
      <c r="H60" s="4"/>
      <c r="I60" s="4"/>
      <c r="J60" s="4"/>
      <c r="K60" s="4"/>
      <c r="L60" s="4"/>
      <c r="M60" s="5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5">
        <f t="shared" si="3"/>
        <v>0</v>
      </c>
      <c r="AK60" s="15">
        <f t="shared" si="4"/>
        <v>0</v>
      </c>
      <c r="AL60" s="15">
        <f t="shared" si="5"/>
        <v>0</v>
      </c>
      <c r="AM60" s="15">
        <f t="shared" si="6"/>
        <v>0</v>
      </c>
      <c r="AN60" s="15">
        <f t="shared" si="7"/>
        <v>0</v>
      </c>
      <c r="AO60" s="15">
        <f t="shared" si="8"/>
        <v>0</v>
      </c>
    </row>
    <row r="61" spans="1:41" s="24" customFormat="1" ht="30" customHeight="1">
      <c r="A61" s="68">
        <v>27</v>
      </c>
      <c r="B61" s="74" t="s">
        <v>164</v>
      </c>
      <c r="C61" s="75" t="s">
        <v>482</v>
      </c>
      <c r="D61" s="76" t="s">
        <v>44</v>
      </c>
      <c r="E61" s="3"/>
      <c r="F61" s="4"/>
      <c r="G61" s="4"/>
      <c r="H61" s="4"/>
      <c r="I61" s="4"/>
      <c r="J61" s="4"/>
      <c r="K61" s="4"/>
      <c r="L61" s="4"/>
      <c r="M61" s="5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5">
        <f t="shared" si="3"/>
        <v>0</v>
      </c>
      <c r="AK61" s="15">
        <f t="shared" si="4"/>
        <v>0</v>
      </c>
      <c r="AL61" s="15">
        <f t="shared" si="5"/>
        <v>0</v>
      </c>
      <c r="AM61" s="15">
        <f t="shared" si="6"/>
        <v>0</v>
      </c>
      <c r="AN61" s="15">
        <f t="shared" si="7"/>
        <v>0</v>
      </c>
      <c r="AO61" s="15">
        <f t="shared" si="8"/>
        <v>0</v>
      </c>
    </row>
    <row r="62" spans="1:41" s="24" customFormat="1" ht="30" customHeight="1">
      <c r="A62" s="68">
        <v>28</v>
      </c>
      <c r="B62" s="74" t="s">
        <v>165</v>
      </c>
      <c r="C62" s="75" t="s">
        <v>161</v>
      </c>
      <c r="D62" s="76" t="s">
        <v>65</v>
      </c>
      <c r="E62" s="3"/>
      <c r="F62" s="4"/>
      <c r="G62" s="4"/>
      <c r="H62" s="4"/>
      <c r="I62" s="4"/>
      <c r="J62" s="4"/>
      <c r="K62" s="4"/>
      <c r="L62" s="4"/>
      <c r="M62" s="5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5">
        <f t="shared" si="3"/>
        <v>0</v>
      </c>
      <c r="AK62" s="15">
        <f t="shared" si="4"/>
        <v>0</v>
      </c>
      <c r="AL62" s="15">
        <f t="shared" si="5"/>
        <v>0</v>
      </c>
      <c r="AM62" s="15">
        <f t="shared" si="6"/>
        <v>0</v>
      </c>
      <c r="AN62" s="15">
        <f t="shared" si="7"/>
        <v>0</v>
      </c>
      <c r="AO62" s="15">
        <f t="shared" si="8"/>
        <v>0</v>
      </c>
    </row>
    <row r="63" spans="1:41" s="24" customFormat="1" ht="30" customHeight="1">
      <c r="A63" s="68">
        <v>29</v>
      </c>
      <c r="B63" s="74" t="s">
        <v>166</v>
      </c>
      <c r="C63" s="75" t="s">
        <v>483</v>
      </c>
      <c r="D63" s="76" t="s">
        <v>65</v>
      </c>
      <c r="E63" s="3"/>
      <c r="F63" s="4"/>
      <c r="G63" s="4"/>
      <c r="H63" s="4"/>
      <c r="I63" s="4"/>
      <c r="J63" s="4"/>
      <c r="K63" s="4"/>
      <c r="L63" s="4"/>
      <c r="M63" s="58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5">
        <f t="shared" si="3"/>
        <v>0</v>
      </c>
      <c r="AK63" s="15">
        <f t="shared" si="4"/>
        <v>0</v>
      </c>
      <c r="AL63" s="15">
        <f t="shared" si="5"/>
        <v>0</v>
      </c>
      <c r="AM63" s="15">
        <f t="shared" si="6"/>
        <v>0</v>
      </c>
      <c r="AN63" s="15">
        <f t="shared" si="7"/>
        <v>0</v>
      </c>
      <c r="AO63" s="15">
        <f t="shared" si="8"/>
        <v>0</v>
      </c>
    </row>
    <row r="64" spans="1:41" s="24" customFormat="1" ht="30" customHeight="1">
      <c r="A64" s="68">
        <v>30</v>
      </c>
      <c r="B64" s="74" t="s">
        <v>508</v>
      </c>
      <c r="C64" s="75" t="s">
        <v>500</v>
      </c>
      <c r="D64" s="76" t="s">
        <v>501</v>
      </c>
      <c r="E64" s="3"/>
      <c r="F64" s="4"/>
      <c r="G64" s="4"/>
      <c r="H64" s="4"/>
      <c r="I64" s="4"/>
      <c r="J64" s="4"/>
      <c r="K64" s="4"/>
      <c r="L64" s="4"/>
      <c r="M64" s="5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5">
        <f t="shared" si="3"/>
        <v>0</v>
      </c>
      <c r="AK64" s="15">
        <f t="shared" si="4"/>
        <v>0</v>
      </c>
      <c r="AL64" s="15">
        <f t="shared" si="5"/>
        <v>0</v>
      </c>
      <c r="AM64" s="15">
        <f t="shared" si="6"/>
        <v>0</v>
      </c>
      <c r="AN64" s="15">
        <f t="shared" si="7"/>
        <v>0</v>
      </c>
      <c r="AO64" s="15">
        <f t="shared" si="8"/>
        <v>0</v>
      </c>
    </row>
    <row r="65" spans="1:41" s="24" customFormat="1" ht="30" customHeight="1">
      <c r="A65" s="68">
        <v>31</v>
      </c>
      <c r="B65" s="74" t="s">
        <v>167</v>
      </c>
      <c r="C65" s="75" t="s">
        <v>168</v>
      </c>
      <c r="D65" s="76" t="s">
        <v>59</v>
      </c>
      <c r="E65" s="3"/>
      <c r="F65" s="4"/>
      <c r="G65" s="4"/>
      <c r="H65" s="4"/>
      <c r="I65" s="4"/>
      <c r="J65" s="4"/>
      <c r="K65" s="4"/>
      <c r="L65" s="4"/>
      <c r="M65" s="5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5">
        <f t="shared" si="3"/>
        <v>0</v>
      </c>
      <c r="AK65" s="15">
        <f t="shared" si="4"/>
        <v>0</v>
      </c>
      <c r="AL65" s="15">
        <f t="shared" si="5"/>
        <v>0</v>
      </c>
      <c r="AM65" s="15">
        <f t="shared" si="6"/>
        <v>0</v>
      </c>
      <c r="AN65" s="15">
        <f t="shared" si="7"/>
        <v>0</v>
      </c>
      <c r="AO65" s="15">
        <f t="shared" si="8"/>
        <v>0</v>
      </c>
    </row>
    <row r="66" spans="1:41" s="24" customFormat="1" ht="30" customHeight="1">
      <c r="A66" s="68">
        <v>32</v>
      </c>
      <c r="B66" s="68"/>
      <c r="C66" s="69"/>
      <c r="D66" s="70"/>
      <c r="E66" s="3"/>
      <c r="F66" s="4"/>
      <c r="G66" s="4"/>
      <c r="H66" s="4"/>
      <c r="I66" s="4"/>
      <c r="J66" s="4"/>
      <c r="K66" s="4"/>
      <c r="L66" s="4"/>
      <c r="M66" s="5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5">
        <f t="shared" si="3"/>
        <v>0</v>
      </c>
      <c r="AK66" s="15">
        <f t="shared" si="4"/>
        <v>0</v>
      </c>
      <c r="AL66" s="15">
        <f t="shared" si="5"/>
        <v>0</v>
      </c>
      <c r="AM66" s="15">
        <f t="shared" si="6"/>
        <v>0</v>
      </c>
      <c r="AN66" s="15">
        <f t="shared" si="7"/>
        <v>0</v>
      </c>
      <c r="AO66" s="15">
        <f t="shared" si="8"/>
        <v>0</v>
      </c>
    </row>
    <row r="67" spans="1:41" s="24" customFormat="1" ht="30.75" customHeight="1">
      <c r="A67" s="50">
        <v>33</v>
      </c>
      <c r="B67" s="48"/>
      <c r="C67" s="5"/>
      <c r="D67" s="6"/>
      <c r="E67" s="50"/>
      <c r="F67" s="4"/>
      <c r="G67" s="4"/>
      <c r="H67" s="4"/>
      <c r="I67" s="4"/>
      <c r="J67" s="4"/>
      <c r="K67" s="4"/>
      <c r="L67" s="4"/>
      <c r="M67" s="58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5">
        <f t="shared" si="3"/>
        <v>0</v>
      </c>
      <c r="AK67" s="15">
        <f t="shared" si="4"/>
        <v>0</v>
      </c>
      <c r="AL67" s="15">
        <f t="shared" si="5"/>
        <v>0</v>
      </c>
      <c r="AM67" s="15">
        <f t="shared" si="6"/>
        <v>0</v>
      </c>
      <c r="AN67" s="15">
        <f t="shared" si="7"/>
        <v>0</v>
      </c>
      <c r="AO67" s="15">
        <f t="shared" si="8"/>
        <v>0</v>
      </c>
    </row>
    <row r="68" spans="1:41" s="24" customFormat="1" ht="30.75" customHeight="1">
      <c r="A68" s="50">
        <v>34</v>
      </c>
      <c r="B68" s="48"/>
      <c r="C68" s="5"/>
      <c r="D68" s="6"/>
      <c r="E68" s="3"/>
      <c r="F68" s="4"/>
      <c r="G68" s="4"/>
      <c r="H68" s="4"/>
      <c r="I68" s="4"/>
      <c r="J68" s="4"/>
      <c r="K68" s="4"/>
      <c r="L68" s="4"/>
      <c r="M68" s="58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5">
        <f t="shared" si="3"/>
        <v>0</v>
      </c>
      <c r="AK68" s="15">
        <f t="shared" si="4"/>
        <v>0</v>
      </c>
      <c r="AL68" s="15">
        <f t="shared" si="5"/>
        <v>0</v>
      </c>
      <c r="AM68" s="15">
        <f t="shared" si="6"/>
        <v>0</v>
      </c>
      <c r="AN68" s="15">
        <f t="shared" si="7"/>
        <v>0</v>
      </c>
      <c r="AO68" s="15">
        <f t="shared" si="8"/>
        <v>0</v>
      </c>
    </row>
    <row r="69" spans="1:41" ht="51" customHeight="1">
      <c r="A69" s="178" t="s">
        <v>11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50">
        <f t="shared" ref="AJ69:AO69" si="9">SUM(AJ35:AJ68)</f>
        <v>0</v>
      </c>
      <c r="AK69" s="50">
        <f t="shared" si="9"/>
        <v>0</v>
      </c>
      <c r="AL69" s="50">
        <f t="shared" si="9"/>
        <v>0</v>
      </c>
      <c r="AM69" s="50">
        <f t="shared" si="9"/>
        <v>0</v>
      </c>
      <c r="AN69" s="50">
        <f t="shared" si="9"/>
        <v>0</v>
      </c>
      <c r="AO69" s="50">
        <f t="shared" si="9"/>
        <v>0</v>
      </c>
    </row>
    <row r="70" spans="1:41" ht="15.75" customHeight="1">
      <c r="A70" s="13"/>
      <c r="B70" s="13"/>
      <c r="C70" s="179"/>
      <c r="D70" s="179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41" ht="15.75" customHeight="1">
      <c r="C71" s="51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41" ht="15.75" customHeight="1">
      <c r="C72" s="51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41" ht="15.75" customHeight="1">
      <c r="C73" s="179"/>
      <c r="D73" s="179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41" ht="15.75" customHeight="1">
      <c r="C74" s="179"/>
      <c r="D74" s="179"/>
      <c r="E74" s="179"/>
      <c r="F74" s="179"/>
      <c r="G74" s="17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41" ht="15.75" customHeight="1">
      <c r="C75" s="179"/>
      <c r="D75" s="179"/>
      <c r="E75" s="17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41" ht="15.75" customHeight="1">
      <c r="C76" s="179"/>
      <c r="D76" s="17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</sheetData>
  <mergeCells count="20">
    <mergeCell ref="A4:AL4"/>
    <mergeCell ref="C5:D5"/>
    <mergeCell ref="A1:P1"/>
    <mergeCell ref="Q1:AL1"/>
    <mergeCell ref="A2:P2"/>
    <mergeCell ref="Q2:AL2"/>
    <mergeCell ref="A3:AL3"/>
    <mergeCell ref="AP35:AQ35"/>
    <mergeCell ref="AP48:AQ48"/>
    <mergeCell ref="A69:AI69"/>
    <mergeCell ref="C70:D70"/>
    <mergeCell ref="C73:D73"/>
    <mergeCell ref="AM18:AN18"/>
    <mergeCell ref="A31:AI31"/>
    <mergeCell ref="A33:AI33"/>
    <mergeCell ref="C75:E75"/>
    <mergeCell ref="C76:D76"/>
    <mergeCell ref="C74:G74"/>
    <mergeCell ref="C34:D34"/>
    <mergeCell ref="E30:AI3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topLeftCell="C2" zoomScale="85" zoomScaleNormal="85" workbookViewId="0">
      <selection activeCell="AG10" sqref="AG10"/>
    </sheetView>
  </sheetViews>
  <sheetFormatPr defaultColWidth="9.33203125" defaultRowHeight="18"/>
  <cols>
    <col min="1" max="1" width="8.6640625" style="23" customWidth="1"/>
    <col min="2" max="2" width="19.5" style="23" customWidth="1"/>
    <col min="3" max="3" width="24.83203125" style="23" customWidth="1"/>
    <col min="4" max="4" width="9.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142">
        <v>1</v>
      </c>
      <c r="B6" s="142" t="s">
        <v>172</v>
      </c>
      <c r="C6" s="143" t="s">
        <v>173</v>
      </c>
      <c r="D6" s="144" t="s">
        <v>36</v>
      </c>
      <c r="E6" s="129"/>
      <c r="F6" s="113"/>
      <c r="G6" s="113"/>
      <c r="H6" s="114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 t="s">
        <v>6</v>
      </c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50">
        <f>COUNTIF(E6:AI6,"K")+2*COUNTIF(E6:AI6,"2K")+COUNTIF(E6:AI6,"TK")+COUNTIF(E6:AI6,"KT")</f>
        <v>1</v>
      </c>
      <c r="AK6" s="50">
        <f t="shared" ref="AK6:AK27" si="0">COUNTIF(E6:AI6,"P")+2*COUNTIF(F6:AJ6,"2P")</f>
        <v>0</v>
      </c>
      <c r="AL6" s="50">
        <f t="shared" ref="AL6:AL27" si="1">COUNTIF(E6:AI6,"T")+2*COUNTIF(E6:AI6,"2T")+COUNTIF(E6:AI6,"TK")+COUNTIF(E6:AI6,"KT")</f>
        <v>0</v>
      </c>
      <c r="AM6" s="25"/>
      <c r="AN6" s="26"/>
      <c r="AO6" s="49"/>
    </row>
    <row r="7" spans="1:41" s="24" customFormat="1" ht="21" customHeight="1">
      <c r="A7" s="142">
        <v>2</v>
      </c>
      <c r="B7" s="142" t="s">
        <v>174</v>
      </c>
      <c r="C7" s="143" t="s">
        <v>175</v>
      </c>
      <c r="D7" s="144" t="s">
        <v>89</v>
      </c>
      <c r="E7" s="129"/>
      <c r="F7" s="113"/>
      <c r="G7" s="113"/>
      <c r="H7" s="114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 t="s">
        <v>6</v>
      </c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 t="s">
        <v>7</v>
      </c>
      <c r="AJ7" s="50">
        <f t="shared" ref="AJ7:AJ27" si="2">COUNTIF(E7:AI7,"K")+2*COUNTIF(E7:AI7,"2K")+COUNTIF(E7:AI7,"TK")+COUNTIF(E7:AI7,"KT")</f>
        <v>1</v>
      </c>
      <c r="AK7" s="50">
        <f t="shared" si="0"/>
        <v>1</v>
      </c>
      <c r="AL7" s="50">
        <f t="shared" si="1"/>
        <v>0</v>
      </c>
      <c r="AM7" s="49"/>
      <c r="AN7" s="49"/>
      <c r="AO7" s="49"/>
    </row>
    <row r="8" spans="1:41" s="24" customFormat="1" ht="21" customHeight="1">
      <c r="A8" s="142">
        <v>3</v>
      </c>
      <c r="B8" s="142" t="s">
        <v>176</v>
      </c>
      <c r="C8" s="143" t="s">
        <v>177</v>
      </c>
      <c r="D8" s="144" t="s">
        <v>100</v>
      </c>
      <c r="E8" s="129"/>
      <c r="F8" s="113"/>
      <c r="G8" s="113"/>
      <c r="H8" s="114"/>
      <c r="I8" s="113" t="s">
        <v>7</v>
      </c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 t="s">
        <v>6</v>
      </c>
      <c r="V8" s="113"/>
      <c r="W8" s="113" t="s">
        <v>6</v>
      </c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 t="s">
        <v>7</v>
      </c>
      <c r="AJ8" s="50">
        <f t="shared" si="2"/>
        <v>2</v>
      </c>
      <c r="AK8" s="50">
        <f t="shared" si="0"/>
        <v>2</v>
      </c>
      <c r="AL8" s="50">
        <f t="shared" si="1"/>
        <v>0</v>
      </c>
      <c r="AM8" s="49"/>
      <c r="AN8" s="49"/>
      <c r="AO8" s="49"/>
    </row>
    <row r="9" spans="1:41" s="24" customFormat="1" ht="21" customHeight="1">
      <c r="A9" s="142">
        <v>4</v>
      </c>
      <c r="B9" s="142" t="s">
        <v>178</v>
      </c>
      <c r="C9" s="145" t="s">
        <v>179</v>
      </c>
      <c r="D9" s="146" t="s">
        <v>25</v>
      </c>
      <c r="E9" s="129"/>
      <c r="F9" s="113"/>
      <c r="G9" s="113"/>
      <c r="H9" s="114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 t="s">
        <v>6</v>
      </c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50">
        <f t="shared" si="2"/>
        <v>1</v>
      </c>
      <c r="AK9" s="50">
        <f t="shared" si="0"/>
        <v>0</v>
      </c>
      <c r="AL9" s="50">
        <f t="shared" si="1"/>
        <v>0</v>
      </c>
      <c r="AM9" s="49"/>
      <c r="AN9" s="49"/>
      <c r="AO9" s="49"/>
    </row>
    <row r="10" spans="1:41" s="24" customFormat="1" ht="21" customHeight="1">
      <c r="A10" s="142">
        <v>5</v>
      </c>
      <c r="B10" s="147" t="s">
        <v>180</v>
      </c>
      <c r="C10" s="148" t="s">
        <v>181</v>
      </c>
      <c r="D10" s="149" t="s">
        <v>54</v>
      </c>
      <c r="E10" s="129"/>
      <c r="F10" s="113"/>
      <c r="G10" s="113"/>
      <c r="H10" s="114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 t="s">
        <v>6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50">
        <f t="shared" si="2"/>
        <v>1</v>
      </c>
      <c r="AK10" s="50">
        <f t="shared" si="0"/>
        <v>0</v>
      </c>
      <c r="AL10" s="50">
        <f t="shared" si="1"/>
        <v>0</v>
      </c>
      <c r="AM10" s="49"/>
      <c r="AN10" s="49"/>
      <c r="AO10" s="49"/>
    </row>
    <row r="11" spans="1:41" s="24" customFormat="1" ht="21" customHeight="1">
      <c r="A11" s="142">
        <v>6</v>
      </c>
      <c r="B11" s="131" t="s">
        <v>514</v>
      </c>
      <c r="C11" s="132" t="s">
        <v>515</v>
      </c>
      <c r="D11" s="133" t="s">
        <v>39</v>
      </c>
      <c r="E11" s="113"/>
      <c r="F11" s="113"/>
      <c r="G11" s="113"/>
      <c r="H11" s="114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 t="s">
        <v>6</v>
      </c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50">
        <f t="shared" si="2"/>
        <v>1</v>
      </c>
      <c r="AK11" s="50">
        <f t="shared" si="0"/>
        <v>0</v>
      </c>
      <c r="AL11" s="50">
        <f t="shared" si="1"/>
        <v>0</v>
      </c>
      <c r="AM11" s="49"/>
      <c r="AN11" s="49"/>
      <c r="AO11" s="49"/>
    </row>
    <row r="12" spans="1:41" s="24" customFormat="1" ht="21" customHeight="1">
      <c r="A12" s="142">
        <v>7</v>
      </c>
      <c r="B12" s="142" t="s">
        <v>184</v>
      </c>
      <c r="C12" s="143" t="s">
        <v>185</v>
      </c>
      <c r="D12" s="144" t="s">
        <v>63</v>
      </c>
      <c r="E12" s="113"/>
      <c r="F12" s="113"/>
      <c r="G12" s="113"/>
      <c r="H12" s="114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 t="s">
        <v>7</v>
      </c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50">
        <f t="shared" si="2"/>
        <v>0</v>
      </c>
      <c r="AK12" s="50">
        <f t="shared" si="0"/>
        <v>1</v>
      </c>
      <c r="AL12" s="50">
        <f t="shared" si="1"/>
        <v>0</v>
      </c>
      <c r="AM12" s="49"/>
      <c r="AN12" s="49"/>
      <c r="AO12" s="49"/>
    </row>
    <row r="13" spans="1:41" s="24" customFormat="1" ht="21" customHeight="1">
      <c r="A13" s="142">
        <v>8</v>
      </c>
      <c r="B13" s="142" t="s">
        <v>186</v>
      </c>
      <c r="C13" s="143" t="s">
        <v>187</v>
      </c>
      <c r="D13" s="144" t="s">
        <v>188</v>
      </c>
      <c r="E13" s="113"/>
      <c r="F13" s="113"/>
      <c r="G13" s="113"/>
      <c r="H13" s="114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 t="s">
        <v>6</v>
      </c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50">
        <f t="shared" si="2"/>
        <v>1</v>
      </c>
      <c r="AK13" s="50">
        <f t="shared" si="0"/>
        <v>0</v>
      </c>
      <c r="AL13" s="50">
        <f t="shared" si="1"/>
        <v>0</v>
      </c>
      <c r="AM13" s="49"/>
      <c r="AN13" s="49"/>
      <c r="AO13" s="49"/>
    </row>
    <row r="14" spans="1:41" s="24" customFormat="1" ht="21" customHeight="1">
      <c r="A14" s="142">
        <v>9</v>
      </c>
      <c r="B14" s="142" t="s">
        <v>484</v>
      </c>
      <c r="C14" s="143" t="s">
        <v>485</v>
      </c>
      <c r="D14" s="144" t="s">
        <v>97</v>
      </c>
      <c r="E14" s="113"/>
      <c r="F14" s="113"/>
      <c r="G14" s="113"/>
      <c r="H14" s="114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 t="s">
        <v>6</v>
      </c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50">
        <f t="shared" si="2"/>
        <v>1</v>
      </c>
      <c r="AK14" s="50">
        <f t="shared" si="0"/>
        <v>0</v>
      </c>
      <c r="AL14" s="50">
        <f t="shared" si="1"/>
        <v>0</v>
      </c>
      <c r="AM14" s="49"/>
      <c r="AN14" s="49"/>
      <c r="AO14" s="49"/>
    </row>
    <row r="15" spans="1:41" s="24" customFormat="1" ht="21" customHeight="1">
      <c r="A15" s="142">
        <v>10</v>
      </c>
      <c r="B15" s="142" t="s">
        <v>189</v>
      </c>
      <c r="C15" s="143" t="s">
        <v>190</v>
      </c>
      <c r="D15" s="144" t="s">
        <v>97</v>
      </c>
      <c r="E15" s="113"/>
      <c r="F15" s="113"/>
      <c r="G15" s="113"/>
      <c r="H15" s="114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 t="s">
        <v>6</v>
      </c>
      <c r="X15" s="113"/>
      <c r="Y15" s="113"/>
      <c r="Z15" s="113"/>
      <c r="AA15" s="113"/>
      <c r="AB15" s="113" t="s">
        <v>7</v>
      </c>
      <c r="AC15" s="113"/>
      <c r="AD15" s="113"/>
      <c r="AE15" s="113"/>
      <c r="AF15" s="113"/>
      <c r="AG15" s="113"/>
      <c r="AH15" s="113"/>
      <c r="AI15" s="113"/>
      <c r="AJ15" s="50">
        <f t="shared" si="2"/>
        <v>1</v>
      </c>
      <c r="AK15" s="50">
        <f t="shared" si="0"/>
        <v>1</v>
      </c>
      <c r="AL15" s="50">
        <f t="shared" si="1"/>
        <v>0</v>
      </c>
      <c r="AM15" s="49"/>
      <c r="AN15" s="49"/>
      <c r="AO15" s="49"/>
    </row>
    <row r="16" spans="1:41" s="24" customFormat="1" ht="21" customHeight="1">
      <c r="A16" s="142">
        <v>11</v>
      </c>
      <c r="B16" s="142" t="s">
        <v>191</v>
      </c>
      <c r="C16" s="143" t="s">
        <v>192</v>
      </c>
      <c r="D16" s="144" t="s">
        <v>193</v>
      </c>
      <c r="E16" s="113"/>
      <c r="F16" s="113"/>
      <c r="G16" s="113"/>
      <c r="H16" s="114"/>
      <c r="I16" s="113"/>
      <c r="J16" s="113"/>
      <c r="K16" s="113"/>
      <c r="L16" s="113"/>
      <c r="M16" s="113"/>
      <c r="N16" s="113"/>
      <c r="O16" s="113"/>
      <c r="P16" s="113" t="s">
        <v>7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 t="s">
        <v>7</v>
      </c>
      <c r="AD16" s="113"/>
      <c r="AE16" s="113"/>
      <c r="AF16" s="113"/>
      <c r="AG16" s="113"/>
      <c r="AH16" s="113"/>
      <c r="AI16" s="113"/>
      <c r="AJ16" s="50">
        <f t="shared" si="2"/>
        <v>0</v>
      </c>
      <c r="AK16" s="50">
        <f t="shared" si="0"/>
        <v>2</v>
      </c>
      <c r="AL16" s="50">
        <f t="shared" si="1"/>
        <v>0</v>
      </c>
      <c r="AM16" s="49"/>
      <c r="AN16" s="49"/>
      <c r="AO16" s="49"/>
    </row>
    <row r="17" spans="1:44" s="24" customFormat="1" ht="21" customHeight="1">
      <c r="A17" s="142">
        <v>12</v>
      </c>
      <c r="B17" s="142" t="s">
        <v>487</v>
      </c>
      <c r="C17" s="143" t="s">
        <v>488</v>
      </c>
      <c r="D17" s="144" t="s">
        <v>91</v>
      </c>
      <c r="E17" s="113"/>
      <c r="F17" s="113"/>
      <c r="G17" s="113"/>
      <c r="H17" s="114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 t="s">
        <v>7</v>
      </c>
      <c r="T17" s="113"/>
      <c r="U17" s="113"/>
      <c r="V17" s="113"/>
      <c r="W17" s="113" t="s">
        <v>6</v>
      </c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50">
        <f t="shared" si="2"/>
        <v>1</v>
      </c>
      <c r="AK17" s="50">
        <f t="shared" si="0"/>
        <v>1</v>
      </c>
      <c r="AL17" s="50">
        <f t="shared" si="1"/>
        <v>0</v>
      </c>
      <c r="AM17" s="49"/>
      <c r="AN17" s="49"/>
      <c r="AO17" s="49"/>
    </row>
    <row r="18" spans="1:44" s="24" customFormat="1" ht="21" customHeight="1">
      <c r="A18" s="142">
        <v>13</v>
      </c>
      <c r="B18" s="142" t="s">
        <v>194</v>
      </c>
      <c r="C18" s="143" t="s">
        <v>195</v>
      </c>
      <c r="D18" s="144" t="s">
        <v>42</v>
      </c>
      <c r="E18" s="113"/>
      <c r="F18" s="129"/>
      <c r="G18" s="129"/>
      <c r="H18" s="114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 t="s">
        <v>7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50">
        <f t="shared" si="2"/>
        <v>0</v>
      </c>
      <c r="AK18" s="50">
        <f t="shared" si="0"/>
        <v>1</v>
      </c>
      <c r="AL18" s="50">
        <f t="shared" si="1"/>
        <v>0</v>
      </c>
      <c r="AM18" s="49"/>
      <c r="AN18" s="49"/>
      <c r="AO18" s="49"/>
    </row>
    <row r="19" spans="1:44" s="24" customFormat="1" ht="21" customHeight="1">
      <c r="A19" s="142">
        <v>14</v>
      </c>
      <c r="B19" s="142" t="s">
        <v>196</v>
      </c>
      <c r="C19" s="143" t="s">
        <v>197</v>
      </c>
      <c r="D19" s="144" t="s">
        <v>198</v>
      </c>
      <c r="E19" s="113"/>
      <c r="F19" s="113"/>
      <c r="G19" s="113"/>
      <c r="H19" s="114"/>
      <c r="I19" s="113" t="s">
        <v>7</v>
      </c>
      <c r="J19" s="113"/>
      <c r="K19" s="113"/>
      <c r="L19" s="113"/>
      <c r="M19" s="113"/>
      <c r="N19" s="113" t="s">
        <v>7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 t="s">
        <v>7</v>
      </c>
      <c r="AD19" s="113" t="s">
        <v>7</v>
      </c>
      <c r="AE19" s="113"/>
      <c r="AF19" s="113"/>
      <c r="AG19" s="113"/>
      <c r="AH19" s="113"/>
      <c r="AI19" s="113"/>
      <c r="AJ19" s="50">
        <f t="shared" si="2"/>
        <v>0</v>
      </c>
      <c r="AK19" s="50">
        <f t="shared" si="0"/>
        <v>4</v>
      </c>
      <c r="AL19" s="50">
        <f t="shared" si="1"/>
        <v>0</v>
      </c>
      <c r="AM19" s="176"/>
      <c r="AN19" s="177"/>
      <c r="AO19" s="49"/>
    </row>
    <row r="20" spans="1:44" s="24" customFormat="1" ht="21" customHeight="1">
      <c r="A20" s="142">
        <v>15</v>
      </c>
      <c r="B20" s="142" t="s">
        <v>199</v>
      </c>
      <c r="C20" s="143" t="s">
        <v>200</v>
      </c>
      <c r="D20" s="144" t="s">
        <v>28</v>
      </c>
      <c r="E20" s="113"/>
      <c r="F20" s="113"/>
      <c r="G20" s="113"/>
      <c r="H20" s="114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 t="s">
        <v>6</v>
      </c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50">
        <f t="shared" si="2"/>
        <v>1</v>
      </c>
      <c r="AK20" s="50">
        <f t="shared" si="0"/>
        <v>0</v>
      </c>
      <c r="AL20" s="50">
        <f t="shared" si="1"/>
        <v>0</v>
      </c>
      <c r="AM20" s="49"/>
      <c r="AN20" s="49"/>
      <c r="AO20" s="49"/>
    </row>
    <row r="21" spans="1:44" s="24" customFormat="1" ht="21" customHeight="1">
      <c r="A21" s="142">
        <v>16</v>
      </c>
      <c r="B21" s="142" t="s">
        <v>201</v>
      </c>
      <c r="C21" s="143" t="s">
        <v>202</v>
      </c>
      <c r="D21" s="144" t="s">
        <v>28</v>
      </c>
      <c r="E21" s="113"/>
      <c r="F21" s="113"/>
      <c r="G21" s="113"/>
      <c r="H21" s="114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 t="s">
        <v>6</v>
      </c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50">
        <f t="shared" si="2"/>
        <v>1</v>
      </c>
      <c r="AK21" s="50">
        <f t="shared" si="0"/>
        <v>0</v>
      </c>
      <c r="AL21" s="50">
        <f t="shared" si="1"/>
        <v>0</v>
      </c>
      <c r="AM21" s="49"/>
      <c r="AN21" s="49"/>
      <c r="AO21" s="49"/>
    </row>
    <row r="22" spans="1:44" s="24" customFormat="1" ht="21" customHeight="1">
      <c r="A22" s="142">
        <v>17</v>
      </c>
      <c r="B22" s="142" t="s">
        <v>203</v>
      </c>
      <c r="C22" s="143" t="s">
        <v>204</v>
      </c>
      <c r="D22" s="144" t="s">
        <v>28</v>
      </c>
      <c r="E22" s="113"/>
      <c r="F22" s="113"/>
      <c r="G22" s="113"/>
      <c r="H22" s="114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 t="s">
        <v>6</v>
      </c>
      <c r="X22" s="113"/>
      <c r="Y22" s="113"/>
      <c r="Z22" s="113"/>
      <c r="AA22" s="113"/>
      <c r="AB22" s="113"/>
      <c r="AC22" s="113"/>
      <c r="AD22" s="113" t="s">
        <v>7</v>
      </c>
      <c r="AE22" s="113"/>
      <c r="AF22" s="113"/>
      <c r="AG22" s="113"/>
      <c r="AH22" s="113"/>
      <c r="AI22" s="113"/>
      <c r="AJ22" s="50">
        <f t="shared" si="2"/>
        <v>1</v>
      </c>
      <c r="AK22" s="50">
        <f t="shared" si="0"/>
        <v>1</v>
      </c>
      <c r="AL22" s="50">
        <f t="shared" si="1"/>
        <v>0</v>
      </c>
      <c r="AM22" s="49"/>
      <c r="AN22" s="49"/>
      <c r="AO22" s="49"/>
    </row>
    <row r="23" spans="1:44" s="24" customFormat="1" ht="21" customHeight="1">
      <c r="A23" s="142">
        <v>18</v>
      </c>
      <c r="B23" s="142" t="s">
        <v>205</v>
      </c>
      <c r="C23" s="143" t="s">
        <v>206</v>
      </c>
      <c r="D23" s="144" t="s">
        <v>30</v>
      </c>
      <c r="E23" s="113"/>
      <c r="F23" s="113"/>
      <c r="G23" s="113"/>
      <c r="H23" s="114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 t="s">
        <v>6</v>
      </c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50">
        <f t="shared" si="2"/>
        <v>1</v>
      </c>
      <c r="AK23" s="50">
        <f t="shared" si="0"/>
        <v>0</v>
      </c>
      <c r="AL23" s="50">
        <f t="shared" si="1"/>
        <v>0</v>
      </c>
      <c r="AM23" s="49"/>
      <c r="AN23" s="49"/>
      <c r="AO23" s="49"/>
    </row>
    <row r="24" spans="1:44" s="24" customFormat="1" ht="21" customHeight="1">
      <c r="A24" s="142">
        <v>19</v>
      </c>
      <c r="B24" s="142" t="s">
        <v>207</v>
      </c>
      <c r="C24" s="143" t="s">
        <v>208</v>
      </c>
      <c r="D24" s="144" t="s">
        <v>44</v>
      </c>
      <c r="E24" s="113"/>
      <c r="F24" s="113"/>
      <c r="G24" s="113"/>
      <c r="H24" s="114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 t="s">
        <v>7</v>
      </c>
      <c r="X24" s="113"/>
      <c r="Y24" s="113"/>
      <c r="Z24" s="113"/>
      <c r="AA24" s="113"/>
      <c r="AB24" s="113"/>
      <c r="AC24" s="113"/>
      <c r="AD24" s="113" t="s">
        <v>7</v>
      </c>
      <c r="AE24" s="113"/>
      <c r="AF24" s="113"/>
      <c r="AG24" s="113"/>
      <c r="AH24" s="113"/>
      <c r="AI24" s="113"/>
      <c r="AJ24" s="50">
        <f t="shared" si="2"/>
        <v>0</v>
      </c>
      <c r="AK24" s="50">
        <f t="shared" si="0"/>
        <v>2</v>
      </c>
      <c r="AL24" s="50">
        <f t="shared" si="1"/>
        <v>0</v>
      </c>
      <c r="AM24" s="49"/>
      <c r="AN24" s="49"/>
      <c r="AO24" s="49"/>
    </row>
    <row r="25" spans="1:44" s="24" customFormat="1" ht="21" customHeight="1">
      <c r="A25" s="142">
        <v>20</v>
      </c>
      <c r="B25" s="142" t="s">
        <v>209</v>
      </c>
      <c r="C25" s="143" t="s">
        <v>210</v>
      </c>
      <c r="D25" s="144" t="s">
        <v>211</v>
      </c>
      <c r="E25" s="113"/>
      <c r="F25" s="113"/>
      <c r="G25" s="113"/>
      <c r="H25" s="114"/>
      <c r="I25" s="113"/>
      <c r="J25" s="113"/>
      <c r="K25" s="113"/>
      <c r="L25" s="113"/>
      <c r="M25" s="113"/>
      <c r="N25" s="113"/>
      <c r="O25" s="113" t="s">
        <v>7</v>
      </c>
      <c r="P25" s="113"/>
      <c r="Q25" s="113"/>
      <c r="R25" s="113"/>
      <c r="S25" s="113" t="s">
        <v>7</v>
      </c>
      <c r="T25" s="113"/>
      <c r="U25" s="113" t="s">
        <v>6</v>
      </c>
      <c r="V25" s="113"/>
      <c r="W25" s="113" t="s">
        <v>6</v>
      </c>
      <c r="X25" s="113"/>
      <c r="Y25" s="113"/>
      <c r="Z25" s="113"/>
      <c r="AA25" s="113"/>
      <c r="AB25" s="113" t="s">
        <v>7</v>
      </c>
      <c r="AC25" s="113"/>
      <c r="AD25" s="113"/>
      <c r="AE25" s="113"/>
      <c r="AF25" s="113"/>
      <c r="AG25" s="113"/>
      <c r="AH25" s="113"/>
      <c r="AI25" s="113"/>
      <c r="AJ25" s="50">
        <f t="shared" si="2"/>
        <v>2</v>
      </c>
      <c r="AK25" s="50">
        <f t="shared" si="0"/>
        <v>3</v>
      </c>
      <c r="AL25" s="50">
        <f t="shared" si="1"/>
        <v>0</v>
      </c>
      <c r="AM25" s="49"/>
      <c r="AN25" s="49"/>
      <c r="AO25" s="49"/>
    </row>
    <row r="26" spans="1:44" s="24" customFormat="1" ht="21" customHeight="1">
      <c r="A26" s="142">
        <v>21</v>
      </c>
      <c r="B26" s="142" t="s">
        <v>212</v>
      </c>
      <c r="C26" s="143" t="s">
        <v>213</v>
      </c>
      <c r="D26" s="144" t="s">
        <v>214</v>
      </c>
      <c r="E26" s="113"/>
      <c r="F26" s="113"/>
      <c r="G26" s="113"/>
      <c r="H26" s="114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 t="s">
        <v>6</v>
      </c>
      <c r="X26" s="113"/>
      <c r="Y26" s="113"/>
      <c r="Z26" s="113"/>
      <c r="AA26" s="113"/>
      <c r="AB26" s="113" t="s">
        <v>7</v>
      </c>
      <c r="AC26" s="113"/>
      <c r="AD26" s="113"/>
      <c r="AE26" s="113"/>
      <c r="AF26" s="113"/>
      <c r="AG26" s="113"/>
      <c r="AH26" s="113"/>
      <c r="AI26" s="113"/>
      <c r="AJ26" s="50">
        <f t="shared" si="2"/>
        <v>1</v>
      </c>
      <c r="AK26" s="50">
        <f t="shared" si="0"/>
        <v>1</v>
      </c>
      <c r="AL26" s="50">
        <f t="shared" si="1"/>
        <v>0</v>
      </c>
      <c r="AM26" s="49"/>
      <c r="AN26" s="49"/>
      <c r="AO26" s="49"/>
    </row>
    <row r="27" spans="1:44" s="24" customFormat="1" ht="21" customHeight="1">
      <c r="A27" s="142">
        <v>22</v>
      </c>
      <c r="B27" s="142" t="s">
        <v>215</v>
      </c>
      <c r="C27" s="143" t="s">
        <v>216</v>
      </c>
      <c r="D27" s="144" t="s">
        <v>50</v>
      </c>
      <c r="E27" s="113"/>
      <c r="F27" s="113"/>
      <c r="G27" s="113"/>
      <c r="H27" s="114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 t="s">
        <v>6</v>
      </c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50">
        <f t="shared" si="2"/>
        <v>1</v>
      </c>
      <c r="AK27" s="50">
        <f t="shared" si="0"/>
        <v>0</v>
      </c>
      <c r="AL27" s="50">
        <f t="shared" si="1"/>
        <v>0</v>
      </c>
      <c r="AM27" s="49"/>
      <c r="AN27" s="49"/>
      <c r="AO27" s="49"/>
    </row>
    <row r="28" spans="1:44" s="24" customFormat="1" ht="36" customHeight="1">
      <c r="A28" s="178" t="s">
        <v>11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50">
        <f>SUM(AJ6:AJ27)</f>
        <v>19</v>
      </c>
      <c r="AK28" s="50">
        <f>SUM(AK6:AK27)</f>
        <v>20</v>
      </c>
      <c r="AL28" s="50">
        <f>SUM(AL6:AL27)</f>
        <v>0</v>
      </c>
      <c r="AM28" s="49"/>
      <c r="AN28" s="13"/>
      <c r="AO28" s="13"/>
      <c r="AP28" s="23"/>
      <c r="AQ28" s="23"/>
      <c r="AR28" s="23"/>
    </row>
    <row r="29" spans="1:44" s="24" customFormat="1" ht="30" customHeight="1">
      <c r="A29" s="7"/>
      <c r="B29" s="7"/>
      <c r="C29" s="8"/>
      <c r="D29" s="8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"/>
      <c r="AK29" s="7"/>
      <c r="AL29" s="7"/>
      <c r="AM29" s="49"/>
      <c r="AN29" s="49"/>
      <c r="AO29" s="49"/>
    </row>
    <row r="30" spans="1:44" s="24" customFormat="1" ht="41.25" customHeight="1">
      <c r="A30" s="180" t="s">
        <v>12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1"/>
      <c r="AJ30" s="17" t="s">
        <v>13</v>
      </c>
      <c r="AK30" s="17" t="s">
        <v>14</v>
      </c>
      <c r="AL30" s="17" t="s">
        <v>15</v>
      </c>
      <c r="AM30" s="30" t="s">
        <v>16</v>
      </c>
      <c r="AN30" s="30" t="s">
        <v>17</v>
      </c>
      <c r="AO30" s="30" t="s">
        <v>18</v>
      </c>
    </row>
    <row r="31" spans="1:44" s="24" customFormat="1" ht="30" customHeight="1">
      <c r="A31" s="50" t="s">
        <v>3</v>
      </c>
      <c r="B31" s="48"/>
      <c r="C31" s="182" t="s">
        <v>5</v>
      </c>
      <c r="D31" s="183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14" t="s">
        <v>19</v>
      </c>
      <c r="AK31" s="14" t="s">
        <v>20</v>
      </c>
      <c r="AL31" s="14" t="s">
        <v>21</v>
      </c>
      <c r="AM31" s="14" t="s">
        <v>22</v>
      </c>
      <c r="AN31" s="18" t="s">
        <v>23</v>
      </c>
      <c r="AO31" s="18" t="s">
        <v>24</v>
      </c>
    </row>
    <row r="32" spans="1:44" s="24" customFormat="1" ht="30" customHeight="1">
      <c r="A32" s="62">
        <v>1</v>
      </c>
      <c r="B32" s="82" t="s">
        <v>169</v>
      </c>
      <c r="C32" s="83" t="s">
        <v>170</v>
      </c>
      <c r="D32" s="84" t="s">
        <v>171</v>
      </c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5">
        <f>COUNTIF(E32:AI32,"BT")</f>
        <v>0</v>
      </c>
      <c r="AK32" s="15">
        <f>COUNTIF(F32:AJ32,"D")</f>
        <v>0</v>
      </c>
      <c r="AL32" s="15">
        <f>COUNTIF(G32:AK32,"ĐP")</f>
        <v>0</v>
      </c>
      <c r="AM32" s="15">
        <f>COUNTIF(H32:AL32,"CT")</f>
        <v>0</v>
      </c>
      <c r="AN32" s="15">
        <f>COUNTIF(I32:AM32,"HT")</f>
        <v>0</v>
      </c>
      <c r="AO32" s="15">
        <f>COUNTIF(J32:AN32,"VK")</f>
        <v>0</v>
      </c>
      <c r="AP32" s="176"/>
      <c r="AQ32" s="177"/>
    </row>
    <row r="33" spans="1:43" s="24" customFormat="1" ht="30" customHeight="1">
      <c r="A33" s="62">
        <v>2</v>
      </c>
      <c r="B33" s="82" t="s">
        <v>172</v>
      </c>
      <c r="C33" s="83" t="s">
        <v>173</v>
      </c>
      <c r="D33" s="84" t="s">
        <v>36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5">
        <f t="shared" ref="AJ33:AJ55" si="3">COUNTIF(E33:AI33,"BT")</f>
        <v>0</v>
      </c>
      <c r="AK33" s="15">
        <f t="shared" ref="AK33:AK55" si="4">COUNTIF(F33:AJ33,"D")</f>
        <v>0</v>
      </c>
      <c r="AL33" s="15">
        <f t="shared" ref="AL33:AL55" si="5">COUNTIF(G33:AK33,"ĐP")</f>
        <v>0</v>
      </c>
      <c r="AM33" s="15">
        <f t="shared" ref="AM33:AM55" si="6">COUNTIF(H33:AL33,"CT")</f>
        <v>0</v>
      </c>
      <c r="AN33" s="15">
        <f t="shared" ref="AN33:AN55" si="7">COUNTIF(I33:AM33,"HT")</f>
        <v>0</v>
      </c>
      <c r="AO33" s="15">
        <f t="shared" ref="AO33:AO55" si="8">COUNTIF(J33:AN33,"VK")</f>
        <v>0</v>
      </c>
      <c r="AP33" s="49"/>
      <c r="AQ33" s="49"/>
    </row>
    <row r="34" spans="1:43" s="24" customFormat="1" ht="30" customHeight="1">
      <c r="A34" s="62">
        <v>3</v>
      </c>
      <c r="B34" s="82" t="s">
        <v>174</v>
      </c>
      <c r="C34" s="83" t="s">
        <v>175</v>
      </c>
      <c r="D34" s="84" t="s">
        <v>89</v>
      </c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5">
        <f t="shared" si="3"/>
        <v>0</v>
      </c>
      <c r="AK34" s="15">
        <f t="shared" si="4"/>
        <v>0</v>
      </c>
      <c r="AL34" s="15">
        <f t="shared" si="5"/>
        <v>0</v>
      </c>
      <c r="AM34" s="15">
        <f t="shared" si="6"/>
        <v>0</v>
      </c>
      <c r="AN34" s="15">
        <f t="shared" si="7"/>
        <v>0</v>
      </c>
      <c r="AO34" s="15">
        <f t="shared" si="8"/>
        <v>0</v>
      </c>
      <c r="AP34" s="49"/>
      <c r="AQ34" s="49"/>
    </row>
    <row r="35" spans="1:43" s="24" customFormat="1" ht="30" customHeight="1">
      <c r="A35" s="62">
        <v>4</v>
      </c>
      <c r="B35" s="82" t="s">
        <v>176</v>
      </c>
      <c r="C35" s="83" t="s">
        <v>177</v>
      </c>
      <c r="D35" s="84" t="s">
        <v>100</v>
      </c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5">
        <f t="shared" si="3"/>
        <v>0</v>
      </c>
      <c r="AK35" s="15">
        <f t="shared" si="4"/>
        <v>0</v>
      </c>
      <c r="AL35" s="15">
        <f t="shared" si="5"/>
        <v>0</v>
      </c>
      <c r="AM35" s="15">
        <f t="shared" si="6"/>
        <v>0</v>
      </c>
      <c r="AN35" s="15">
        <f t="shared" si="7"/>
        <v>0</v>
      </c>
      <c r="AO35" s="15">
        <f t="shared" si="8"/>
        <v>0</v>
      </c>
      <c r="AP35" s="49"/>
      <c r="AQ35" s="49"/>
    </row>
    <row r="36" spans="1:43" s="24" customFormat="1" ht="30" customHeight="1">
      <c r="A36" s="62">
        <v>5</v>
      </c>
      <c r="B36" s="82" t="s">
        <v>178</v>
      </c>
      <c r="C36" s="83" t="s">
        <v>179</v>
      </c>
      <c r="D36" s="84" t="s">
        <v>25</v>
      </c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5">
        <f t="shared" si="3"/>
        <v>0</v>
      </c>
      <c r="AK36" s="15">
        <f t="shared" si="4"/>
        <v>0</v>
      </c>
      <c r="AL36" s="15">
        <f t="shared" si="5"/>
        <v>0</v>
      </c>
      <c r="AM36" s="15">
        <f t="shared" si="6"/>
        <v>0</v>
      </c>
      <c r="AN36" s="15">
        <f t="shared" si="7"/>
        <v>0</v>
      </c>
      <c r="AO36" s="15">
        <f t="shared" si="8"/>
        <v>0</v>
      </c>
      <c r="AP36" s="49"/>
      <c r="AQ36" s="49"/>
    </row>
    <row r="37" spans="1:43" s="24" customFormat="1" ht="30" customHeight="1">
      <c r="A37" s="62">
        <v>6</v>
      </c>
      <c r="B37" s="82" t="s">
        <v>180</v>
      </c>
      <c r="C37" s="83" t="s">
        <v>181</v>
      </c>
      <c r="D37" s="84" t="s">
        <v>54</v>
      </c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>
        <f t="shared" si="3"/>
        <v>0</v>
      </c>
      <c r="AK37" s="15">
        <f t="shared" si="4"/>
        <v>0</v>
      </c>
      <c r="AL37" s="15">
        <f t="shared" si="5"/>
        <v>0</v>
      </c>
      <c r="AM37" s="15">
        <f t="shared" si="6"/>
        <v>0</v>
      </c>
      <c r="AN37" s="15">
        <f t="shared" si="7"/>
        <v>0</v>
      </c>
      <c r="AO37" s="15">
        <f t="shared" si="8"/>
        <v>0</v>
      </c>
      <c r="AP37" s="49"/>
      <c r="AQ37" s="49"/>
    </row>
    <row r="38" spans="1:43" s="24" customFormat="1" ht="30" customHeight="1">
      <c r="A38" s="62">
        <v>7</v>
      </c>
      <c r="B38" s="82" t="s">
        <v>514</v>
      </c>
      <c r="C38" s="83" t="s">
        <v>515</v>
      </c>
      <c r="D38" s="84" t="s">
        <v>39</v>
      </c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3"/>
        <v>0</v>
      </c>
      <c r="AK38" s="15">
        <f t="shared" si="4"/>
        <v>0</v>
      </c>
      <c r="AL38" s="15">
        <f t="shared" si="5"/>
        <v>0</v>
      </c>
      <c r="AM38" s="15">
        <f t="shared" si="6"/>
        <v>0</v>
      </c>
      <c r="AN38" s="15">
        <f t="shared" si="7"/>
        <v>0</v>
      </c>
      <c r="AO38" s="15">
        <f t="shared" si="8"/>
        <v>0</v>
      </c>
      <c r="AP38" s="49"/>
      <c r="AQ38" s="49"/>
    </row>
    <row r="39" spans="1:43" s="24" customFormat="1" ht="30" customHeight="1">
      <c r="A39" s="62">
        <v>8</v>
      </c>
      <c r="B39" s="77" t="s">
        <v>184</v>
      </c>
      <c r="C39" s="78" t="s">
        <v>185</v>
      </c>
      <c r="D39" s="85" t="s">
        <v>63</v>
      </c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3"/>
        <v>0</v>
      </c>
      <c r="AK39" s="15">
        <f t="shared" si="4"/>
        <v>0</v>
      </c>
      <c r="AL39" s="15">
        <f t="shared" si="5"/>
        <v>0</v>
      </c>
      <c r="AM39" s="15">
        <f t="shared" si="6"/>
        <v>0</v>
      </c>
      <c r="AN39" s="15">
        <f t="shared" si="7"/>
        <v>0</v>
      </c>
      <c r="AO39" s="15">
        <f t="shared" si="8"/>
        <v>0</v>
      </c>
      <c r="AP39" s="49"/>
      <c r="AQ39" s="49"/>
    </row>
    <row r="40" spans="1:43" s="24" customFormat="1" ht="30" customHeight="1">
      <c r="A40" s="62">
        <v>9</v>
      </c>
      <c r="B40" s="82" t="s">
        <v>186</v>
      </c>
      <c r="C40" s="83" t="s">
        <v>187</v>
      </c>
      <c r="D40" s="84" t="s">
        <v>188</v>
      </c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5">
        <f t="shared" si="3"/>
        <v>0</v>
      </c>
      <c r="AK40" s="15">
        <f t="shared" si="4"/>
        <v>0</v>
      </c>
      <c r="AL40" s="15">
        <f t="shared" si="5"/>
        <v>0</v>
      </c>
      <c r="AM40" s="15">
        <f t="shared" si="6"/>
        <v>0</v>
      </c>
      <c r="AN40" s="15">
        <f t="shared" si="7"/>
        <v>0</v>
      </c>
      <c r="AO40" s="15">
        <f t="shared" si="8"/>
        <v>0</v>
      </c>
      <c r="AP40" s="49"/>
      <c r="AQ40" s="49"/>
    </row>
    <row r="41" spans="1:43" s="24" customFormat="1" ht="30" customHeight="1">
      <c r="A41" s="62">
        <v>10</v>
      </c>
      <c r="B41" s="82" t="s">
        <v>484</v>
      </c>
      <c r="C41" s="83" t="s">
        <v>485</v>
      </c>
      <c r="D41" s="84" t="s">
        <v>97</v>
      </c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5">
        <f t="shared" si="3"/>
        <v>0</v>
      </c>
      <c r="AK41" s="15">
        <f t="shared" si="4"/>
        <v>0</v>
      </c>
      <c r="AL41" s="15">
        <f t="shared" si="5"/>
        <v>0</v>
      </c>
      <c r="AM41" s="15">
        <f t="shared" si="6"/>
        <v>0</v>
      </c>
      <c r="AN41" s="15">
        <f t="shared" si="7"/>
        <v>0</v>
      </c>
      <c r="AO41" s="15">
        <f t="shared" si="8"/>
        <v>0</v>
      </c>
      <c r="AP41" s="49"/>
      <c r="AQ41" s="49"/>
    </row>
    <row r="42" spans="1:43" s="24" customFormat="1" ht="30" customHeight="1">
      <c r="A42" s="62">
        <v>11</v>
      </c>
      <c r="B42" s="82" t="s">
        <v>189</v>
      </c>
      <c r="C42" s="83" t="s">
        <v>190</v>
      </c>
      <c r="D42" s="84" t="s">
        <v>97</v>
      </c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3"/>
        <v>0</v>
      </c>
      <c r="AK42" s="15">
        <f t="shared" si="4"/>
        <v>0</v>
      </c>
      <c r="AL42" s="15">
        <f t="shared" si="5"/>
        <v>0</v>
      </c>
      <c r="AM42" s="15">
        <f t="shared" si="6"/>
        <v>0</v>
      </c>
      <c r="AN42" s="15">
        <f t="shared" si="7"/>
        <v>0</v>
      </c>
      <c r="AO42" s="15">
        <f t="shared" si="8"/>
        <v>0</v>
      </c>
      <c r="AP42" s="49"/>
      <c r="AQ42" s="49"/>
    </row>
    <row r="43" spans="1:43" s="24" customFormat="1" ht="30" customHeight="1">
      <c r="A43" s="62">
        <v>12</v>
      </c>
      <c r="B43" s="82" t="s">
        <v>486</v>
      </c>
      <c r="C43" s="83" t="s">
        <v>226</v>
      </c>
      <c r="D43" s="84" t="s">
        <v>56</v>
      </c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3"/>
        <v>0</v>
      </c>
      <c r="AK43" s="15">
        <f t="shared" si="4"/>
        <v>0</v>
      </c>
      <c r="AL43" s="15">
        <f t="shared" si="5"/>
        <v>0</v>
      </c>
      <c r="AM43" s="15">
        <f t="shared" si="6"/>
        <v>0</v>
      </c>
      <c r="AN43" s="15">
        <f t="shared" si="7"/>
        <v>0</v>
      </c>
      <c r="AO43" s="15">
        <f t="shared" si="8"/>
        <v>0</v>
      </c>
      <c r="AP43" s="49"/>
      <c r="AQ43" s="49"/>
    </row>
    <row r="44" spans="1:43" s="24" customFormat="1" ht="30" customHeight="1">
      <c r="A44" s="62">
        <v>13</v>
      </c>
      <c r="B44" s="82" t="s">
        <v>191</v>
      </c>
      <c r="C44" s="83" t="s">
        <v>192</v>
      </c>
      <c r="D44" s="84" t="s">
        <v>193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5">
        <f t="shared" si="3"/>
        <v>0</v>
      </c>
      <c r="AK44" s="15">
        <f t="shared" si="4"/>
        <v>0</v>
      </c>
      <c r="AL44" s="15">
        <f t="shared" si="5"/>
        <v>0</v>
      </c>
      <c r="AM44" s="15">
        <f t="shared" si="6"/>
        <v>0</v>
      </c>
      <c r="AN44" s="15">
        <f t="shared" si="7"/>
        <v>0</v>
      </c>
      <c r="AO44" s="15">
        <f t="shared" si="8"/>
        <v>0</v>
      </c>
      <c r="AP44" s="49"/>
      <c r="AQ44" s="49"/>
    </row>
    <row r="45" spans="1:43" s="24" customFormat="1" ht="30" customHeight="1">
      <c r="A45" s="62">
        <v>14</v>
      </c>
      <c r="B45" s="82" t="s">
        <v>487</v>
      </c>
      <c r="C45" s="83" t="s">
        <v>488</v>
      </c>
      <c r="D45" s="84" t="s">
        <v>91</v>
      </c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3"/>
        <v>0</v>
      </c>
      <c r="AK45" s="15">
        <f t="shared" si="4"/>
        <v>0</v>
      </c>
      <c r="AL45" s="15">
        <f t="shared" si="5"/>
        <v>0</v>
      </c>
      <c r="AM45" s="15">
        <f t="shared" si="6"/>
        <v>0</v>
      </c>
      <c r="AN45" s="15">
        <f t="shared" si="7"/>
        <v>0</v>
      </c>
      <c r="AO45" s="15">
        <f t="shared" si="8"/>
        <v>0</v>
      </c>
      <c r="AP45" s="176"/>
      <c r="AQ45" s="177"/>
    </row>
    <row r="46" spans="1:43" s="24" customFormat="1" ht="30" customHeight="1">
      <c r="A46" s="62">
        <v>15</v>
      </c>
      <c r="B46" s="82" t="s">
        <v>194</v>
      </c>
      <c r="C46" s="83" t="s">
        <v>195</v>
      </c>
      <c r="D46" s="84" t="s">
        <v>42</v>
      </c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5">
        <f t="shared" si="3"/>
        <v>0</v>
      </c>
      <c r="AK46" s="15">
        <f t="shared" si="4"/>
        <v>0</v>
      </c>
      <c r="AL46" s="15">
        <f t="shared" si="5"/>
        <v>0</v>
      </c>
      <c r="AM46" s="15">
        <f t="shared" si="6"/>
        <v>0</v>
      </c>
      <c r="AN46" s="15">
        <f t="shared" si="7"/>
        <v>0</v>
      </c>
      <c r="AO46" s="15">
        <f t="shared" si="8"/>
        <v>0</v>
      </c>
    </row>
    <row r="47" spans="1:43" s="24" customFormat="1" ht="30" customHeight="1">
      <c r="A47" s="62">
        <v>16</v>
      </c>
      <c r="B47" s="82" t="s">
        <v>196</v>
      </c>
      <c r="C47" s="83" t="s">
        <v>197</v>
      </c>
      <c r="D47" s="84" t="s">
        <v>198</v>
      </c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5">
        <f t="shared" si="3"/>
        <v>0</v>
      </c>
      <c r="AK47" s="15">
        <f t="shared" si="4"/>
        <v>0</v>
      </c>
      <c r="AL47" s="15">
        <f t="shared" si="5"/>
        <v>0</v>
      </c>
      <c r="AM47" s="15">
        <f t="shared" si="6"/>
        <v>0</v>
      </c>
      <c r="AN47" s="15">
        <f t="shared" si="7"/>
        <v>0</v>
      </c>
      <c r="AO47" s="15">
        <f t="shared" si="8"/>
        <v>0</v>
      </c>
    </row>
    <row r="48" spans="1:43" s="24" customFormat="1" ht="30" customHeight="1">
      <c r="A48" s="62">
        <v>17</v>
      </c>
      <c r="B48" s="82" t="s">
        <v>199</v>
      </c>
      <c r="C48" s="83" t="s">
        <v>200</v>
      </c>
      <c r="D48" s="84" t="s">
        <v>28</v>
      </c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5">
        <f t="shared" si="3"/>
        <v>0</v>
      </c>
      <c r="AK48" s="15">
        <f t="shared" si="4"/>
        <v>0</v>
      </c>
      <c r="AL48" s="15">
        <f t="shared" si="5"/>
        <v>0</v>
      </c>
      <c r="AM48" s="15">
        <f t="shared" si="6"/>
        <v>0</v>
      </c>
      <c r="AN48" s="15">
        <f t="shared" si="7"/>
        <v>0</v>
      </c>
      <c r="AO48" s="15">
        <f t="shared" si="8"/>
        <v>0</v>
      </c>
    </row>
    <row r="49" spans="1:41" s="24" customFormat="1" ht="30" customHeight="1">
      <c r="A49" s="62">
        <v>18</v>
      </c>
      <c r="B49" s="82" t="s">
        <v>201</v>
      </c>
      <c r="C49" s="83" t="s">
        <v>202</v>
      </c>
      <c r="D49" s="84" t="s">
        <v>28</v>
      </c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5">
        <f t="shared" si="3"/>
        <v>0</v>
      </c>
      <c r="AK49" s="15">
        <f t="shared" si="4"/>
        <v>0</v>
      </c>
      <c r="AL49" s="15">
        <f t="shared" si="5"/>
        <v>0</v>
      </c>
      <c r="AM49" s="15">
        <f t="shared" si="6"/>
        <v>0</v>
      </c>
      <c r="AN49" s="15">
        <f t="shared" si="7"/>
        <v>0</v>
      </c>
      <c r="AO49" s="15">
        <f t="shared" si="8"/>
        <v>0</v>
      </c>
    </row>
    <row r="50" spans="1:41" s="24" customFormat="1" ht="30" customHeight="1">
      <c r="A50" s="62">
        <v>19</v>
      </c>
      <c r="B50" s="82" t="s">
        <v>203</v>
      </c>
      <c r="C50" s="83" t="s">
        <v>204</v>
      </c>
      <c r="D50" s="84" t="s">
        <v>28</v>
      </c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5">
        <f t="shared" si="3"/>
        <v>0</v>
      </c>
      <c r="AK50" s="15">
        <f t="shared" si="4"/>
        <v>0</v>
      </c>
      <c r="AL50" s="15">
        <f t="shared" si="5"/>
        <v>0</v>
      </c>
      <c r="AM50" s="15">
        <f t="shared" si="6"/>
        <v>0</v>
      </c>
      <c r="AN50" s="15">
        <f t="shared" si="7"/>
        <v>0</v>
      </c>
      <c r="AO50" s="15">
        <f t="shared" si="8"/>
        <v>0</v>
      </c>
    </row>
    <row r="51" spans="1:41" s="24" customFormat="1" ht="30" customHeight="1">
      <c r="A51" s="62">
        <v>20</v>
      </c>
      <c r="B51" s="82" t="s">
        <v>205</v>
      </c>
      <c r="C51" s="83" t="s">
        <v>206</v>
      </c>
      <c r="D51" s="84" t="s">
        <v>30</v>
      </c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5">
        <f t="shared" si="3"/>
        <v>0</v>
      </c>
      <c r="AK51" s="15">
        <f t="shared" si="4"/>
        <v>0</v>
      </c>
      <c r="AL51" s="15">
        <f t="shared" si="5"/>
        <v>0</v>
      </c>
      <c r="AM51" s="15">
        <f t="shared" si="6"/>
        <v>0</v>
      </c>
      <c r="AN51" s="15">
        <f t="shared" si="7"/>
        <v>0</v>
      </c>
      <c r="AO51" s="15">
        <f t="shared" si="8"/>
        <v>0</v>
      </c>
    </row>
    <row r="52" spans="1:41" s="24" customFormat="1" ht="30" customHeight="1">
      <c r="A52" s="62">
        <v>21</v>
      </c>
      <c r="B52" s="82" t="s">
        <v>207</v>
      </c>
      <c r="C52" s="83" t="s">
        <v>208</v>
      </c>
      <c r="D52" s="84" t="s">
        <v>44</v>
      </c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5">
        <f t="shared" si="3"/>
        <v>0</v>
      </c>
      <c r="AK52" s="15">
        <f t="shared" si="4"/>
        <v>0</v>
      </c>
      <c r="AL52" s="15">
        <f t="shared" si="5"/>
        <v>0</v>
      </c>
      <c r="AM52" s="15">
        <f t="shared" si="6"/>
        <v>0</v>
      </c>
      <c r="AN52" s="15">
        <f t="shared" si="7"/>
        <v>0</v>
      </c>
      <c r="AO52" s="15">
        <f t="shared" si="8"/>
        <v>0</v>
      </c>
    </row>
    <row r="53" spans="1:41" s="24" customFormat="1" ht="30" customHeight="1">
      <c r="A53" s="62">
        <v>22</v>
      </c>
      <c r="B53" s="82" t="s">
        <v>209</v>
      </c>
      <c r="C53" s="83" t="s">
        <v>210</v>
      </c>
      <c r="D53" s="84" t="s">
        <v>211</v>
      </c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5">
        <f t="shared" si="3"/>
        <v>0</v>
      </c>
      <c r="AK53" s="15">
        <f t="shared" si="4"/>
        <v>0</v>
      </c>
      <c r="AL53" s="15">
        <f t="shared" si="5"/>
        <v>0</v>
      </c>
      <c r="AM53" s="15">
        <f t="shared" si="6"/>
        <v>0</v>
      </c>
      <c r="AN53" s="15">
        <f t="shared" si="7"/>
        <v>0</v>
      </c>
      <c r="AO53" s="15">
        <f t="shared" si="8"/>
        <v>0</v>
      </c>
    </row>
    <row r="54" spans="1:41" s="24" customFormat="1" ht="30" customHeight="1">
      <c r="A54" s="62">
        <v>23</v>
      </c>
      <c r="B54" s="82" t="s">
        <v>212</v>
      </c>
      <c r="C54" s="83" t="s">
        <v>213</v>
      </c>
      <c r="D54" s="84" t="s">
        <v>214</v>
      </c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5">
        <f t="shared" si="3"/>
        <v>0</v>
      </c>
      <c r="AK54" s="15">
        <f t="shared" si="4"/>
        <v>0</v>
      </c>
      <c r="AL54" s="15">
        <f t="shared" si="5"/>
        <v>0</v>
      </c>
      <c r="AM54" s="15">
        <f t="shared" si="6"/>
        <v>0</v>
      </c>
      <c r="AN54" s="15">
        <f t="shared" si="7"/>
        <v>0</v>
      </c>
      <c r="AO54" s="15">
        <f t="shared" si="8"/>
        <v>0</v>
      </c>
    </row>
    <row r="55" spans="1:41" s="24" customFormat="1" ht="30" customHeight="1">
      <c r="A55" s="62">
        <v>24</v>
      </c>
      <c r="B55" s="82" t="s">
        <v>215</v>
      </c>
      <c r="C55" s="83" t="s">
        <v>216</v>
      </c>
      <c r="D55" s="84" t="s">
        <v>50</v>
      </c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5">
        <f t="shared" si="3"/>
        <v>0</v>
      </c>
      <c r="AK55" s="15">
        <f t="shared" si="4"/>
        <v>0</v>
      </c>
      <c r="AL55" s="15">
        <f t="shared" si="5"/>
        <v>0</v>
      </c>
      <c r="AM55" s="15">
        <f t="shared" si="6"/>
        <v>0</v>
      </c>
      <c r="AN55" s="15">
        <f t="shared" si="7"/>
        <v>0</v>
      </c>
      <c r="AO55" s="15">
        <f t="shared" si="8"/>
        <v>0</v>
      </c>
    </row>
    <row r="56" spans="1:41" ht="51" customHeight="1">
      <c r="A56" s="178" t="s">
        <v>11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50">
        <f t="shared" ref="AJ56:AO56" si="9">SUM(AJ32:AJ55)</f>
        <v>0</v>
      </c>
      <c r="AK56" s="50">
        <f t="shared" si="9"/>
        <v>0</v>
      </c>
      <c r="AL56" s="50">
        <f t="shared" si="9"/>
        <v>0</v>
      </c>
      <c r="AM56" s="50">
        <f t="shared" si="9"/>
        <v>0</v>
      </c>
      <c r="AN56" s="50">
        <f t="shared" si="9"/>
        <v>0</v>
      </c>
      <c r="AO56" s="50">
        <f t="shared" si="9"/>
        <v>0</v>
      </c>
    </row>
    <row r="57" spans="1:41" ht="15.75" customHeight="1">
      <c r="A57" s="13"/>
      <c r="B57" s="13"/>
      <c r="C57" s="179"/>
      <c r="D57" s="179"/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</row>
    <row r="58" spans="1:41" ht="15.75" customHeight="1">
      <c r="C58" s="5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41" ht="15.75" customHeight="1">
      <c r="C59" s="5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41" ht="15.75" customHeight="1">
      <c r="C60" s="179"/>
      <c r="D60" s="179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41" ht="15.75" customHeight="1">
      <c r="C61" s="179"/>
      <c r="D61" s="179"/>
      <c r="E61" s="179"/>
      <c r="F61" s="179"/>
      <c r="G61" s="179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41" ht="15.75" customHeight="1">
      <c r="C62" s="179"/>
      <c r="D62" s="179"/>
      <c r="E62" s="17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41" ht="15.75" customHeight="1">
      <c r="C63" s="179"/>
      <c r="D63" s="17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</sheetData>
  <mergeCells count="19">
    <mergeCell ref="A4:AL4"/>
    <mergeCell ref="C5:D5"/>
    <mergeCell ref="A1:P1"/>
    <mergeCell ref="Q1:AL1"/>
    <mergeCell ref="A2:P2"/>
    <mergeCell ref="Q2:AL2"/>
    <mergeCell ref="A3:AL3"/>
    <mergeCell ref="AP32:AQ32"/>
    <mergeCell ref="AP45:AQ45"/>
    <mergeCell ref="A56:AI56"/>
    <mergeCell ref="C57:D57"/>
    <mergeCell ref="C60:D60"/>
    <mergeCell ref="AM19:AN19"/>
    <mergeCell ref="A28:AI28"/>
    <mergeCell ref="A30:AI30"/>
    <mergeCell ref="C62:E62"/>
    <mergeCell ref="C63:D63"/>
    <mergeCell ref="C61:G61"/>
    <mergeCell ref="C31:D3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3"/>
  <sheetViews>
    <sheetView topLeftCell="C4" zoomScale="85" zoomScaleNormal="85" workbookViewId="0">
      <selection activeCell="AH8" sqref="AH8"/>
    </sheetView>
  </sheetViews>
  <sheetFormatPr defaultColWidth="9.33203125" defaultRowHeight="18"/>
  <cols>
    <col min="1" max="1" width="8.6640625" style="23" customWidth="1"/>
    <col min="2" max="2" width="19.5" style="23" customWidth="1"/>
    <col min="3" max="3" width="22.1640625" style="23" customWidth="1"/>
    <col min="4" max="4" width="8.6640625" style="23" customWidth="1"/>
    <col min="5" max="38" width="4" style="23" customWidth="1"/>
    <col min="39" max="39" width="10.83203125" style="23" customWidth="1"/>
    <col min="40" max="40" width="12.1640625" style="23" customWidth="1"/>
    <col min="41" max="41" width="10.83203125" style="23" customWidth="1"/>
    <col min="42" max="16384" width="9.33203125" style="23"/>
  </cols>
  <sheetData>
    <row r="1" spans="1:41" ht="23.1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1</v>
      </c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41" ht="23.1" customHeight="1">
      <c r="A2" s="188" t="s">
        <v>884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</row>
    <row r="3" spans="1:41" ht="31.5" customHeight="1">
      <c r="A3" s="189" t="s">
        <v>891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</row>
    <row r="4" spans="1:41" ht="31.5" customHeight="1">
      <c r="A4" s="184" t="s">
        <v>871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41" s="24" customFormat="1" ht="21" customHeight="1">
      <c r="A5" s="105" t="s">
        <v>3</v>
      </c>
      <c r="B5" s="106" t="s">
        <v>4</v>
      </c>
      <c r="C5" s="185" t="s">
        <v>5</v>
      </c>
      <c r="D5" s="186"/>
      <c r="E5" s="105">
        <v>1</v>
      </c>
      <c r="F5" s="105">
        <v>2</v>
      </c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  <c r="T5" s="105">
        <v>16</v>
      </c>
      <c r="U5" s="105">
        <v>17</v>
      </c>
      <c r="V5" s="105">
        <v>18</v>
      </c>
      <c r="W5" s="105">
        <v>19</v>
      </c>
      <c r="X5" s="105">
        <v>20</v>
      </c>
      <c r="Y5" s="105">
        <v>21</v>
      </c>
      <c r="Z5" s="105">
        <v>22</v>
      </c>
      <c r="AA5" s="105">
        <v>23</v>
      </c>
      <c r="AB5" s="105">
        <v>24</v>
      </c>
      <c r="AC5" s="105">
        <v>25</v>
      </c>
      <c r="AD5" s="105">
        <v>26</v>
      </c>
      <c r="AE5" s="105">
        <v>27</v>
      </c>
      <c r="AF5" s="105">
        <v>28</v>
      </c>
      <c r="AG5" s="105">
        <v>29</v>
      </c>
      <c r="AH5" s="105">
        <v>30</v>
      </c>
      <c r="AI5" s="105">
        <v>31</v>
      </c>
      <c r="AJ5" s="107" t="s">
        <v>6</v>
      </c>
      <c r="AK5" s="107" t="s">
        <v>7</v>
      </c>
      <c r="AL5" s="107" t="s">
        <v>8</v>
      </c>
    </row>
    <row r="6" spans="1:41" s="24" customFormat="1" ht="21" customHeight="1">
      <c r="A6" s="142">
        <v>1</v>
      </c>
      <c r="B6" s="142" t="s">
        <v>489</v>
      </c>
      <c r="C6" s="143" t="s">
        <v>490</v>
      </c>
      <c r="D6" s="150" t="s">
        <v>47</v>
      </c>
      <c r="E6" s="112"/>
      <c r="F6" s="113" t="s">
        <v>6</v>
      </c>
      <c r="G6" s="113"/>
      <c r="H6" s="113"/>
      <c r="I6" s="113"/>
      <c r="J6" s="113"/>
      <c r="K6" s="113"/>
      <c r="L6" s="113" t="s">
        <v>6</v>
      </c>
      <c r="M6" s="114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 t="s">
        <v>6</v>
      </c>
      <c r="AI6" s="113"/>
      <c r="AJ6" s="50">
        <f>COUNTIF(E6:AI6,"K")+2*COUNTIF(E6:AI6,"2K")+COUNTIF(E6:AI6,"TK")+COUNTIF(E6:AI6,"KT")</f>
        <v>3</v>
      </c>
      <c r="AK6" s="50">
        <f t="shared" ref="AK6:AK21" si="0">COUNTIF(E6:AI6,"P")+2*COUNTIF(F6:AJ6,"2P")</f>
        <v>0</v>
      </c>
      <c r="AL6" s="50">
        <f t="shared" ref="AL6:AL21" si="1">COUNTIF(E6:AI6,"T")+2*COUNTIF(E6:AI6,"2T")+COUNTIF(E6:AI6,"TK")+COUNTIF(E6:AI6,"KT")</f>
        <v>0</v>
      </c>
      <c r="AM6" s="25"/>
      <c r="AN6" s="26"/>
      <c r="AO6" s="49"/>
    </row>
    <row r="7" spans="1:41" s="24" customFormat="1" ht="21" customHeight="1">
      <c r="A7" s="142">
        <v>2</v>
      </c>
      <c r="B7" s="142" t="s">
        <v>217</v>
      </c>
      <c r="C7" s="143" t="s">
        <v>218</v>
      </c>
      <c r="D7" s="150" t="s">
        <v>38</v>
      </c>
      <c r="E7" s="112"/>
      <c r="F7" s="113"/>
      <c r="G7" s="113"/>
      <c r="H7" s="113"/>
      <c r="I7" s="113"/>
      <c r="J7" s="113"/>
      <c r="K7" s="113"/>
      <c r="L7" s="113"/>
      <c r="M7" s="114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50">
        <f t="shared" ref="AJ7:AJ21" si="2">COUNTIF(E7:AI7,"K")+2*COUNTIF(E7:AI7,"2K")+COUNTIF(E7:AI7,"TK")+COUNTIF(E7:AI7,"KT")</f>
        <v>0</v>
      </c>
      <c r="AK7" s="50">
        <f t="shared" si="0"/>
        <v>0</v>
      </c>
      <c r="AL7" s="50">
        <f t="shared" si="1"/>
        <v>0</v>
      </c>
      <c r="AM7" s="49"/>
      <c r="AN7" s="49"/>
      <c r="AO7" s="49"/>
    </row>
    <row r="8" spans="1:41" s="24" customFormat="1" ht="21" customHeight="1">
      <c r="A8" s="142">
        <v>3</v>
      </c>
      <c r="B8" s="142" t="s">
        <v>219</v>
      </c>
      <c r="C8" s="143" t="s">
        <v>220</v>
      </c>
      <c r="D8" s="150" t="s">
        <v>100</v>
      </c>
      <c r="E8" s="112"/>
      <c r="F8" s="113"/>
      <c r="G8" s="113"/>
      <c r="H8" s="113"/>
      <c r="I8" s="113" t="s">
        <v>8</v>
      </c>
      <c r="J8" s="113"/>
      <c r="K8" s="113"/>
      <c r="L8" s="113"/>
      <c r="M8" s="114"/>
      <c r="N8" s="113"/>
      <c r="O8" s="113"/>
      <c r="P8" s="113"/>
      <c r="Q8" s="113"/>
      <c r="R8" s="113" t="s">
        <v>7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 t="s">
        <v>7</v>
      </c>
      <c r="AI8" s="113"/>
      <c r="AJ8" s="50">
        <f t="shared" si="2"/>
        <v>0</v>
      </c>
      <c r="AK8" s="50">
        <f t="shared" si="0"/>
        <v>2</v>
      </c>
      <c r="AL8" s="50">
        <f t="shared" si="1"/>
        <v>1</v>
      </c>
      <c r="AM8" s="49"/>
      <c r="AN8" s="49"/>
      <c r="AO8" s="49"/>
    </row>
    <row r="9" spans="1:41" s="24" customFormat="1" ht="21" customHeight="1">
      <c r="A9" s="142">
        <v>4</v>
      </c>
      <c r="B9" s="142" t="s">
        <v>221</v>
      </c>
      <c r="C9" s="143" t="s">
        <v>222</v>
      </c>
      <c r="D9" s="150" t="s">
        <v>82</v>
      </c>
      <c r="E9" s="112"/>
      <c r="F9" s="113" t="s">
        <v>6</v>
      </c>
      <c r="G9" s="113"/>
      <c r="H9" s="113"/>
      <c r="I9" s="113"/>
      <c r="J9" s="113"/>
      <c r="K9" s="113"/>
      <c r="L9" s="113"/>
      <c r="M9" s="114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 t="s">
        <v>6</v>
      </c>
      <c r="AI9" s="113"/>
      <c r="AJ9" s="50">
        <f t="shared" si="2"/>
        <v>2</v>
      </c>
      <c r="AK9" s="50">
        <f t="shared" si="0"/>
        <v>0</v>
      </c>
      <c r="AL9" s="50">
        <f t="shared" si="1"/>
        <v>0</v>
      </c>
      <c r="AM9" s="49"/>
      <c r="AN9" s="49"/>
      <c r="AO9" s="49"/>
    </row>
    <row r="10" spans="1:41" s="24" customFormat="1" ht="21" customHeight="1">
      <c r="A10" s="142">
        <v>5</v>
      </c>
      <c r="B10" s="142" t="s">
        <v>223</v>
      </c>
      <c r="C10" s="143" t="s">
        <v>224</v>
      </c>
      <c r="D10" s="150" t="s">
        <v>55</v>
      </c>
      <c r="E10" s="112"/>
      <c r="F10" s="113"/>
      <c r="G10" s="113"/>
      <c r="H10" s="113"/>
      <c r="I10" s="113"/>
      <c r="J10" s="113"/>
      <c r="K10" s="113"/>
      <c r="L10" s="113"/>
      <c r="M10" s="114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 t="s">
        <v>8</v>
      </c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50">
        <f t="shared" si="2"/>
        <v>0</v>
      </c>
      <c r="AK10" s="50">
        <f t="shared" si="0"/>
        <v>0</v>
      </c>
      <c r="AL10" s="50">
        <f t="shared" si="1"/>
        <v>1</v>
      </c>
      <c r="AM10" s="49"/>
      <c r="AN10" s="49"/>
      <c r="AO10" s="49"/>
    </row>
    <row r="11" spans="1:41" s="24" customFormat="1" ht="21" customHeight="1">
      <c r="A11" s="142">
        <v>6</v>
      </c>
      <c r="B11" s="142" t="s">
        <v>225</v>
      </c>
      <c r="C11" s="143" t="s">
        <v>226</v>
      </c>
      <c r="D11" s="150" t="s">
        <v>40</v>
      </c>
      <c r="E11" s="113"/>
      <c r="F11" s="113"/>
      <c r="G11" s="113" t="s">
        <v>8</v>
      </c>
      <c r="H11" s="113"/>
      <c r="I11" s="113"/>
      <c r="J11" s="113"/>
      <c r="K11" s="113" t="s">
        <v>7</v>
      </c>
      <c r="L11" s="113"/>
      <c r="M11" s="114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 t="s">
        <v>7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50">
        <f t="shared" si="2"/>
        <v>0</v>
      </c>
      <c r="AK11" s="50">
        <f t="shared" si="0"/>
        <v>2</v>
      </c>
      <c r="AL11" s="50">
        <f t="shared" si="1"/>
        <v>1</v>
      </c>
      <c r="AM11" s="49"/>
      <c r="AN11" s="49"/>
      <c r="AO11" s="49"/>
    </row>
    <row r="12" spans="1:41" s="24" customFormat="1" ht="21" customHeight="1">
      <c r="A12" s="142">
        <v>7</v>
      </c>
      <c r="B12" s="142" t="s">
        <v>227</v>
      </c>
      <c r="C12" s="143" t="s">
        <v>228</v>
      </c>
      <c r="D12" s="150" t="s">
        <v>92</v>
      </c>
      <c r="E12" s="113"/>
      <c r="F12" s="113"/>
      <c r="G12" s="113"/>
      <c r="H12" s="113"/>
      <c r="I12" s="113"/>
      <c r="J12" s="113"/>
      <c r="K12" s="113"/>
      <c r="L12" s="113"/>
      <c r="M12" s="114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50">
        <f t="shared" si="2"/>
        <v>0</v>
      </c>
      <c r="AK12" s="50">
        <f t="shared" si="0"/>
        <v>0</v>
      </c>
      <c r="AL12" s="50">
        <f t="shared" si="1"/>
        <v>0</v>
      </c>
      <c r="AM12" s="49"/>
      <c r="AN12" s="49"/>
      <c r="AO12" s="49"/>
    </row>
    <row r="13" spans="1:41" s="24" customFormat="1" ht="21" customHeight="1">
      <c r="A13" s="142">
        <v>8</v>
      </c>
      <c r="B13" s="142" t="s">
        <v>229</v>
      </c>
      <c r="C13" s="143" t="s">
        <v>230</v>
      </c>
      <c r="D13" s="150" t="s">
        <v>231</v>
      </c>
      <c r="E13" s="113"/>
      <c r="F13" s="113"/>
      <c r="G13" s="113"/>
      <c r="H13" s="113"/>
      <c r="I13" s="113"/>
      <c r="J13" s="113"/>
      <c r="K13" s="113"/>
      <c r="L13" s="113"/>
      <c r="M13" s="114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 t="s">
        <v>7</v>
      </c>
      <c r="AG13" s="113"/>
      <c r="AH13" s="113"/>
      <c r="AI13" s="113"/>
      <c r="AJ13" s="50">
        <f t="shared" si="2"/>
        <v>0</v>
      </c>
      <c r="AK13" s="50">
        <f t="shared" si="0"/>
        <v>1</v>
      </c>
      <c r="AL13" s="50">
        <f t="shared" si="1"/>
        <v>0</v>
      </c>
      <c r="AM13" s="49"/>
      <c r="AN13" s="49"/>
      <c r="AO13" s="49"/>
    </row>
    <row r="14" spans="1:41" s="24" customFormat="1" ht="21" customHeight="1">
      <c r="A14" s="142">
        <v>9</v>
      </c>
      <c r="B14" s="142" t="s">
        <v>232</v>
      </c>
      <c r="C14" s="143" t="s">
        <v>233</v>
      </c>
      <c r="D14" s="150" t="s">
        <v>94</v>
      </c>
      <c r="E14" s="113"/>
      <c r="F14" s="113"/>
      <c r="G14" s="113"/>
      <c r="H14" s="113"/>
      <c r="I14" s="113"/>
      <c r="J14" s="113"/>
      <c r="K14" s="113"/>
      <c r="L14" s="113"/>
      <c r="M14" s="114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50">
        <f t="shared" si="2"/>
        <v>0</v>
      </c>
      <c r="AK14" s="50">
        <f t="shared" si="0"/>
        <v>0</v>
      </c>
      <c r="AL14" s="50">
        <f t="shared" si="1"/>
        <v>0</v>
      </c>
      <c r="AM14" s="49"/>
      <c r="AN14" s="49"/>
      <c r="AO14" s="49"/>
    </row>
    <row r="15" spans="1:41" s="24" customFormat="1" ht="21" customHeight="1">
      <c r="A15" s="142">
        <v>10</v>
      </c>
      <c r="B15" s="142" t="s">
        <v>236</v>
      </c>
      <c r="C15" s="143" t="s">
        <v>237</v>
      </c>
      <c r="D15" s="150" t="s">
        <v>238</v>
      </c>
      <c r="E15" s="113"/>
      <c r="F15" s="113"/>
      <c r="G15" s="113"/>
      <c r="H15" s="113"/>
      <c r="I15" s="113"/>
      <c r="J15" s="113"/>
      <c r="K15" s="113"/>
      <c r="L15" s="113"/>
      <c r="M15" s="114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50">
        <f t="shared" si="2"/>
        <v>0</v>
      </c>
      <c r="AK15" s="50">
        <f t="shared" si="0"/>
        <v>0</v>
      </c>
      <c r="AL15" s="50">
        <f t="shared" si="1"/>
        <v>0</v>
      </c>
      <c r="AM15" s="49"/>
      <c r="AN15" s="49"/>
      <c r="AO15" s="49"/>
    </row>
    <row r="16" spans="1:41" s="24" customFormat="1" ht="21" customHeight="1">
      <c r="A16" s="142">
        <v>11</v>
      </c>
      <c r="B16" s="142" t="s">
        <v>239</v>
      </c>
      <c r="C16" s="143" t="s">
        <v>240</v>
      </c>
      <c r="D16" s="150" t="s">
        <v>241</v>
      </c>
      <c r="E16" s="113"/>
      <c r="F16" s="113"/>
      <c r="G16" s="113"/>
      <c r="H16" s="113"/>
      <c r="I16" s="113"/>
      <c r="J16" s="113"/>
      <c r="K16" s="113"/>
      <c r="L16" s="113"/>
      <c r="M16" s="114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50">
        <f t="shared" si="2"/>
        <v>0</v>
      </c>
      <c r="AK16" s="50">
        <f t="shared" si="0"/>
        <v>0</v>
      </c>
      <c r="AL16" s="50">
        <f t="shared" si="1"/>
        <v>0</v>
      </c>
      <c r="AM16" s="49"/>
      <c r="AN16" s="49"/>
      <c r="AO16" s="49"/>
    </row>
    <row r="17" spans="1:44" s="24" customFormat="1" ht="21" customHeight="1">
      <c r="A17" s="142">
        <v>12</v>
      </c>
      <c r="B17" s="142" t="s">
        <v>242</v>
      </c>
      <c r="C17" s="143" t="s">
        <v>243</v>
      </c>
      <c r="D17" s="150" t="s">
        <v>76</v>
      </c>
      <c r="E17" s="113"/>
      <c r="F17" s="115"/>
      <c r="G17" s="115"/>
      <c r="H17" s="115"/>
      <c r="I17" s="115"/>
      <c r="J17" s="115"/>
      <c r="K17" s="115"/>
      <c r="L17" s="115"/>
      <c r="M17" s="116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50">
        <f t="shared" si="2"/>
        <v>0</v>
      </c>
      <c r="AK17" s="50">
        <f t="shared" si="0"/>
        <v>0</v>
      </c>
      <c r="AL17" s="50">
        <f t="shared" si="1"/>
        <v>0</v>
      </c>
      <c r="AM17" s="49"/>
      <c r="AN17" s="49"/>
      <c r="AO17" s="49"/>
    </row>
    <row r="18" spans="1:44" s="24" customFormat="1" ht="21" customHeight="1">
      <c r="A18" s="142">
        <v>13</v>
      </c>
      <c r="B18" s="142">
        <v>1910050031</v>
      </c>
      <c r="C18" s="143" t="s">
        <v>509</v>
      </c>
      <c r="D18" s="150" t="s">
        <v>76</v>
      </c>
      <c r="E18" s="113"/>
      <c r="F18" s="113"/>
      <c r="G18" s="113"/>
      <c r="H18" s="113"/>
      <c r="I18" s="113"/>
      <c r="J18" s="113"/>
      <c r="K18" s="113"/>
      <c r="L18" s="113"/>
      <c r="M18" s="114"/>
      <c r="N18" s="113"/>
      <c r="O18" s="113" t="s">
        <v>6</v>
      </c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 t="s">
        <v>7</v>
      </c>
      <c r="AA18" s="113" t="s">
        <v>7</v>
      </c>
      <c r="AB18" s="113"/>
      <c r="AC18" s="113"/>
      <c r="AD18" s="113"/>
      <c r="AE18" s="113"/>
      <c r="AF18" s="113" t="s">
        <v>7</v>
      </c>
      <c r="AG18" s="113"/>
      <c r="AH18" s="113"/>
      <c r="AI18" s="113"/>
      <c r="AJ18" s="50">
        <f t="shared" si="2"/>
        <v>1</v>
      </c>
      <c r="AK18" s="50">
        <f t="shared" si="0"/>
        <v>3</v>
      </c>
      <c r="AL18" s="50">
        <f t="shared" si="1"/>
        <v>0</v>
      </c>
      <c r="AM18" s="176"/>
      <c r="AN18" s="177"/>
      <c r="AO18" s="49"/>
    </row>
    <row r="19" spans="1:44" s="24" customFormat="1" ht="21" customHeight="1">
      <c r="A19" s="142">
        <v>14</v>
      </c>
      <c r="B19" s="142" t="s">
        <v>244</v>
      </c>
      <c r="C19" s="143" t="s">
        <v>86</v>
      </c>
      <c r="D19" s="150" t="s">
        <v>76</v>
      </c>
      <c r="E19" s="113"/>
      <c r="F19" s="113"/>
      <c r="G19" s="113"/>
      <c r="H19" s="113"/>
      <c r="I19" s="113"/>
      <c r="J19" s="113"/>
      <c r="K19" s="113"/>
      <c r="L19" s="113"/>
      <c r="M19" s="114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50">
        <f t="shared" si="2"/>
        <v>0</v>
      </c>
      <c r="AK19" s="50">
        <f t="shared" si="0"/>
        <v>0</v>
      </c>
      <c r="AL19" s="50">
        <f t="shared" si="1"/>
        <v>0</v>
      </c>
      <c r="AM19" s="49"/>
      <c r="AN19" s="49"/>
      <c r="AO19" s="49"/>
    </row>
    <row r="20" spans="1:44" s="24" customFormat="1" ht="21" customHeight="1">
      <c r="A20" s="142">
        <v>15</v>
      </c>
      <c r="B20" s="142" t="s">
        <v>245</v>
      </c>
      <c r="C20" s="143" t="s">
        <v>246</v>
      </c>
      <c r="D20" s="150" t="s">
        <v>247</v>
      </c>
      <c r="E20" s="113" t="s">
        <v>6</v>
      </c>
      <c r="F20" s="113"/>
      <c r="G20" s="113"/>
      <c r="H20" s="113"/>
      <c r="I20" s="113"/>
      <c r="J20" s="113"/>
      <c r="K20" s="113"/>
      <c r="L20" s="113" t="s">
        <v>6</v>
      </c>
      <c r="M20" s="114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 t="s">
        <v>7</v>
      </c>
      <c r="AB20" s="113"/>
      <c r="AC20" s="113"/>
      <c r="AD20" s="113"/>
      <c r="AE20" s="113"/>
      <c r="AF20" s="113"/>
      <c r="AG20" s="113"/>
      <c r="AH20" s="113"/>
      <c r="AI20" s="113"/>
      <c r="AJ20" s="50">
        <f t="shared" si="2"/>
        <v>2</v>
      </c>
      <c r="AK20" s="50">
        <f t="shared" si="0"/>
        <v>1</v>
      </c>
      <c r="AL20" s="50">
        <f t="shared" si="1"/>
        <v>0</v>
      </c>
      <c r="AM20" s="49"/>
      <c r="AN20" s="49"/>
      <c r="AO20" s="49"/>
    </row>
    <row r="21" spans="1:44" s="24" customFormat="1" ht="21" customHeight="1">
      <c r="A21" s="142">
        <v>16</v>
      </c>
      <c r="B21" s="142" t="s">
        <v>248</v>
      </c>
      <c r="C21" s="143" t="s">
        <v>249</v>
      </c>
      <c r="D21" s="150" t="s">
        <v>43</v>
      </c>
      <c r="E21" s="113"/>
      <c r="F21" s="113"/>
      <c r="G21" s="113"/>
      <c r="H21" s="113"/>
      <c r="I21" s="113"/>
      <c r="J21" s="113"/>
      <c r="K21" s="113"/>
      <c r="L21" s="113"/>
      <c r="M21" s="114"/>
      <c r="N21" s="113" t="s">
        <v>6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50">
        <f t="shared" si="2"/>
        <v>1</v>
      </c>
      <c r="AK21" s="50">
        <f t="shared" si="0"/>
        <v>0</v>
      </c>
      <c r="AL21" s="50">
        <f t="shared" si="1"/>
        <v>0</v>
      </c>
      <c r="AM21" s="49"/>
      <c r="AN21" s="49"/>
      <c r="AO21" s="49"/>
    </row>
    <row r="22" spans="1:44" s="24" customFormat="1" ht="21" customHeight="1">
      <c r="A22" s="142">
        <v>17</v>
      </c>
      <c r="B22" s="142" t="s">
        <v>252</v>
      </c>
      <c r="C22" s="143" t="s">
        <v>111</v>
      </c>
      <c r="D22" s="150" t="s">
        <v>253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95">
        <f t="shared" ref="AJ22" si="3">COUNTIF(E22:AI22,"K")+2*COUNTIF(E22:AI22,"2K")+COUNTIF(E22:AI22,"TK")+COUNTIF(E22:AI22,"KT")</f>
        <v>0</v>
      </c>
      <c r="AK22" s="95">
        <f t="shared" ref="AK22" si="4">COUNTIF(E22:AI22,"P")+2*COUNTIF(F22:AJ22,"2P")</f>
        <v>0</v>
      </c>
      <c r="AL22" s="95">
        <f t="shared" ref="AL22" si="5">COUNTIF(E22:AI22,"T")+2*COUNTIF(E22:AI22,"2T")+COUNTIF(E22:AI22,"TK")+COUNTIF(E22:AI22,"KT")</f>
        <v>0</v>
      </c>
      <c r="AM22" s="94"/>
      <c r="AN22" s="94"/>
      <c r="AO22" s="94"/>
    </row>
    <row r="23" spans="1:44" s="42" customFormat="1" ht="21" customHeight="1">
      <c r="A23" s="142">
        <v>18</v>
      </c>
      <c r="B23" s="151" t="s">
        <v>234</v>
      </c>
      <c r="C23" s="152" t="s">
        <v>235</v>
      </c>
      <c r="D23" s="153" t="s">
        <v>102</v>
      </c>
      <c r="E23" s="119" t="s">
        <v>6</v>
      </c>
      <c r="F23" s="119" t="s">
        <v>6</v>
      </c>
      <c r="G23" s="119"/>
      <c r="H23" s="119" t="s">
        <v>6</v>
      </c>
      <c r="I23" s="119"/>
      <c r="J23" s="119"/>
      <c r="K23" s="119" t="s">
        <v>6</v>
      </c>
      <c r="L23" s="119" t="s">
        <v>6</v>
      </c>
      <c r="M23" s="120" t="s">
        <v>6</v>
      </c>
      <c r="N23" s="204" t="s">
        <v>877</v>
      </c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6"/>
      <c r="AJ23" s="17">
        <f>COUNTIF(E23:AI23,"K")+2*COUNTIF(E23:AI23,"2K")+COUNTIF(E23:AI23,"TK")+COUNTIF(E23:AI23,"KT")</f>
        <v>6</v>
      </c>
      <c r="AK23" s="17">
        <f>COUNTIF(E23:AI23,"P")+2*COUNTIF(F23:AJ23,"2P")</f>
        <v>0</v>
      </c>
      <c r="AL23" s="17">
        <f>COUNTIF(E23:AI23,"T")+2*COUNTIF(E23:AI23,"2T")+COUNTIF(E23:AI23,"TK")+COUNTIF(E23:AI23,"KT")</f>
        <v>0</v>
      </c>
      <c r="AM23" s="97"/>
      <c r="AN23" s="97"/>
      <c r="AO23" s="97"/>
    </row>
    <row r="24" spans="1:44" s="24" customFormat="1" ht="21" customHeight="1">
      <c r="A24" s="178" t="s">
        <v>11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50">
        <f>SUM(AJ6:AJ23)</f>
        <v>15</v>
      </c>
      <c r="AK24" s="50">
        <f>SUM(AK6:AK23)</f>
        <v>9</v>
      </c>
      <c r="AL24" s="50">
        <f>SUM(AL6:AL23)</f>
        <v>3</v>
      </c>
      <c r="AM24" s="49"/>
      <c r="AN24" s="13"/>
      <c r="AO24" s="13"/>
      <c r="AP24" s="23"/>
      <c r="AQ24" s="23"/>
      <c r="AR24" s="23"/>
    </row>
    <row r="25" spans="1:44" s="24" customFormat="1" ht="30" customHeight="1">
      <c r="A25" s="7"/>
      <c r="B25" s="7"/>
      <c r="C25" s="8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"/>
      <c r="AK25" s="7"/>
      <c r="AL25" s="7"/>
      <c r="AM25" s="49"/>
      <c r="AN25" s="49"/>
      <c r="AO25" s="49"/>
    </row>
    <row r="26" spans="1:44" s="24" customFormat="1" ht="41.25" customHeight="1">
      <c r="A26" s="180" t="s">
        <v>12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1"/>
      <c r="AJ26" s="17" t="s">
        <v>13</v>
      </c>
      <c r="AK26" s="17" t="s">
        <v>14</v>
      </c>
      <c r="AL26" s="17" t="s">
        <v>15</v>
      </c>
      <c r="AM26" s="30" t="s">
        <v>16</v>
      </c>
      <c r="AN26" s="30" t="s">
        <v>17</v>
      </c>
      <c r="AO26" s="30" t="s">
        <v>18</v>
      </c>
    </row>
    <row r="27" spans="1:44" s="24" customFormat="1" ht="30" customHeight="1">
      <c r="A27" s="50" t="s">
        <v>3</v>
      </c>
      <c r="B27" s="48"/>
      <c r="C27" s="182" t="s">
        <v>5</v>
      </c>
      <c r="D27" s="183"/>
      <c r="E27" s="2">
        <v>1</v>
      </c>
      <c r="F27" s="2">
        <v>2</v>
      </c>
      <c r="G27" s="2">
        <v>3</v>
      </c>
      <c r="H27" s="2">
        <v>4</v>
      </c>
      <c r="I27" s="2">
        <v>5</v>
      </c>
      <c r="J27" s="2">
        <v>6</v>
      </c>
      <c r="K27" s="2">
        <v>7</v>
      </c>
      <c r="L27" s="2">
        <v>8</v>
      </c>
      <c r="M27" s="98">
        <v>9</v>
      </c>
      <c r="N27" s="2">
        <v>10</v>
      </c>
      <c r="O27" s="2">
        <v>11</v>
      </c>
      <c r="P27" s="2">
        <v>12</v>
      </c>
      <c r="Q27" s="2">
        <v>13</v>
      </c>
      <c r="R27" s="2">
        <v>14</v>
      </c>
      <c r="S27" s="2">
        <v>15</v>
      </c>
      <c r="T27" s="2">
        <v>16</v>
      </c>
      <c r="U27" s="2">
        <v>17</v>
      </c>
      <c r="V27" s="2">
        <v>18</v>
      </c>
      <c r="W27" s="2">
        <v>19</v>
      </c>
      <c r="X27" s="2">
        <v>20</v>
      </c>
      <c r="Y27" s="2">
        <v>21</v>
      </c>
      <c r="Z27" s="2">
        <v>22</v>
      </c>
      <c r="AA27" s="2">
        <v>23</v>
      </c>
      <c r="AB27" s="2">
        <v>24</v>
      </c>
      <c r="AC27" s="2">
        <v>25</v>
      </c>
      <c r="AD27" s="2">
        <v>26</v>
      </c>
      <c r="AE27" s="2">
        <v>27</v>
      </c>
      <c r="AF27" s="2">
        <v>28</v>
      </c>
      <c r="AG27" s="2">
        <v>29</v>
      </c>
      <c r="AH27" s="2">
        <v>30</v>
      </c>
      <c r="AI27" s="2">
        <v>31</v>
      </c>
      <c r="AJ27" s="14" t="s">
        <v>19</v>
      </c>
      <c r="AK27" s="14" t="s">
        <v>20</v>
      </c>
      <c r="AL27" s="14" t="s">
        <v>21</v>
      </c>
      <c r="AM27" s="14" t="s">
        <v>22</v>
      </c>
      <c r="AN27" s="18" t="s">
        <v>23</v>
      </c>
      <c r="AO27" s="18" t="s">
        <v>24</v>
      </c>
    </row>
    <row r="28" spans="1:44" s="24" customFormat="1" ht="30" customHeight="1">
      <c r="A28" s="50">
        <v>1</v>
      </c>
      <c r="B28" s="82" t="s">
        <v>489</v>
      </c>
      <c r="C28" s="83" t="s">
        <v>490</v>
      </c>
      <c r="D28" s="84" t="s">
        <v>47</v>
      </c>
      <c r="E28" s="3"/>
      <c r="F28" s="4"/>
      <c r="G28" s="4"/>
      <c r="H28" s="4"/>
      <c r="I28" s="4"/>
      <c r="J28" s="4"/>
      <c r="K28" s="4"/>
      <c r="L28" s="4"/>
      <c r="M28" s="5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5">
        <f>COUNTIF(E28:AI28,"BT")</f>
        <v>0</v>
      </c>
      <c r="AK28" s="15">
        <f>COUNTIF(F28:AJ28,"D")</f>
        <v>0</v>
      </c>
      <c r="AL28" s="15">
        <f>COUNTIF(G28:AK28,"ĐP")</f>
        <v>0</v>
      </c>
      <c r="AM28" s="15">
        <f>COUNTIF(H28:AL28,"CT")</f>
        <v>0</v>
      </c>
      <c r="AN28" s="15">
        <f>COUNTIF(I28:AM28,"HT")</f>
        <v>0</v>
      </c>
      <c r="AO28" s="15">
        <f>COUNTIF(J28:AN28,"VK")</f>
        <v>0</v>
      </c>
      <c r="AP28" s="176"/>
      <c r="AQ28" s="177"/>
    </row>
    <row r="29" spans="1:44" s="24" customFormat="1" ht="30" customHeight="1">
      <c r="A29" s="50">
        <v>2</v>
      </c>
      <c r="B29" s="82" t="s">
        <v>217</v>
      </c>
      <c r="C29" s="83" t="s">
        <v>218</v>
      </c>
      <c r="D29" s="84" t="s">
        <v>38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5">
        <f t="shared" ref="AJ29:AJ45" si="6">COUNTIF(E29:AI29,"BT")</f>
        <v>0</v>
      </c>
      <c r="AK29" s="15">
        <f t="shared" ref="AK29:AK45" si="7">COUNTIF(F29:AJ29,"D")</f>
        <v>0</v>
      </c>
      <c r="AL29" s="15">
        <f t="shared" ref="AL29:AL45" si="8">COUNTIF(G29:AK29,"ĐP")</f>
        <v>0</v>
      </c>
      <c r="AM29" s="15">
        <f t="shared" ref="AM29:AM45" si="9">COUNTIF(H29:AL29,"CT")</f>
        <v>0</v>
      </c>
      <c r="AN29" s="15">
        <f t="shared" ref="AN29:AN45" si="10">COUNTIF(I29:AM29,"HT")</f>
        <v>0</v>
      </c>
      <c r="AO29" s="15">
        <f t="shared" ref="AO29:AO45" si="11">COUNTIF(J29:AN29,"VK")</f>
        <v>0</v>
      </c>
      <c r="AP29" s="49"/>
      <c r="AQ29" s="49"/>
    </row>
    <row r="30" spans="1:44" s="24" customFormat="1" ht="30" customHeight="1">
      <c r="A30" s="50">
        <v>3</v>
      </c>
      <c r="B30" s="82" t="s">
        <v>219</v>
      </c>
      <c r="C30" s="83" t="s">
        <v>220</v>
      </c>
      <c r="D30" s="84" t="s">
        <v>100</v>
      </c>
      <c r="E30" s="3"/>
      <c r="F30" s="4"/>
      <c r="G30" s="4"/>
      <c r="H30" s="4"/>
      <c r="I30" s="4"/>
      <c r="J30" s="4"/>
      <c r="K30" s="4"/>
      <c r="L30" s="4"/>
      <c r="M30" s="5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5">
        <f t="shared" si="6"/>
        <v>0</v>
      </c>
      <c r="AK30" s="15">
        <f t="shared" si="7"/>
        <v>0</v>
      </c>
      <c r="AL30" s="15">
        <f t="shared" si="8"/>
        <v>0</v>
      </c>
      <c r="AM30" s="15">
        <f t="shared" si="9"/>
        <v>0</v>
      </c>
      <c r="AN30" s="15">
        <f t="shared" si="10"/>
        <v>0</v>
      </c>
      <c r="AO30" s="15">
        <f t="shared" si="11"/>
        <v>0</v>
      </c>
      <c r="AP30" s="49"/>
      <c r="AQ30" s="49"/>
    </row>
    <row r="31" spans="1:44" s="24" customFormat="1" ht="30" customHeight="1">
      <c r="A31" s="50">
        <v>4</v>
      </c>
      <c r="B31" s="82" t="s">
        <v>221</v>
      </c>
      <c r="C31" s="83" t="s">
        <v>222</v>
      </c>
      <c r="D31" s="84" t="s">
        <v>82</v>
      </c>
      <c r="E31" s="3"/>
      <c r="F31" s="4"/>
      <c r="G31" s="4"/>
      <c r="H31" s="4"/>
      <c r="I31" s="4"/>
      <c r="J31" s="4"/>
      <c r="K31" s="4"/>
      <c r="L31" s="4"/>
      <c r="M31" s="5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5">
        <f t="shared" si="6"/>
        <v>0</v>
      </c>
      <c r="AK31" s="15">
        <f t="shared" si="7"/>
        <v>0</v>
      </c>
      <c r="AL31" s="15">
        <f t="shared" si="8"/>
        <v>0</v>
      </c>
      <c r="AM31" s="15">
        <f t="shared" si="9"/>
        <v>0</v>
      </c>
      <c r="AN31" s="15">
        <f t="shared" si="10"/>
        <v>0</v>
      </c>
      <c r="AO31" s="15">
        <f t="shared" si="11"/>
        <v>0</v>
      </c>
      <c r="AP31" s="49"/>
      <c r="AQ31" s="49"/>
    </row>
    <row r="32" spans="1:44" s="24" customFormat="1" ht="30" customHeight="1">
      <c r="A32" s="50">
        <v>5</v>
      </c>
      <c r="B32" s="82" t="s">
        <v>223</v>
      </c>
      <c r="C32" s="83" t="s">
        <v>224</v>
      </c>
      <c r="D32" s="84" t="s">
        <v>55</v>
      </c>
      <c r="E32" s="3"/>
      <c r="F32" s="4"/>
      <c r="G32" s="4"/>
      <c r="H32" s="4"/>
      <c r="I32" s="4"/>
      <c r="J32" s="4"/>
      <c r="K32" s="4"/>
      <c r="L32" s="4"/>
      <c r="M32" s="5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5">
        <f t="shared" si="6"/>
        <v>0</v>
      </c>
      <c r="AK32" s="15">
        <f t="shared" si="7"/>
        <v>0</v>
      </c>
      <c r="AL32" s="15">
        <f t="shared" si="8"/>
        <v>0</v>
      </c>
      <c r="AM32" s="15">
        <f t="shared" si="9"/>
        <v>0</v>
      </c>
      <c r="AN32" s="15">
        <f t="shared" si="10"/>
        <v>0</v>
      </c>
      <c r="AO32" s="15">
        <f t="shared" si="11"/>
        <v>0</v>
      </c>
      <c r="AP32" s="49"/>
      <c r="AQ32" s="49"/>
    </row>
    <row r="33" spans="1:43" s="24" customFormat="1" ht="30" customHeight="1">
      <c r="A33" s="50">
        <v>6</v>
      </c>
      <c r="B33" s="82" t="s">
        <v>225</v>
      </c>
      <c r="C33" s="83" t="s">
        <v>226</v>
      </c>
      <c r="D33" s="84" t="s">
        <v>40</v>
      </c>
      <c r="E33" s="3"/>
      <c r="F33" s="4"/>
      <c r="G33" s="4"/>
      <c r="H33" s="4"/>
      <c r="I33" s="4"/>
      <c r="J33" s="4"/>
      <c r="K33" s="4"/>
      <c r="L33" s="4"/>
      <c r="M33" s="5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5">
        <f t="shared" si="6"/>
        <v>0</v>
      </c>
      <c r="AK33" s="15">
        <f t="shared" si="7"/>
        <v>0</v>
      </c>
      <c r="AL33" s="15">
        <f t="shared" si="8"/>
        <v>0</v>
      </c>
      <c r="AM33" s="15">
        <f t="shared" si="9"/>
        <v>0</v>
      </c>
      <c r="AN33" s="15">
        <f t="shared" si="10"/>
        <v>0</v>
      </c>
      <c r="AO33" s="15">
        <f t="shared" si="11"/>
        <v>0</v>
      </c>
      <c r="AP33" s="49"/>
      <c r="AQ33" s="49"/>
    </row>
    <row r="34" spans="1:43" s="24" customFormat="1" ht="30" customHeight="1">
      <c r="A34" s="50">
        <v>7</v>
      </c>
      <c r="B34" s="82" t="s">
        <v>227</v>
      </c>
      <c r="C34" s="83" t="s">
        <v>228</v>
      </c>
      <c r="D34" s="84" t="s">
        <v>92</v>
      </c>
      <c r="E34" s="3"/>
      <c r="F34" s="4"/>
      <c r="G34" s="4"/>
      <c r="H34" s="4"/>
      <c r="I34" s="4"/>
      <c r="J34" s="4"/>
      <c r="K34" s="4"/>
      <c r="L34" s="4"/>
      <c r="M34" s="5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5">
        <f t="shared" si="6"/>
        <v>0</v>
      </c>
      <c r="AK34" s="15">
        <f t="shared" si="7"/>
        <v>0</v>
      </c>
      <c r="AL34" s="15">
        <f t="shared" si="8"/>
        <v>0</v>
      </c>
      <c r="AM34" s="15">
        <f t="shared" si="9"/>
        <v>0</v>
      </c>
      <c r="AN34" s="15">
        <f t="shared" si="10"/>
        <v>0</v>
      </c>
      <c r="AO34" s="15">
        <f t="shared" si="11"/>
        <v>0</v>
      </c>
      <c r="AP34" s="49"/>
      <c r="AQ34" s="49"/>
    </row>
    <row r="35" spans="1:43" s="24" customFormat="1" ht="30" customHeight="1">
      <c r="A35" s="50">
        <v>8</v>
      </c>
      <c r="B35" s="82" t="s">
        <v>229</v>
      </c>
      <c r="C35" s="83" t="s">
        <v>230</v>
      </c>
      <c r="D35" s="84" t="s">
        <v>231</v>
      </c>
      <c r="E35" s="3"/>
      <c r="F35" s="4"/>
      <c r="G35" s="4"/>
      <c r="H35" s="4"/>
      <c r="I35" s="4"/>
      <c r="J35" s="4"/>
      <c r="K35" s="4"/>
      <c r="L35" s="4"/>
      <c r="M35" s="5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5">
        <f t="shared" si="6"/>
        <v>0</v>
      </c>
      <c r="AK35" s="15">
        <f t="shared" si="7"/>
        <v>0</v>
      </c>
      <c r="AL35" s="15">
        <f t="shared" si="8"/>
        <v>0</v>
      </c>
      <c r="AM35" s="15">
        <f t="shared" si="9"/>
        <v>0</v>
      </c>
      <c r="AN35" s="15">
        <f t="shared" si="10"/>
        <v>0</v>
      </c>
      <c r="AO35" s="15">
        <f t="shared" si="11"/>
        <v>0</v>
      </c>
      <c r="AP35" s="49"/>
      <c r="AQ35" s="49"/>
    </row>
    <row r="36" spans="1:43" s="24" customFormat="1" ht="30" customHeight="1">
      <c r="A36" s="50">
        <v>9</v>
      </c>
      <c r="B36" s="82" t="s">
        <v>232</v>
      </c>
      <c r="C36" s="83" t="s">
        <v>233</v>
      </c>
      <c r="D36" s="84" t="s">
        <v>94</v>
      </c>
      <c r="E36" s="3"/>
      <c r="F36" s="4"/>
      <c r="G36" s="4"/>
      <c r="H36" s="4"/>
      <c r="I36" s="4"/>
      <c r="J36" s="4"/>
      <c r="K36" s="4"/>
      <c r="L36" s="4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5">
        <f t="shared" si="6"/>
        <v>0</v>
      </c>
      <c r="AK36" s="15">
        <f t="shared" si="7"/>
        <v>0</v>
      </c>
      <c r="AL36" s="15">
        <f t="shared" si="8"/>
        <v>0</v>
      </c>
      <c r="AM36" s="15">
        <f t="shared" si="9"/>
        <v>0</v>
      </c>
      <c r="AN36" s="15">
        <f t="shared" si="10"/>
        <v>0</v>
      </c>
      <c r="AO36" s="15">
        <f t="shared" si="11"/>
        <v>0</v>
      </c>
      <c r="AP36" s="49"/>
      <c r="AQ36" s="49"/>
    </row>
    <row r="37" spans="1:43" s="24" customFormat="1" ht="30" customHeight="1">
      <c r="A37" s="50">
        <v>10</v>
      </c>
      <c r="B37" s="82" t="s">
        <v>234</v>
      </c>
      <c r="C37" s="83" t="s">
        <v>235</v>
      </c>
      <c r="D37" s="84" t="s">
        <v>102</v>
      </c>
      <c r="E37" s="3"/>
      <c r="F37" s="4"/>
      <c r="G37" s="4"/>
      <c r="H37" s="4"/>
      <c r="I37" s="4"/>
      <c r="J37" s="4"/>
      <c r="K37" s="4"/>
      <c r="L37" s="4"/>
      <c r="M37" s="5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5">
        <f t="shared" si="6"/>
        <v>0</v>
      </c>
      <c r="AK37" s="15">
        <f t="shared" si="7"/>
        <v>0</v>
      </c>
      <c r="AL37" s="15">
        <f t="shared" si="8"/>
        <v>0</v>
      </c>
      <c r="AM37" s="15">
        <f t="shared" si="9"/>
        <v>0</v>
      </c>
      <c r="AN37" s="15">
        <f t="shared" si="10"/>
        <v>0</v>
      </c>
      <c r="AO37" s="15">
        <f t="shared" si="11"/>
        <v>0</v>
      </c>
      <c r="AP37" s="49"/>
      <c r="AQ37" s="49"/>
    </row>
    <row r="38" spans="1:43" s="24" customFormat="1" ht="30" customHeight="1">
      <c r="A38" s="50">
        <v>11</v>
      </c>
      <c r="B38" s="82" t="s">
        <v>236</v>
      </c>
      <c r="C38" s="83" t="s">
        <v>237</v>
      </c>
      <c r="D38" s="84" t="s">
        <v>238</v>
      </c>
      <c r="E38" s="3"/>
      <c r="F38" s="4"/>
      <c r="G38" s="4"/>
      <c r="H38" s="4"/>
      <c r="I38" s="4"/>
      <c r="J38" s="4"/>
      <c r="K38" s="4"/>
      <c r="L38" s="4"/>
      <c r="M38" s="5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5">
        <f t="shared" si="6"/>
        <v>0</v>
      </c>
      <c r="AK38" s="15">
        <f t="shared" si="7"/>
        <v>0</v>
      </c>
      <c r="AL38" s="15">
        <f t="shared" si="8"/>
        <v>0</v>
      </c>
      <c r="AM38" s="15">
        <f t="shared" si="9"/>
        <v>0</v>
      </c>
      <c r="AN38" s="15">
        <f t="shared" si="10"/>
        <v>0</v>
      </c>
      <c r="AO38" s="15">
        <f t="shared" si="11"/>
        <v>0</v>
      </c>
      <c r="AP38" s="49"/>
      <c r="AQ38" s="49"/>
    </row>
    <row r="39" spans="1:43" s="24" customFormat="1" ht="30" customHeight="1">
      <c r="A39" s="50">
        <v>12</v>
      </c>
      <c r="B39" s="82" t="s">
        <v>239</v>
      </c>
      <c r="C39" s="83" t="s">
        <v>240</v>
      </c>
      <c r="D39" s="84" t="s">
        <v>241</v>
      </c>
      <c r="E39" s="3"/>
      <c r="F39" s="4"/>
      <c r="G39" s="4"/>
      <c r="H39" s="4"/>
      <c r="I39" s="4"/>
      <c r="J39" s="4"/>
      <c r="K39" s="4"/>
      <c r="L39" s="4"/>
      <c r="M39" s="5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5">
        <f t="shared" si="6"/>
        <v>0</v>
      </c>
      <c r="AK39" s="15">
        <f t="shared" si="7"/>
        <v>0</v>
      </c>
      <c r="AL39" s="15">
        <f t="shared" si="8"/>
        <v>0</v>
      </c>
      <c r="AM39" s="15">
        <f t="shared" si="9"/>
        <v>0</v>
      </c>
      <c r="AN39" s="15">
        <f t="shared" si="10"/>
        <v>0</v>
      </c>
      <c r="AO39" s="15">
        <f t="shared" si="11"/>
        <v>0</v>
      </c>
      <c r="AP39" s="49"/>
      <c r="AQ39" s="49"/>
    </row>
    <row r="40" spans="1:43" s="24" customFormat="1" ht="30" customHeight="1">
      <c r="A40" s="50">
        <v>13</v>
      </c>
      <c r="B40" s="82" t="s">
        <v>242</v>
      </c>
      <c r="C40" s="83" t="s">
        <v>243</v>
      </c>
      <c r="D40" s="84" t="s">
        <v>76</v>
      </c>
      <c r="E40" s="16"/>
      <c r="F40" s="16"/>
      <c r="G40" s="16"/>
      <c r="H40" s="16"/>
      <c r="I40" s="16"/>
      <c r="J40" s="16"/>
      <c r="K40" s="16"/>
      <c r="L40" s="16"/>
      <c r="M40" s="72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5">
        <f t="shared" si="6"/>
        <v>0</v>
      </c>
      <c r="AK40" s="15">
        <f t="shared" si="7"/>
        <v>0</v>
      </c>
      <c r="AL40" s="15">
        <f t="shared" si="8"/>
        <v>0</v>
      </c>
      <c r="AM40" s="15">
        <f t="shared" si="9"/>
        <v>0</v>
      </c>
      <c r="AN40" s="15">
        <f t="shared" si="10"/>
        <v>0</v>
      </c>
      <c r="AO40" s="15">
        <f t="shared" si="11"/>
        <v>0</v>
      </c>
      <c r="AP40" s="49"/>
      <c r="AQ40" s="49"/>
    </row>
    <row r="41" spans="1:43" s="24" customFormat="1" ht="30" customHeight="1">
      <c r="A41" s="50">
        <v>14</v>
      </c>
      <c r="B41" s="82">
        <v>1910050031</v>
      </c>
      <c r="C41" s="83" t="s">
        <v>509</v>
      </c>
      <c r="D41" s="84" t="s">
        <v>76</v>
      </c>
      <c r="E41" s="3"/>
      <c r="F41" s="4"/>
      <c r="G41" s="4"/>
      <c r="H41" s="4"/>
      <c r="I41" s="4"/>
      <c r="J41" s="4"/>
      <c r="K41" s="4"/>
      <c r="L41" s="4"/>
      <c r="M41" s="5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5">
        <f t="shared" si="6"/>
        <v>0</v>
      </c>
      <c r="AK41" s="15">
        <f t="shared" si="7"/>
        <v>0</v>
      </c>
      <c r="AL41" s="15">
        <f t="shared" si="8"/>
        <v>0</v>
      </c>
      <c r="AM41" s="15">
        <f t="shared" si="9"/>
        <v>0</v>
      </c>
      <c r="AN41" s="15">
        <f t="shared" si="10"/>
        <v>0</v>
      </c>
      <c r="AO41" s="15">
        <f t="shared" si="11"/>
        <v>0</v>
      </c>
      <c r="AP41" s="176"/>
      <c r="AQ41" s="177"/>
    </row>
    <row r="42" spans="1:43" s="24" customFormat="1" ht="30" customHeight="1">
      <c r="A42" s="50">
        <v>15</v>
      </c>
      <c r="B42" s="82" t="s">
        <v>244</v>
      </c>
      <c r="C42" s="83" t="s">
        <v>86</v>
      </c>
      <c r="D42" s="84" t="s">
        <v>76</v>
      </c>
      <c r="E42" s="3"/>
      <c r="F42" s="4"/>
      <c r="G42" s="4"/>
      <c r="H42" s="4"/>
      <c r="I42" s="4"/>
      <c r="J42" s="4"/>
      <c r="K42" s="4"/>
      <c r="L42" s="4"/>
      <c r="M42" s="5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5">
        <f t="shared" si="6"/>
        <v>0</v>
      </c>
      <c r="AK42" s="15">
        <f t="shared" si="7"/>
        <v>0</v>
      </c>
      <c r="AL42" s="15">
        <f t="shared" si="8"/>
        <v>0</v>
      </c>
      <c r="AM42" s="15">
        <f t="shared" si="9"/>
        <v>0</v>
      </c>
      <c r="AN42" s="15">
        <f t="shared" si="10"/>
        <v>0</v>
      </c>
      <c r="AO42" s="15">
        <f t="shared" si="11"/>
        <v>0</v>
      </c>
    </row>
    <row r="43" spans="1:43" s="24" customFormat="1" ht="30" customHeight="1">
      <c r="A43" s="50">
        <v>16</v>
      </c>
      <c r="B43" s="82" t="s">
        <v>245</v>
      </c>
      <c r="C43" s="83" t="s">
        <v>246</v>
      </c>
      <c r="D43" s="84" t="s">
        <v>247</v>
      </c>
      <c r="E43" s="3"/>
      <c r="F43" s="4"/>
      <c r="G43" s="4"/>
      <c r="H43" s="4"/>
      <c r="I43" s="4"/>
      <c r="J43" s="4"/>
      <c r="K43" s="4"/>
      <c r="L43" s="4"/>
      <c r="M43" s="5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5">
        <f t="shared" si="6"/>
        <v>0</v>
      </c>
      <c r="AK43" s="15">
        <f t="shared" si="7"/>
        <v>0</v>
      </c>
      <c r="AL43" s="15">
        <f t="shared" si="8"/>
        <v>0</v>
      </c>
      <c r="AM43" s="15">
        <f t="shared" si="9"/>
        <v>0</v>
      </c>
      <c r="AN43" s="15">
        <f t="shared" si="10"/>
        <v>0</v>
      </c>
      <c r="AO43" s="15">
        <f t="shared" si="11"/>
        <v>0</v>
      </c>
    </row>
    <row r="44" spans="1:43" s="24" customFormat="1" ht="30" customHeight="1">
      <c r="A44" s="50">
        <v>17</v>
      </c>
      <c r="B44" s="82" t="s">
        <v>248</v>
      </c>
      <c r="C44" s="83" t="s">
        <v>249</v>
      </c>
      <c r="D44" s="84" t="s">
        <v>43</v>
      </c>
      <c r="E44" s="3"/>
      <c r="F44" s="4"/>
      <c r="G44" s="4"/>
      <c r="H44" s="4"/>
      <c r="I44" s="4"/>
      <c r="J44" s="4"/>
      <c r="K44" s="4"/>
      <c r="L44" s="4"/>
      <c r="M44" s="5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5">
        <f t="shared" si="6"/>
        <v>0</v>
      </c>
      <c r="AK44" s="15">
        <f t="shared" si="7"/>
        <v>0</v>
      </c>
      <c r="AL44" s="15">
        <f t="shared" si="8"/>
        <v>0</v>
      </c>
      <c r="AM44" s="15">
        <f t="shared" si="9"/>
        <v>0</v>
      </c>
      <c r="AN44" s="15">
        <f t="shared" si="10"/>
        <v>0</v>
      </c>
      <c r="AO44" s="15">
        <f t="shared" si="11"/>
        <v>0</v>
      </c>
    </row>
    <row r="45" spans="1:43" s="24" customFormat="1" ht="30" customHeight="1">
      <c r="A45" s="50">
        <v>18</v>
      </c>
      <c r="B45" s="82" t="s">
        <v>252</v>
      </c>
      <c r="C45" s="83" t="s">
        <v>111</v>
      </c>
      <c r="D45" s="84" t="s">
        <v>253</v>
      </c>
      <c r="E45" s="3"/>
      <c r="F45" s="4"/>
      <c r="G45" s="4"/>
      <c r="H45" s="4"/>
      <c r="I45" s="4"/>
      <c r="J45" s="4"/>
      <c r="K45" s="4"/>
      <c r="L45" s="4"/>
      <c r="M45" s="5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5">
        <f t="shared" si="6"/>
        <v>0</v>
      </c>
      <c r="AK45" s="15">
        <f t="shared" si="7"/>
        <v>0</v>
      </c>
      <c r="AL45" s="15">
        <f t="shared" si="8"/>
        <v>0</v>
      </c>
      <c r="AM45" s="15">
        <f t="shared" si="9"/>
        <v>0</v>
      </c>
      <c r="AN45" s="15">
        <f t="shared" si="10"/>
        <v>0</v>
      </c>
      <c r="AO45" s="15">
        <f t="shared" si="11"/>
        <v>0</v>
      </c>
    </row>
    <row r="46" spans="1:43" ht="51" customHeight="1">
      <c r="A46" s="178" t="s">
        <v>11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50">
        <f t="shared" ref="AJ46:AO46" si="12">SUM(AJ28:AJ45)</f>
        <v>0</v>
      </c>
      <c r="AK46" s="50">
        <f t="shared" si="12"/>
        <v>0</v>
      </c>
      <c r="AL46" s="50">
        <f t="shared" si="12"/>
        <v>0</v>
      </c>
      <c r="AM46" s="50">
        <f t="shared" si="12"/>
        <v>0</v>
      </c>
      <c r="AN46" s="50">
        <f t="shared" si="12"/>
        <v>0</v>
      </c>
      <c r="AO46" s="50">
        <f t="shared" si="12"/>
        <v>0</v>
      </c>
    </row>
    <row r="47" spans="1:43" ht="15.75" customHeight="1">
      <c r="A47" s="13"/>
      <c r="B47" s="13"/>
      <c r="C47" s="179"/>
      <c r="D47" s="179"/>
      <c r="H47" s="31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1:43" ht="15.75" customHeight="1">
      <c r="C48" s="5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ht="15.75" customHeight="1">
      <c r="C49" s="5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ht="15.75" customHeight="1">
      <c r="C50" s="179"/>
      <c r="D50" s="179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ht="15.75" customHeight="1">
      <c r="C51" s="179"/>
      <c r="D51" s="179"/>
      <c r="E51" s="179"/>
      <c r="F51" s="179"/>
      <c r="G51" s="179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ht="15.75" customHeight="1">
      <c r="C52" s="179"/>
      <c r="D52" s="179"/>
      <c r="E52" s="179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3:38" ht="15.75" customHeight="1">
      <c r="C53" s="179"/>
      <c r="D53" s="179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</row>
  </sheetData>
  <mergeCells count="20">
    <mergeCell ref="A4:AL4"/>
    <mergeCell ref="C5:D5"/>
    <mergeCell ref="A1:P1"/>
    <mergeCell ref="Q1:AL1"/>
    <mergeCell ref="A2:P2"/>
    <mergeCell ref="Q2:AL2"/>
    <mergeCell ref="A3:AL3"/>
    <mergeCell ref="AP28:AQ28"/>
    <mergeCell ref="AP41:AQ41"/>
    <mergeCell ref="A46:AI46"/>
    <mergeCell ref="C47:D47"/>
    <mergeCell ref="C50:D50"/>
    <mergeCell ref="AM18:AN18"/>
    <mergeCell ref="A24:AI24"/>
    <mergeCell ref="A26:AI26"/>
    <mergeCell ref="C52:E52"/>
    <mergeCell ref="C53:D53"/>
    <mergeCell ref="C51:G51"/>
    <mergeCell ref="C27:D27"/>
    <mergeCell ref="N23:AI2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Sheet3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2020-12-24T00:53:15Z</cp:lastPrinted>
  <dcterms:created xsi:type="dcterms:W3CDTF">2001-09-21T17:17:00Z</dcterms:created>
  <dcterms:modified xsi:type="dcterms:W3CDTF">2020-12-31T07:11:55Z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