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7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CKCT20.2!$A$8:$AL$56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20.4'!$A$8:$AL$73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M57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7" i="191"/>
  <c r="AJ49" i="191"/>
  <c r="AK49" i="191" s="1"/>
  <c r="AM49" i="191"/>
  <c r="AJ50" i="191"/>
  <c r="AM50" i="191"/>
  <c r="AJ51" i="191"/>
  <c r="AK51" i="191" s="1"/>
  <c r="AM51" i="191"/>
  <c r="AJ52" i="191"/>
  <c r="AM52" i="191"/>
  <c r="AJ53" i="191"/>
  <c r="AK53" i="191" s="1"/>
  <c r="AM53" i="191"/>
  <c r="AJ54" i="191"/>
  <c r="AM54" i="191"/>
  <c r="AJ55" i="191"/>
  <c r="AK55" i="191" s="1"/>
  <c r="AL55" i="191" s="1"/>
  <c r="AM55" i="191"/>
  <c r="AJ56" i="191"/>
  <c r="AM56" i="191"/>
  <c r="AM47" i="191"/>
  <c r="AM48" i="191"/>
  <c r="AL51" i="191" l="1"/>
  <c r="AL49" i="191"/>
  <c r="AN49" i="191" s="1"/>
  <c r="AO49" i="191" s="1"/>
  <c r="AL53" i="191"/>
  <c r="AN55" i="191"/>
  <c r="AO55" i="191" s="1"/>
  <c r="AN51" i="191"/>
  <c r="AO51" i="191" s="1"/>
  <c r="AL64" i="195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M63" i="195"/>
  <c r="AN64" i="195" s="1"/>
  <c r="AK56" i="191"/>
  <c r="AL56" i="191" s="1"/>
  <c r="AK54" i="191"/>
  <c r="AK52" i="191"/>
  <c r="AK50" i="191"/>
  <c r="AL50" i="191" s="1"/>
  <c r="AO71" i="195" l="1"/>
  <c r="AN53" i="191"/>
  <c r="AO53" i="191" s="1"/>
  <c r="AN71" i="195"/>
  <c r="AN68" i="195"/>
  <c r="AO69" i="195" s="1"/>
  <c r="AL52" i="191"/>
  <c r="AN52" i="191" s="1"/>
  <c r="AO52" i="191" s="1"/>
  <c r="AN50" i="191"/>
  <c r="AO50" i="191" s="1"/>
  <c r="AL54" i="191"/>
  <c r="AN56" i="191"/>
  <c r="AO56" i="191" s="1"/>
  <c r="AN54" i="191" l="1"/>
  <c r="AO54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3" i="196"/>
  <c r="AK73" i="196" s="1"/>
  <c r="AJ72" i="196"/>
  <c r="AJ71" i="196"/>
  <c r="AK71" i="196" s="1"/>
  <c r="AJ70" i="196"/>
  <c r="AJ69" i="196"/>
  <c r="AK69" i="196" s="1"/>
  <c r="AJ68" i="196"/>
  <c r="AJ67" i="196"/>
  <c r="AK67" i="196" s="1"/>
  <c r="AL67" i="196" s="1"/>
  <c r="AJ66" i="196"/>
  <c r="AJ65" i="196"/>
  <c r="AJ64" i="196"/>
  <c r="AJ63" i="196"/>
  <c r="AJ62" i="196"/>
  <c r="AJ61" i="196"/>
  <c r="AJ60" i="196"/>
  <c r="AJ59" i="196"/>
  <c r="AJ58" i="196"/>
  <c r="AJ57" i="196"/>
  <c r="AJ56" i="196"/>
  <c r="AJ55" i="196"/>
  <c r="AK55" i="196" s="1"/>
  <c r="AL55" i="196" s="1"/>
  <c r="AJ54" i="196"/>
  <c r="AJ53" i="196"/>
  <c r="AJ52" i="196"/>
  <c r="AJ51" i="196"/>
  <c r="AJ50" i="196"/>
  <c r="AJ49" i="196"/>
  <c r="AJ48" i="196"/>
  <c r="AJ47" i="196"/>
  <c r="AJ46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0" i="191"/>
  <c r="AJ48" i="191"/>
  <c r="AJ47" i="191"/>
  <c r="AJ46" i="191"/>
  <c r="AK46" i="191" s="1"/>
  <c r="AJ45" i="191"/>
  <c r="AK45" i="191" s="1"/>
  <c r="AL45" i="191" s="1"/>
  <c r="AM36" i="191" s="1"/>
  <c r="AJ44" i="191"/>
  <c r="AJ43" i="191"/>
  <c r="AJ42" i="191"/>
  <c r="AJ41" i="191"/>
  <c r="AK41" i="191" s="1"/>
  <c r="AL41" i="191" s="1"/>
  <c r="AJ40" i="191"/>
  <c r="AJ39" i="191"/>
  <c r="AJ38" i="191"/>
  <c r="AK38" i="191" s="1"/>
  <c r="AJ37" i="191"/>
  <c r="AK37" i="191" s="1"/>
  <c r="AL37" i="191" s="1"/>
  <c r="AJ36" i="191"/>
  <c r="AJ35" i="191"/>
  <c r="AK35" i="191" s="1"/>
  <c r="AL35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6" i="196"/>
  <c r="AK47" i="196"/>
  <c r="AK48" i="196"/>
  <c r="AL48" i="196" s="1"/>
  <c r="AK49" i="196"/>
  <c r="AK50" i="196"/>
  <c r="AK52" i="196"/>
  <c r="AK54" i="196"/>
  <c r="AK56" i="196"/>
  <c r="AL56" i="196" s="1"/>
  <c r="AK58" i="196"/>
  <c r="AL58" i="196" s="1"/>
  <c r="AM51" i="196" s="1"/>
  <c r="AK60" i="196"/>
  <c r="AL60" i="196" s="1"/>
  <c r="AK62" i="196"/>
  <c r="AK64" i="196"/>
  <c r="AL64" i="196" s="1"/>
  <c r="AK66" i="196"/>
  <c r="AL66" i="196" s="1"/>
  <c r="AM59" i="196" s="1"/>
  <c r="AK68" i="196"/>
  <c r="AL68" i="196" s="1"/>
  <c r="AK70" i="196"/>
  <c r="AL70" i="196" s="1"/>
  <c r="AM63" i="196" s="1"/>
  <c r="AK72" i="196"/>
  <c r="AL46" i="196"/>
  <c r="AL50" i="196"/>
  <c r="AL52" i="196"/>
  <c r="AL54" i="196"/>
  <c r="AM47" i="196" s="1"/>
  <c r="AK36" i="191"/>
  <c r="AL36" i="191" s="1"/>
  <c r="AK40" i="191"/>
  <c r="AL40" i="191" s="1"/>
  <c r="AK39" i="191"/>
  <c r="AL39" i="191" s="1"/>
  <c r="AK42" i="191"/>
  <c r="AK43" i="191"/>
  <c r="AL43" i="191" s="1"/>
  <c r="AK44" i="191"/>
  <c r="AK47" i="191"/>
  <c r="AL47" i="191" s="1"/>
  <c r="AK48" i="191"/>
  <c r="AM42" i="191"/>
  <c r="AM44" i="191"/>
  <c r="AK57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M65" i="195" l="1"/>
  <c r="AN66" i="195" s="1"/>
  <c r="AK73" i="195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0" i="191"/>
  <c r="AO40" i="191" s="1"/>
  <c r="AN36" i="191"/>
  <c r="AM38" i="191"/>
  <c r="AO36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2" i="191"/>
  <c r="AL44" i="191"/>
  <c r="AM35" i="191" s="1"/>
  <c r="AN35" i="191" s="1"/>
  <c r="AO35" i="191" s="1"/>
  <c r="AL46" i="191"/>
  <c r="AM37" i="191" s="1"/>
  <c r="AN37" i="191" s="1"/>
  <c r="AO37" i="191" s="1"/>
  <c r="AL48" i="191"/>
  <c r="AN48" i="191" s="1"/>
  <c r="AO48" i="191" s="1"/>
  <c r="AM41" i="191"/>
  <c r="AM43" i="191"/>
  <c r="AN43" i="191" s="1"/>
  <c r="AO43" i="191" s="1"/>
  <c r="AM45" i="191"/>
  <c r="AN45" i="191" s="1"/>
  <c r="AO45" i="191" s="1"/>
  <c r="AL57" i="191"/>
  <c r="AM46" i="191" s="1"/>
  <c r="AK51" i="196"/>
  <c r="AK53" i="196"/>
  <c r="AK57" i="196"/>
  <c r="AK59" i="196"/>
  <c r="AL59" i="196" s="1"/>
  <c r="AK61" i="196"/>
  <c r="AL61" i="196" s="1"/>
  <c r="AK63" i="196"/>
  <c r="AL63" i="196" s="1"/>
  <c r="AK65" i="196"/>
  <c r="AL65" i="196" s="1"/>
  <c r="AM58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7" i="196"/>
  <c r="AN47" i="196" s="1"/>
  <c r="AO47" i="196" s="1"/>
  <c r="AL49" i="196"/>
  <c r="AM53" i="196"/>
  <c r="AL72" i="196"/>
  <c r="AM65" i="196" s="1"/>
  <c r="AL57" i="196"/>
  <c r="AM50" i="196" s="1"/>
  <c r="AM49" i="196"/>
  <c r="AN49" i="196" s="1"/>
  <c r="AM57" i="196"/>
  <c r="AM56" i="196"/>
  <c r="AM60" i="196"/>
  <c r="AN60" i="196" s="1"/>
  <c r="AO60" i="196" s="1"/>
  <c r="AL73" i="196"/>
  <c r="AL71" i="196"/>
  <c r="AM64" i="196" s="1"/>
  <c r="AL69" i="196"/>
  <c r="AL62" i="196"/>
  <c r="AM55" i="196" s="1"/>
  <c r="AL53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39" i="191"/>
  <c r="AN39" i="191" s="1"/>
  <c r="AO39" i="191" s="1"/>
  <c r="AN47" i="191"/>
  <c r="AO47" i="191" s="1"/>
  <c r="AL38" i="191"/>
  <c r="AN63" i="196"/>
  <c r="AO63" i="196" s="1"/>
  <c r="AN59" i="196"/>
  <c r="AO59" i="196" s="1"/>
  <c r="AM61" i="196"/>
  <c r="AM48" i="196"/>
  <c r="AJ74" i="196"/>
  <c r="AL37" i="195"/>
  <c r="AJ45" i="194"/>
  <c r="AJ46" i="192"/>
  <c r="AL42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1" i="191"/>
  <c r="AL31" i="191"/>
  <c r="AJ37" i="195"/>
  <c r="AK31" i="191"/>
  <c r="AK46" i="192"/>
  <c r="AL46" i="192"/>
  <c r="AK45" i="194"/>
  <c r="AL45" i="194"/>
  <c r="AJ42" i="196"/>
  <c r="AK37" i="195"/>
  <c r="AK42" i="196"/>
  <c r="AN45" i="194" l="1"/>
  <c r="AO45" i="194" s="1"/>
  <c r="AN60" i="194"/>
  <c r="AO60" i="194" s="1"/>
  <c r="AM52" i="196"/>
  <c r="AN52" i="196" s="1"/>
  <c r="AO52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1" i="196"/>
  <c r="AO61" i="196" s="1"/>
  <c r="AL51" i="196"/>
  <c r="AN51" i="196" s="1"/>
  <c r="AO51" i="196" s="1"/>
  <c r="AK74" i="196"/>
  <c r="AN57" i="196"/>
  <c r="AN53" i="196"/>
  <c r="AO53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8" i="191"/>
  <c r="AO38" i="191" s="1"/>
  <c r="AN44" i="191"/>
  <c r="AO44" i="191" s="1"/>
  <c r="AN46" i="191"/>
  <c r="AO46" i="191" s="1"/>
  <c r="AN42" i="191"/>
  <c r="AO42" i="191" s="1"/>
  <c r="AN41" i="191"/>
  <c r="AO41" i="191" s="1"/>
  <c r="AN42" i="194"/>
  <c r="AO42" i="194" s="1"/>
  <c r="AO81" i="203"/>
  <c r="AN64" i="204"/>
  <c r="AN58" i="196"/>
  <c r="AO58" i="196" s="1"/>
  <c r="AN56" i="196"/>
  <c r="AO56" i="196" s="1"/>
  <c r="AN50" i="196"/>
  <c r="AN58" i="201"/>
  <c r="AN62" i="201"/>
  <c r="AN70" i="201"/>
  <c r="AN74" i="201"/>
  <c r="AO79" i="203"/>
  <c r="AO83" i="203"/>
  <c r="AN60" i="192"/>
  <c r="AO60" i="192" s="1"/>
  <c r="AM54" i="192"/>
  <c r="AO71" i="194"/>
  <c r="AO49" i="196"/>
  <c r="AN55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6" i="196"/>
  <c r="AN46" i="196" s="1"/>
  <c r="AM62" i="196"/>
  <c r="AN62" i="196" s="1"/>
  <c r="AN65" i="196"/>
  <c r="AO65" i="196" s="1"/>
  <c r="AN64" i="196"/>
  <c r="AO64" i="196" s="1"/>
  <c r="AL74" i="196"/>
  <c r="AO55" i="196"/>
  <c r="AM66" i="196"/>
  <c r="AO57" i="196"/>
  <c r="AO50" i="196"/>
  <c r="AM54" i="196"/>
  <c r="AN54" i="196" s="1"/>
  <c r="AO54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8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7" i="191"/>
  <c r="AO50" i="192"/>
  <c r="AO52" i="194"/>
  <c r="AO46" i="196"/>
  <c r="AO81" i="202"/>
  <c r="AO73" i="202"/>
  <c r="AO65" i="202"/>
  <c r="AO56" i="202"/>
  <c r="AO65" i="200"/>
  <c r="AO57" i="200"/>
  <c r="AO49" i="200"/>
  <c r="AN54" i="192"/>
  <c r="AO54" i="192" s="1"/>
  <c r="AO65" i="199"/>
  <c r="AM67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2" i="196"/>
  <c r="AN66" i="196"/>
  <c r="AO66" i="196" s="1"/>
  <c r="AO72" i="194"/>
  <c r="AM79" i="194"/>
  <c r="AO68" i="194"/>
  <c r="AN43" i="194"/>
  <c r="AN79" i="194" s="1"/>
  <c r="AO58" i="192"/>
  <c r="AO57" i="191"/>
  <c r="AO48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7" i="196"/>
  <c r="AN67" i="196"/>
  <c r="AO58" i="203"/>
  <c r="AO91" i="203" s="1"/>
</calcChain>
</file>

<file path=xl/comments1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<sst xmlns="http://schemas.openxmlformats.org/spreadsheetml/2006/main" count="2562" uniqueCount="779">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</sst>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7" zoomScale="80" zoomScaleNormal="80" workbookViewId="0">
      <selection activeCell="J9" sqref="J9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99" t="s">
        <v>764</v>
      </c>
      <c r="AG6" s="199"/>
      <c r="AH6" s="199"/>
      <c r="AI6" s="199"/>
      <c r="AJ6" s="199"/>
      <c r="AK6" s="199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5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0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0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0"/>
      <c r="AN22" s="191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7</v>
      </c>
      <c r="AK31" s="173">
        <f>SUM(AK9:AK30)</f>
        <v>0</v>
      </c>
      <c r="AL31" s="173">
        <f>SUM(AL9:AL30)</f>
        <v>1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2" t="s">
        <v>7</v>
      </c>
      <c r="D34" s="19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194"/>
      <c r="AQ39" s="195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8"/>
      <c r="D80" s="198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98"/>
      <c r="D82" s="198"/>
      <c r="E82" s="198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98"/>
      <c r="D83" s="198"/>
    </row>
  </sheetData>
  <mergeCells count="14">
    <mergeCell ref="C80:D80"/>
    <mergeCell ref="C82:E82"/>
    <mergeCell ref="C83:D83"/>
    <mergeCell ref="AF6:AK6"/>
    <mergeCell ref="C8:D8"/>
    <mergeCell ref="AM22:AN22"/>
    <mergeCell ref="C34:D34"/>
    <mergeCell ref="AP39:AQ39"/>
    <mergeCell ref="A1:P1"/>
    <mergeCell ref="Q1:AL1"/>
    <mergeCell ref="A2:P2"/>
    <mergeCell ref="Q2:AL2"/>
    <mergeCell ref="A4:AL4"/>
    <mergeCell ref="A5:AL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K22" sqref="K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2" t="s">
        <v>132</v>
      </c>
      <c r="AG6" s="212"/>
      <c r="AH6" s="212"/>
      <c r="AI6" s="212"/>
      <c r="AJ6" s="212"/>
      <c r="AK6" s="21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/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2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/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1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6"/>
      <c r="AN22" s="207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1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1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08" t="s">
        <v>16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76">
        <f>SUM(AJ9:AJ42)</f>
        <v>0</v>
      </c>
      <c r="AK44" s="76">
        <f>SUM(AK9:AK42)</f>
        <v>6</v>
      </c>
      <c r="AL44" s="76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09" t="s">
        <v>17</v>
      </c>
      <c r="B46" s="209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1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200" t="s">
        <v>7</v>
      </c>
      <c r="D47" s="201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06"/>
      <c r="AQ48" s="207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06"/>
      <c r="AQ62" s="207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08" t="s">
        <v>16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198"/>
      <c r="D84" s="198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98"/>
      <c r="D87" s="198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98"/>
      <c r="D88" s="198"/>
      <c r="E88" s="198"/>
      <c r="F88" s="198"/>
      <c r="G88" s="19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98"/>
      <c r="D89" s="198"/>
      <c r="E89" s="19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198"/>
      <c r="D90" s="198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K30" sqref="K30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2" t="s">
        <v>133</v>
      </c>
      <c r="AG6" s="212"/>
      <c r="AH6" s="212"/>
      <c r="AI6" s="212"/>
      <c r="AJ6" s="212"/>
      <c r="AK6" s="21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06"/>
      <c r="AN22" s="207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1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08" t="s">
        <v>16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76">
        <f>SUM(AJ9:AJ53)</f>
        <v>5</v>
      </c>
      <c r="AK54" s="76">
        <f>SUM(AK9:AK53)</f>
        <v>0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09" t="s">
        <v>17</v>
      </c>
      <c r="B56" s="209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1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200" t="s">
        <v>7</v>
      </c>
      <c r="D57" s="20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06"/>
      <c r="AQ58" s="207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06"/>
      <c r="AQ71" s="207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08" t="s">
        <v>16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98"/>
      <c r="D92" s="198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98"/>
      <c r="D95" s="198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98"/>
      <c r="D96" s="198"/>
      <c r="E96" s="198"/>
      <c r="F96" s="198"/>
      <c r="G96" s="19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98"/>
      <c r="D97" s="198"/>
      <c r="E97" s="19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98"/>
      <c r="D98" s="198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K10" sqref="K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2" t="s">
        <v>134</v>
      </c>
      <c r="AG6" s="212"/>
      <c r="AH6" s="212"/>
      <c r="AI6" s="212"/>
      <c r="AJ6" s="212"/>
      <c r="AK6" s="21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3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1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3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6"/>
      <c r="AN22" s="207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1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3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08" t="s">
        <v>16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76">
        <f>SUM(AJ9:AJ39)</f>
        <v>13</v>
      </c>
      <c r="AK43" s="76">
        <f>SUM(AK9:AK39)</f>
        <v>5</v>
      </c>
      <c r="AL43" s="76">
        <f>SUM(AL9:AL39)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09" t="s">
        <v>17</v>
      </c>
      <c r="B45" s="209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1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200" t="s">
        <v>7</v>
      </c>
      <c r="D46" s="20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06"/>
      <c r="AQ47" s="207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06"/>
      <c r="AQ60" s="207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08" t="s">
        <v>16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98"/>
      <c r="D79" s="198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98"/>
      <c r="D82" s="198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8"/>
      <c r="D83" s="198"/>
      <c r="E83" s="198"/>
      <c r="F83" s="198"/>
      <c r="G83" s="19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8"/>
      <c r="D84" s="198"/>
      <c r="E84" s="19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8"/>
      <c r="D85" s="198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topLeftCell="A7" zoomScale="55" zoomScaleNormal="55" workbookViewId="0">
      <selection activeCell="J9" sqref="J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99" t="s">
        <v>764</v>
      </c>
      <c r="AG6" s="199"/>
      <c r="AH6" s="199"/>
      <c r="AI6" s="199"/>
      <c r="AJ6" s="199"/>
      <c r="AK6" s="199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0"/>
      <c r="AN22" s="191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8</v>
      </c>
      <c r="G24" s="8" t="s">
        <v>8</v>
      </c>
      <c r="H24" s="8"/>
      <c r="I24" s="83" t="s">
        <v>9</v>
      </c>
      <c r="J24" s="8" t="s">
        <v>8</v>
      </c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3</v>
      </c>
      <c r="AK24" s="4">
        <f t="shared" si="0"/>
        <v>1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50" customFormat="1" ht="30" customHeight="1">
      <c r="A31" s="6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63">
        <f>SUM(AJ9:AJ30)</f>
        <v>4</v>
      </c>
      <c r="AK31" s="63">
        <f>SUM(AK9:AK30)</f>
        <v>1</v>
      </c>
      <c r="AL31" s="63">
        <f>SUM(AL9:AL30)</f>
        <v>4</v>
      </c>
      <c r="AM31" s="62"/>
      <c r="AN31" s="62"/>
    </row>
    <row r="32" spans="1:41" s="50" customFormat="1" ht="30" customHeight="1">
      <c r="A32" s="6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2"/>
      <c r="AN32" s="62"/>
    </row>
    <row r="33" spans="1:43" s="50" customFormat="1" ht="30" customHeight="1">
      <c r="A33" s="63"/>
      <c r="B33" s="11"/>
      <c r="C33" s="12"/>
      <c r="D33" s="12"/>
      <c r="E33" s="13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62"/>
      <c r="AQ33" s="62"/>
    </row>
    <row r="34" spans="1:43" s="50" customFormat="1" ht="30" customHeight="1">
      <c r="A34" s="63" t="s">
        <v>5</v>
      </c>
      <c r="B34" s="114"/>
      <c r="C34" s="192" t="s">
        <v>7</v>
      </c>
      <c r="D34" s="19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62"/>
      <c r="AQ34" s="62"/>
    </row>
    <row r="35" spans="1:43" s="50" customFormat="1" ht="30" customHeight="1">
      <c r="A35" s="164">
        <v>1</v>
      </c>
      <c r="B35" s="181" t="s">
        <v>453</v>
      </c>
      <c r="C35" s="135" t="s">
        <v>454</v>
      </c>
      <c r="D35" s="136" t="s">
        <v>89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6">COUNTIF(H44:AL44,"CT")</f>
        <v>0</v>
      </c>
      <c r="AN35" s="33">
        <f t="shared" ref="AN35:AN48" si="7">COUNTIF(I35:AM35,"HT")</f>
        <v>0</v>
      </c>
      <c r="AO35" s="33">
        <f t="shared" ref="AO35:AO48" si="8">COUNTIF(J35:AN35,"VK")</f>
        <v>0</v>
      </c>
      <c r="AP35" s="62"/>
      <c r="AQ35" s="62"/>
    </row>
    <row r="36" spans="1:43" s="50" customFormat="1" ht="30" customHeight="1">
      <c r="A36" s="164">
        <v>2</v>
      </c>
      <c r="B36" s="181">
        <v>2010010038</v>
      </c>
      <c r="C36" s="135" t="s">
        <v>774</v>
      </c>
      <c r="D36" s="136" t="s">
        <v>61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48" si="9">COUNTIF(E36:AI36,"BT")</f>
        <v>0</v>
      </c>
      <c r="AK36" s="33">
        <f t="shared" ref="AK36:AK57" si="10">COUNTIF(F36:AJ36,"D")</f>
        <v>0</v>
      </c>
      <c r="AL36" s="33">
        <f t="shared" ref="AL36:AL57" si="11">COUNTIF(G36:AK36,"ĐP")</f>
        <v>0</v>
      </c>
      <c r="AM36" s="33">
        <f t="shared" si="6"/>
        <v>0</v>
      </c>
      <c r="AN36" s="33">
        <f t="shared" si="7"/>
        <v>0</v>
      </c>
      <c r="AO36" s="33">
        <f t="shared" si="8"/>
        <v>0</v>
      </c>
      <c r="AP36" s="62"/>
      <c r="AQ36" s="62"/>
    </row>
    <row r="37" spans="1:43" s="50" customFormat="1" ht="30" customHeight="1">
      <c r="A37" s="164">
        <v>3</v>
      </c>
      <c r="B37" s="181" t="s">
        <v>656</v>
      </c>
      <c r="C37" s="135" t="s">
        <v>657</v>
      </c>
      <c r="D37" s="183" t="s">
        <v>49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9"/>
        <v>0</v>
      </c>
      <c r="AK37" s="33">
        <f t="shared" si="10"/>
        <v>0</v>
      </c>
      <c r="AL37" s="33">
        <f t="shared" si="11"/>
        <v>0</v>
      </c>
      <c r="AM37" s="33">
        <f t="shared" si="6"/>
        <v>0</v>
      </c>
      <c r="AN37" s="33">
        <f t="shared" si="7"/>
        <v>0</v>
      </c>
      <c r="AO37" s="33">
        <f t="shared" si="8"/>
        <v>0</v>
      </c>
      <c r="AP37" s="62"/>
      <c r="AQ37" s="62"/>
    </row>
    <row r="38" spans="1:43" s="50" customFormat="1" ht="30" customHeight="1">
      <c r="A38" s="164">
        <v>4</v>
      </c>
      <c r="B38" s="181" t="s">
        <v>457</v>
      </c>
      <c r="C38" s="135" t="s">
        <v>458</v>
      </c>
      <c r="D38" s="136" t="s">
        <v>67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9"/>
        <v>0</v>
      </c>
      <c r="AK38" s="33">
        <f t="shared" si="10"/>
        <v>0</v>
      </c>
      <c r="AL38" s="33">
        <f t="shared" si="11"/>
        <v>0</v>
      </c>
      <c r="AM38" s="33">
        <f t="shared" si="6"/>
        <v>0</v>
      </c>
      <c r="AN38" s="33">
        <f t="shared" si="7"/>
        <v>0</v>
      </c>
      <c r="AO38" s="33">
        <f t="shared" si="8"/>
        <v>0</v>
      </c>
      <c r="AP38" s="62"/>
      <c r="AQ38" s="62"/>
    </row>
    <row r="39" spans="1:43" s="50" customFormat="1" ht="30" customHeight="1">
      <c r="A39" s="164">
        <v>5</v>
      </c>
      <c r="B39" s="181" t="s">
        <v>661</v>
      </c>
      <c r="C39" s="135" t="s">
        <v>39</v>
      </c>
      <c r="D39" s="183" t="s">
        <v>51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9"/>
        <v>0</v>
      </c>
      <c r="AK39" s="33">
        <f t="shared" si="10"/>
        <v>0</v>
      </c>
      <c r="AL39" s="33">
        <f t="shared" si="11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94"/>
      <c r="AQ39" s="195"/>
    </row>
    <row r="40" spans="1:43" s="50" customFormat="1" ht="30" customHeight="1">
      <c r="A40" s="164">
        <v>6</v>
      </c>
      <c r="B40" s="181" t="s">
        <v>662</v>
      </c>
      <c r="C40" s="135" t="s">
        <v>42</v>
      </c>
      <c r="D40" s="183" t="s">
        <v>543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9"/>
        <v>0</v>
      </c>
      <c r="AK40" s="33">
        <f t="shared" si="10"/>
        <v>0</v>
      </c>
      <c r="AL40" s="33">
        <f t="shared" si="11"/>
        <v>0</v>
      </c>
      <c r="AM40" s="33" t="e">
        <f>COUNTIF(#REF!,"CT")</f>
        <v>#REF!</v>
      </c>
      <c r="AN40" s="33">
        <f t="shared" si="7"/>
        <v>0</v>
      </c>
      <c r="AO40" s="33">
        <f t="shared" si="8"/>
        <v>0</v>
      </c>
    </row>
    <row r="41" spans="1:43" s="50" customFormat="1" ht="30" customHeight="1">
      <c r="A41" s="164">
        <v>7</v>
      </c>
      <c r="B41" s="181" t="s">
        <v>470</v>
      </c>
      <c r="C41" s="133" t="s">
        <v>471</v>
      </c>
      <c r="D41" s="136" t="s">
        <v>30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9"/>
        <v>0</v>
      </c>
      <c r="AK41" s="33">
        <f t="shared" si="10"/>
        <v>0</v>
      </c>
      <c r="AL41" s="33">
        <f t="shared" si="11"/>
        <v>0</v>
      </c>
      <c r="AM41" s="33" t="e">
        <f>COUNTIF(#REF!,"CT")</f>
        <v>#REF!</v>
      </c>
      <c r="AN41" s="33">
        <f t="shared" si="7"/>
        <v>0</v>
      </c>
      <c r="AO41" s="33">
        <f t="shared" si="8"/>
        <v>0</v>
      </c>
    </row>
    <row r="42" spans="1:43" s="50" customFormat="1" ht="30" customHeight="1">
      <c r="A42" s="164">
        <v>8</v>
      </c>
      <c r="B42" s="181" t="s">
        <v>469</v>
      </c>
      <c r="C42" s="135" t="s">
        <v>101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9"/>
        <v>0</v>
      </c>
      <c r="AK42" s="33">
        <f t="shared" si="10"/>
        <v>0</v>
      </c>
      <c r="AL42" s="33">
        <f t="shared" si="11"/>
        <v>0</v>
      </c>
      <c r="AM42" s="33" t="e">
        <f>COUNTIF(#REF!,"CT")</f>
        <v>#REF!</v>
      </c>
      <c r="AN42" s="33">
        <f t="shared" si="7"/>
        <v>0</v>
      </c>
      <c r="AO42" s="33">
        <f t="shared" si="8"/>
        <v>0</v>
      </c>
    </row>
    <row r="43" spans="1:43" s="50" customFormat="1" ht="30" customHeight="1">
      <c r="A43" s="164">
        <v>9</v>
      </c>
      <c r="B43" s="181" t="s">
        <v>472</v>
      </c>
      <c r="C43" s="135" t="s">
        <v>95</v>
      </c>
      <c r="D43" s="136" t="s">
        <v>313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9"/>
        <v>0</v>
      </c>
      <c r="AK43" s="33">
        <f t="shared" si="10"/>
        <v>0</v>
      </c>
      <c r="AL43" s="33">
        <f t="shared" si="11"/>
        <v>0</v>
      </c>
      <c r="AM43" s="33" t="e">
        <f>COUNTIF(#REF!,"CT")</f>
        <v>#REF!</v>
      </c>
      <c r="AN43" s="33">
        <f t="shared" si="7"/>
        <v>0</v>
      </c>
      <c r="AO43" s="33">
        <f t="shared" si="8"/>
        <v>0</v>
      </c>
    </row>
    <row r="44" spans="1:43" s="50" customFormat="1" ht="30" customHeight="1">
      <c r="A44" s="164">
        <v>10</v>
      </c>
      <c r="B44" s="181" t="s">
        <v>473</v>
      </c>
      <c r="C44" s="135" t="s">
        <v>474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9"/>
        <v>0</v>
      </c>
      <c r="AK44" s="33">
        <f t="shared" si="10"/>
        <v>0</v>
      </c>
      <c r="AL44" s="33">
        <f t="shared" si="11"/>
        <v>0</v>
      </c>
      <c r="AM44" s="33" t="e">
        <f>COUNTIF(#REF!,"CT")</f>
        <v>#REF!</v>
      </c>
      <c r="AN44" s="33">
        <f t="shared" si="7"/>
        <v>0</v>
      </c>
      <c r="AO44" s="33">
        <f t="shared" si="8"/>
        <v>0</v>
      </c>
    </row>
    <row r="45" spans="1:43" s="50" customFormat="1" ht="30" customHeight="1">
      <c r="A45" s="164">
        <v>11</v>
      </c>
      <c r="B45" s="181" t="s">
        <v>670</v>
      </c>
      <c r="C45" s="135" t="s">
        <v>37</v>
      </c>
      <c r="D45" s="183" t="s">
        <v>671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9"/>
        <v>0</v>
      </c>
      <c r="AK45" s="33">
        <f t="shared" si="10"/>
        <v>0</v>
      </c>
      <c r="AL45" s="33">
        <f t="shared" si="11"/>
        <v>0</v>
      </c>
      <c r="AM45" s="33" t="e">
        <f>COUNTIF(#REF!,"CT")</f>
        <v>#REF!</v>
      </c>
      <c r="AN45" s="33">
        <f t="shared" si="7"/>
        <v>0</v>
      </c>
      <c r="AO45" s="33">
        <f t="shared" si="8"/>
        <v>0</v>
      </c>
    </row>
    <row r="46" spans="1:43" s="50" customFormat="1" ht="30" customHeight="1">
      <c r="A46" s="164">
        <v>12</v>
      </c>
      <c r="B46" s="181" t="s">
        <v>482</v>
      </c>
      <c r="C46" s="135" t="s">
        <v>73</v>
      </c>
      <c r="D46" s="136" t="s">
        <v>62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9"/>
        <v>0</v>
      </c>
      <c r="AK46" s="33">
        <f t="shared" si="10"/>
        <v>0</v>
      </c>
      <c r="AL46" s="33">
        <f t="shared" si="11"/>
        <v>0</v>
      </c>
      <c r="AM46" s="33">
        <f t="shared" ref="AM46:AM48" si="12">COUNTIF(H57:AL57,"CT")</f>
        <v>0</v>
      </c>
      <c r="AN46" s="33">
        <f t="shared" si="7"/>
        <v>0</v>
      </c>
      <c r="AO46" s="33">
        <f t="shared" si="8"/>
        <v>0</v>
      </c>
    </row>
    <row r="47" spans="1:43" s="50" customFormat="1" ht="30" customHeight="1">
      <c r="A47" s="164">
        <v>13</v>
      </c>
      <c r="B47" s="181" t="s">
        <v>672</v>
      </c>
      <c r="C47" s="135" t="s">
        <v>39</v>
      </c>
      <c r="D47" s="183" t="s">
        <v>62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9"/>
        <v>0</v>
      </c>
      <c r="AK47" s="33">
        <f t="shared" si="10"/>
        <v>0</v>
      </c>
      <c r="AL47" s="33">
        <f t="shared" si="11"/>
        <v>0</v>
      </c>
      <c r="AM47" s="33">
        <f t="shared" si="12"/>
        <v>0</v>
      </c>
      <c r="AN47" s="33">
        <f t="shared" si="7"/>
        <v>0</v>
      </c>
      <c r="AO47" s="33">
        <f t="shared" si="8"/>
        <v>0</v>
      </c>
    </row>
    <row r="48" spans="1:43" s="50" customFormat="1" ht="30" customHeight="1">
      <c r="A48" s="164">
        <v>14</v>
      </c>
      <c r="B48" s="181" t="s">
        <v>488</v>
      </c>
      <c r="C48" s="135" t="s">
        <v>489</v>
      </c>
      <c r="D48" s="136" t="s">
        <v>13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12"/>
        <v>0</v>
      </c>
      <c r="AN48" s="33">
        <f t="shared" si="7"/>
        <v>0</v>
      </c>
      <c r="AO48" s="33">
        <f t="shared" si="8"/>
        <v>0</v>
      </c>
    </row>
    <row r="49" spans="1:41" s="50" customFormat="1" ht="30" customHeight="1">
      <c r="A49" s="164">
        <v>15</v>
      </c>
      <c r="B49" s="181" t="s">
        <v>451</v>
      </c>
      <c r="C49" s="133" t="s">
        <v>452</v>
      </c>
      <c r="D49" s="136" t="s">
        <v>79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ref="AJ49:AJ56" si="13">COUNTIF(E49:AI49,"BT")</f>
        <v>0</v>
      </c>
      <c r="AK49" s="33">
        <f t="shared" ref="AK49:AK56" si="14">COUNTIF(F49:AJ49,"D")</f>
        <v>0</v>
      </c>
      <c r="AL49" s="33">
        <f t="shared" ref="AL49:AL56" si="15">COUNTIF(G49:AK49,"ĐP")</f>
        <v>0</v>
      </c>
      <c r="AM49" s="33">
        <f t="shared" ref="AM49:AM56" si="16">COUNTIF(H60:AL60,"CT")</f>
        <v>0</v>
      </c>
      <c r="AN49" s="33">
        <f t="shared" ref="AN49:AN56" si="17">COUNTIF(I49:AM49,"HT")</f>
        <v>0</v>
      </c>
      <c r="AO49" s="33">
        <f t="shared" ref="AO49:AO56" si="18">COUNTIF(J49:AN49,"VK")</f>
        <v>0</v>
      </c>
    </row>
    <row r="50" spans="1:41" s="50" customFormat="1" ht="30" customHeight="1">
      <c r="A50" s="164">
        <v>16</v>
      </c>
      <c r="B50" s="181" t="s">
        <v>496</v>
      </c>
      <c r="C50" s="135" t="s">
        <v>497</v>
      </c>
      <c r="D50" s="136" t="s">
        <v>498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13"/>
        <v>0</v>
      </c>
      <c r="AK50" s="33">
        <f t="shared" si="14"/>
        <v>0</v>
      </c>
      <c r="AL50" s="33">
        <f t="shared" si="15"/>
        <v>0</v>
      </c>
      <c r="AM50" s="33">
        <f t="shared" si="16"/>
        <v>0</v>
      </c>
      <c r="AN50" s="33">
        <f t="shared" si="17"/>
        <v>0</v>
      </c>
      <c r="AO50" s="33">
        <f t="shared" si="18"/>
        <v>0</v>
      </c>
    </row>
    <row r="51" spans="1:41" s="50" customFormat="1" ht="30" customHeight="1">
      <c r="A51" s="164">
        <v>17</v>
      </c>
      <c r="B51" s="181" t="s">
        <v>679</v>
      </c>
      <c r="C51" s="135" t="s">
        <v>58</v>
      </c>
      <c r="D51" s="183" t="s">
        <v>54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3"/>
        <v>0</v>
      </c>
      <c r="AK51" s="33">
        <f t="shared" si="14"/>
        <v>0</v>
      </c>
      <c r="AL51" s="33">
        <f t="shared" si="15"/>
        <v>0</v>
      </c>
      <c r="AM51" s="33">
        <f t="shared" si="16"/>
        <v>0</v>
      </c>
      <c r="AN51" s="33">
        <f t="shared" si="17"/>
        <v>0</v>
      </c>
      <c r="AO51" s="33">
        <f t="shared" si="18"/>
        <v>0</v>
      </c>
    </row>
    <row r="52" spans="1:41" s="50" customFormat="1" ht="30" customHeight="1">
      <c r="A52" s="164">
        <v>18</v>
      </c>
      <c r="B52" s="181" t="s">
        <v>499</v>
      </c>
      <c r="C52" s="135" t="s">
        <v>500</v>
      </c>
      <c r="D52" s="136" t="s">
        <v>55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3"/>
        <v>0</v>
      </c>
      <c r="AK52" s="33">
        <f t="shared" si="14"/>
        <v>0</v>
      </c>
      <c r="AL52" s="33">
        <f t="shared" si="15"/>
        <v>0</v>
      </c>
      <c r="AM52" s="33">
        <f t="shared" si="16"/>
        <v>0</v>
      </c>
      <c r="AN52" s="33">
        <f t="shared" si="17"/>
        <v>0</v>
      </c>
      <c r="AO52" s="33">
        <f t="shared" si="18"/>
        <v>0</v>
      </c>
    </row>
    <row r="53" spans="1:41" s="50" customFormat="1" ht="30" customHeight="1">
      <c r="A53" s="164">
        <v>19</v>
      </c>
      <c r="B53" s="181" t="s">
        <v>502</v>
      </c>
      <c r="C53" s="135" t="s">
        <v>47</v>
      </c>
      <c r="D53" s="136" t="s">
        <v>503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3"/>
        <v>0</v>
      </c>
      <c r="AK53" s="33">
        <f t="shared" si="14"/>
        <v>0</v>
      </c>
      <c r="AL53" s="33">
        <f t="shared" si="15"/>
        <v>0</v>
      </c>
      <c r="AM53" s="33">
        <f t="shared" si="16"/>
        <v>0</v>
      </c>
      <c r="AN53" s="33">
        <f t="shared" si="17"/>
        <v>0</v>
      </c>
      <c r="AO53" s="33">
        <f t="shared" si="18"/>
        <v>0</v>
      </c>
    </row>
    <row r="54" spans="1:41" s="50" customFormat="1" ht="30" customHeight="1">
      <c r="A54" s="164">
        <v>20</v>
      </c>
      <c r="B54" s="181" t="s">
        <v>504</v>
      </c>
      <c r="C54" s="135" t="s">
        <v>70</v>
      </c>
      <c r="D54" s="136" t="s">
        <v>14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3"/>
        <v>0</v>
      </c>
      <c r="AK54" s="33">
        <f t="shared" si="14"/>
        <v>0</v>
      </c>
      <c r="AL54" s="33">
        <f t="shared" si="15"/>
        <v>0</v>
      </c>
      <c r="AM54" s="33">
        <f t="shared" si="16"/>
        <v>0</v>
      </c>
      <c r="AN54" s="33">
        <f t="shared" si="17"/>
        <v>0</v>
      </c>
      <c r="AO54" s="33">
        <f t="shared" si="18"/>
        <v>0</v>
      </c>
    </row>
    <row r="55" spans="1:41" s="50" customFormat="1" ht="30" customHeight="1">
      <c r="A55" s="164">
        <v>21</v>
      </c>
      <c r="B55" s="181" t="s">
        <v>508</v>
      </c>
      <c r="C55" s="135" t="s">
        <v>509</v>
      </c>
      <c r="D55" s="136" t="s">
        <v>91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3"/>
        <v>0</v>
      </c>
      <c r="AK55" s="33">
        <f t="shared" si="14"/>
        <v>0</v>
      </c>
      <c r="AL55" s="33">
        <f t="shared" si="15"/>
        <v>0</v>
      </c>
      <c r="AM55" s="33">
        <f t="shared" si="16"/>
        <v>0</v>
      </c>
      <c r="AN55" s="33">
        <f t="shared" si="17"/>
        <v>0</v>
      </c>
      <c r="AO55" s="33">
        <f t="shared" si="18"/>
        <v>0</v>
      </c>
    </row>
    <row r="56" spans="1:41" s="50" customFormat="1" ht="30" customHeight="1">
      <c r="A56" s="164">
        <v>22</v>
      </c>
      <c r="B56" s="181" t="s">
        <v>512</v>
      </c>
      <c r="C56" s="135" t="s">
        <v>513</v>
      </c>
      <c r="D56" s="136" t="s">
        <v>75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3"/>
        <v>0</v>
      </c>
      <c r="AK56" s="33">
        <f t="shared" si="14"/>
        <v>0</v>
      </c>
      <c r="AL56" s="33">
        <f t="shared" si="15"/>
        <v>0</v>
      </c>
      <c r="AM56" s="33">
        <f t="shared" si="16"/>
        <v>0</v>
      </c>
      <c r="AN56" s="33">
        <f t="shared" si="17"/>
        <v>0</v>
      </c>
      <c r="AO56" s="33">
        <f t="shared" si="18"/>
        <v>0</v>
      </c>
    </row>
    <row r="57" spans="1:41">
      <c r="A57" s="65" t="s">
        <v>16</v>
      </c>
      <c r="B57" s="144"/>
      <c r="C57" s="144"/>
      <c r="D57" s="14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>COUNTIF(E57:AI57,"BT")</f>
        <v>0</v>
      </c>
      <c r="AK57" s="33">
        <f t="shared" si="10"/>
        <v>0</v>
      </c>
      <c r="AL57" s="33">
        <f t="shared" si="11"/>
        <v>0</v>
      </c>
      <c r="AM57" s="63" t="e">
        <f>SUM(AM35:AM56)</f>
        <v>#REF!</v>
      </c>
      <c r="AN57" s="63">
        <f>SUM(AN33:AN56)</f>
        <v>0</v>
      </c>
      <c r="AO57" s="63">
        <f>SUM(AO33:AO56)</f>
        <v>0</v>
      </c>
    </row>
    <row r="58" spans="1:41">
      <c r="C58" s="5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41">
      <c r="C59" s="198"/>
      <c r="D59" s="198"/>
      <c r="F59" s="58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58"/>
      <c r="D60" s="58"/>
      <c r="E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198"/>
      <c r="D61" s="198"/>
      <c r="E61" s="19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198"/>
      <c r="D62" s="198"/>
    </row>
  </sheetData>
  <mergeCells count="14">
    <mergeCell ref="C62:D62"/>
    <mergeCell ref="C61:E61"/>
    <mergeCell ref="C59:D59"/>
    <mergeCell ref="C34:D34"/>
    <mergeCell ref="A1:P1"/>
    <mergeCell ref="AP39:AQ39"/>
    <mergeCell ref="A5:AL5"/>
    <mergeCell ref="AF6:AK6"/>
    <mergeCell ref="C8:D8"/>
    <mergeCell ref="Q1:AL1"/>
    <mergeCell ref="A2:P2"/>
    <mergeCell ref="Q2:AL2"/>
    <mergeCell ref="A4:AL4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22" zoomScale="55" zoomScaleNormal="55" workbookViewId="0">
      <selection activeCell="U40" sqref="U4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9" t="s">
        <v>765</v>
      </c>
      <c r="AG6" s="199"/>
      <c r="AH6" s="199"/>
      <c r="AI6" s="199"/>
      <c r="AJ6" s="199"/>
      <c r="AK6" s="199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/>
      <c r="N20" s="96"/>
      <c r="O20" s="83"/>
      <c r="P20" s="108"/>
      <c r="Q20" s="96"/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2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4"/>
      <c r="AN22" s="195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3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/>
      <c r="N28" s="96"/>
      <c r="O28" s="83"/>
      <c r="P28" s="108"/>
      <c r="Q28" s="96"/>
      <c r="R28" s="83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2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/>
      <c r="N29" s="96"/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2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/>
      <c r="N31" s="96"/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2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/>
      <c r="O36" s="147"/>
      <c r="P36" s="149"/>
      <c r="Q36" s="146"/>
      <c r="R36" s="147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1</v>
      </c>
      <c r="AK36" s="143">
        <f t="shared" si="4"/>
        <v>0</v>
      </c>
      <c r="AL36" s="143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/>
      <c r="N37" s="146"/>
      <c r="O37" s="147"/>
      <c r="P37" s="149"/>
      <c r="Q37" s="146"/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5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194"/>
      <c r="AN44" s="195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2" t="s">
        <v>16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3">
        <f>SUM(AJ9:AJ45)</f>
        <v>20</v>
      </c>
      <c r="AK46" s="3">
        <f>SUM(AK9:AK45)</f>
        <v>1</v>
      </c>
      <c r="AL46" s="3">
        <f>SUM(AL9:AL45)</f>
        <v>7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03" t="s">
        <v>17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4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200" t="s">
        <v>7</v>
      </c>
      <c r="D49" s="201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194"/>
      <c r="AQ57" s="195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2" t="s">
        <v>16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98"/>
      <c r="D86" s="198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98"/>
      <c r="D89" s="198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98"/>
      <c r="D90" s="198"/>
      <c r="E90" s="198"/>
      <c r="F90" s="198"/>
      <c r="G90" s="198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98"/>
      <c r="D91" s="198"/>
      <c r="E91" s="198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98"/>
      <c r="D92" s="198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25" zoomScale="55" zoomScaleNormal="55" workbookViewId="0">
      <selection activeCell="J37" sqref="J3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516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9" t="s">
        <v>766</v>
      </c>
      <c r="AG6" s="199"/>
      <c r="AH6" s="199"/>
      <c r="AI6" s="199"/>
      <c r="AJ6" s="199"/>
      <c r="AK6" s="199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3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/>
      <c r="O19" s="83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1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4"/>
      <c r="AN22" s="195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/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/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0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/>
      <c r="O38" s="83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2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1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194"/>
      <c r="AQ42" s="195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2" t="s">
        <v>16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193"/>
      <c r="AJ45" s="3">
        <f>SUM(AJ9:AJ44)</f>
        <v>18</v>
      </c>
      <c r="AK45" s="3">
        <f>SUM(AK9:AK44)</f>
        <v>3</v>
      </c>
      <c r="AL45" s="3">
        <f>SUM(AL9:AL44)</f>
        <v>6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03" t="s">
        <v>17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4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200" t="s">
        <v>7</v>
      </c>
      <c r="D48" s="201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194"/>
      <c r="AQ54" s="195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2" t="s">
        <v>16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193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98"/>
      <c r="D88" s="198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98"/>
      <c r="D91" s="198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98"/>
      <c r="D92" s="198"/>
      <c r="E92" s="198"/>
      <c r="F92" s="198"/>
      <c r="G92" s="198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98"/>
      <c r="D93" s="198"/>
      <c r="E93" s="198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98"/>
      <c r="D94" s="198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4:AQ54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opLeftCell="A10" zoomScale="55" zoomScaleNormal="55" workbookViewId="0">
      <selection activeCell="J30" sqref="J3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9" t="s">
        <v>767</v>
      </c>
      <c r="AG6" s="199"/>
      <c r="AH6" s="199"/>
      <c r="AI6" s="199"/>
      <c r="AJ6" s="199"/>
      <c r="AK6" s="199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/>
      <c r="N15" s="83"/>
      <c r="O15" s="83"/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90"/>
      <c r="AN21" s="191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15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2" t="s">
        <v>16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193"/>
      <c r="AJ37" s="3">
        <f>SUM(AJ9:AJ36)</f>
        <v>5</v>
      </c>
      <c r="AK37" s="3">
        <f>SUM(AK9:AK36)</f>
        <v>2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03" t="s">
        <v>17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4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200" t="s">
        <v>7</v>
      </c>
      <c r="D40" s="201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194"/>
      <c r="AQ45" s="195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2" t="s">
        <v>16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193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198"/>
      <c r="D75" s="198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198"/>
      <c r="D78" s="198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198"/>
      <c r="D79" s="198"/>
      <c r="E79" s="198"/>
      <c r="F79" s="198"/>
      <c r="G79" s="19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8"/>
      <c r="D80" s="198"/>
      <c r="E80" s="19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98"/>
      <c r="D81" s="19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topLeftCell="A10" zoomScale="55" zoomScaleNormal="55" workbookViewId="0">
      <selection activeCell="J28" sqref="J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2" t="s">
        <v>768</v>
      </c>
      <c r="AG6" s="212"/>
      <c r="AH6" s="212"/>
      <c r="AI6" s="212"/>
      <c r="AJ6" s="212"/>
      <c r="AK6" s="212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/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6"/>
      <c r="AN22" s="207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0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84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06"/>
      <c r="AQ41" s="207"/>
    </row>
    <row r="42" spans="1:44" s="1" customFormat="1" ht="30" customHeight="1">
      <c r="A42" s="208" t="s">
        <v>16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41">
        <f>SUM(AJ9:AJ41)</f>
        <v>2</v>
      </c>
      <c r="AK42" s="41">
        <f>SUM(AK9:AK41)</f>
        <v>1</v>
      </c>
      <c r="AL42" s="41">
        <f>SUM(AL9:AL41)</f>
        <v>2</v>
      </c>
      <c r="AM42" s="33"/>
      <c r="AN42" s="33"/>
      <c r="AO42" s="33"/>
      <c r="AP42" s="25"/>
      <c r="AQ42" s="25"/>
    </row>
    <row r="43" spans="1:44" s="1" customFormat="1" ht="30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33"/>
      <c r="AN43" s="33"/>
      <c r="AO43" s="33"/>
      <c r="AP43" s="25"/>
      <c r="AQ43" s="25"/>
    </row>
    <row r="44" spans="1:44" s="1" customFormat="1" ht="30" customHeight="1">
      <c r="A44" s="209" t="s">
        <v>17</v>
      </c>
      <c r="B44" s="209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1"/>
      <c r="AJ44" s="29" t="s">
        <v>18</v>
      </c>
      <c r="AK44" s="29" t="s">
        <v>19</v>
      </c>
      <c r="AL44" s="29" t="s">
        <v>20</v>
      </c>
      <c r="AM44" s="30" t="s">
        <v>21</v>
      </c>
      <c r="AN44" s="30" t="s">
        <v>22</v>
      </c>
      <c r="AO44" s="30" t="s">
        <v>23</v>
      </c>
      <c r="AP44" s="25"/>
      <c r="AQ44" s="25"/>
    </row>
    <row r="45" spans="1:44" s="1" customFormat="1" ht="30" customHeight="1">
      <c r="A45" s="3" t="s">
        <v>5</v>
      </c>
      <c r="B45" s="40"/>
      <c r="C45" s="200" t="s">
        <v>7</v>
      </c>
      <c r="D45" s="201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1" t="s">
        <v>24</v>
      </c>
      <c r="AK45" s="31" t="s">
        <v>25</v>
      </c>
      <c r="AL45" s="31" t="s">
        <v>26</v>
      </c>
      <c r="AM45" s="31" t="s">
        <v>27</v>
      </c>
      <c r="AN45" s="91" t="s">
        <v>28</v>
      </c>
      <c r="AO45" s="32" t="s">
        <v>29</v>
      </c>
      <c r="AP45" s="25"/>
      <c r="AQ45" s="25"/>
    </row>
    <row r="46" spans="1:44" s="1" customFormat="1" ht="30" customHeight="1">
      <c r="A46" s="3">
        <v>1</v>
      </c>
      <c r="B46" s="77"/>
      <c r="C46" s="116"/>
      <c r="D46" s="11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>COUNTIF(E46:AI46,"BT")</f>
        <v>0</v>
      </c>
      <c r="AK46" s="33">
        <f>COUNTIF(F46:AJ46,"D")</f>
        <v>0</v>
      </c>
      <c r="AL46" s="33">
        <f>COUNTIF(G46:AK46,"ĐP")</f>
        <v>0</v>
      </c>
      <c r="AM46" s="33">
        <f t="shared" ref="AM46:AM66" si="6">COUNTIF(H53:AL53,"CT")</f>
        <v>0</v>
      </c>
      <c r="AN46" s="33">
        <f t="shared" ref="AN46:AN66" si="7">COUNTIF(I46:AM46,"HT")</f>
        <v>0</v>
      </c>
      <c r="AO46" s="33">
        <f t="shared" ref="AO46:AO66" si="8">COUNTIF(J46:AN46,"VK")</f>
        <v>0</v>
      </c>
      <c r="AP46" s="25"/>
      <c r="AQ46" s="25"/>
    </row>
    <row r="47" spans="1:44" s="1" customFormat="1" ht="30" customHeight="1">
      <c r="A47" s="3">
        <v>2</v>
      </c>
      <c r="B47" s="77"/>
      <c r="C47" s="116"/>
      <c r="D47" s="117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3">
        <f t="shared" ref="AJ47:AJ73" si="9">COUNTIF(E47:AI47,"BT")</f>
        <v>0</v>
      </c>
      <c r="AK47" s="33">
        <f t="shared" ref="AK47:AK73" si="10">COUNTIF(F47:AJ47,"D")</f>
        <v>0</v>
      </c>
      <c r="AL47" s="33">
        <f t="shared" ref="AL47:AL73" si="11">COUNTIF(G47:AK47,"ĐP")</f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3</v>
      </c>
      <c r="B48" s="77"/>
      <c r="C48" s="116"/>
      <c r="D48" s="11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4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5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6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7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06"/>
      <c r="AQ52" s="207"/>
    </row>
    <row r="53" spans="1:43" s="1" customFormat="1" ht="30" customHeight="1">
      <c r="A53" s="3">
        <v>8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3">
        <v>9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10</v>
      </c>
      <c r="B55" s="77"/>
      <c r="C55" s="116"/>
      <c r="D55" s="117"/>
      <c r="E55" s="90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11</v>
      </c>
      <c r="B56" s="77"/>
      <c r="C56" s="116"/>
      <c r="D56" s="11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12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13</v>
      </c>
      <c r="B58" s="85"/>
      <c r="C58" s="119"/>
      <c r="D58" s="12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14</v>
      </c>
      <c r="B59" s="77"/>
      <c r="C59" s="116"/>
      <c r="D59" s="11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15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16</v>
      </c>
      <c r="B61" s="80"/>
      <c r="C61" s="121"/>
      <c r="D61" s="122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17</v>
      </c>
      <c r="B62" s="77"/>
      <c r="C62" s="116"/>
      <c r="D62" s="117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18</v>
      </c>
      <c r="B63" s="80"/>
      <c r="C63" s="121"/>
      <c r="D63" s="122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19</v>
      </c>
      <c r="B64" s="77"/>
      <c r="C64" s="116"/>
      <c r="D64" s="11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20</v>
      </c>
      <c r="B65" s="80"/>
      <c r="C65" s="121"/>
      <c r="D65" s="122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21</v>
      </c>
      <c r="B66" s="77"/>
      <c r="C66" s="116"/>
      <c r="D66" s="11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ht="51" customHeight="1">
      <c r="A67" s="3">
        <v>22</v>
      </c>
      <c r="B67" s="80"/>
      <c r="C67" s="81"/>
      <c r="D67" s="82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41">
        <f>SUM(AM41:AM66)</f>
        <v>0</v>
      </c>
      <c r="AN67" s="41">
        <f>SUM(AN41:AN66)</f>
        <v>0</v>
      </c>
      <c r="AO67" s="41">
        <f>SUM(AO41:AO66)</f>
        <v>0</v>
      </c>
    </row>
    <row r="68" spans="1:41" ht="15.75" customHeight="1">
      <c r="A68" s="3">
        <v>23</v>
      </c>
      <c r="B68" s="77"/>
      <c r="C68" s="78"/>
      <c r="D68" s="79"/>
      <c r="E68" s="90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</row>
    <row r="69" spans="1:41" ht="15.75" customHeight="1">
      <c r="A69" s="3">
        <v>24</v>
      </c>
      <c r="B69" s="80"/>
      <c r="C69" s="81"/>
      <c r="D69" s="82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25</v>
      </c>
      <c r="B70" s="77"/>
      <c r="C70" s="78"/>
      <c r="D70" s="7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26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27</v>
      </c>
      <c r="B72" s="80"/>
      <c r="C72" s="81"/>
      <c r="D72" s="82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28</v>
      </c>
      <c r="B73" s="77"/>
      <c r="C73" s="78"/>
      <c r="D73" s="7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208" t="s">
        <v>16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41">
        <f t="shared" ref="AJ74:AL74" si="12">SUM(AJ46:AJ73)</f>
        <v>0</v>
      </c>
      <c r="AK74" s="41">
        <f t="shared" si="12"/>
        <v>0</v>
      </c>
      <c r="AL74" s="41">
        <f t="shared" si="12"/>
        <v>0</v>
      </c>
    </row>
    <row r="75" spans="1:41" ht="19.5">
      <c r="A75" s="27"/>
      <c r="B75" s="27"/>
      <c r="C75" s="198"/>
      <c r="D75" s="198"/>
      <c r="E75" s="35"/>
      <c r="H75" s="37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9.5">
      <c r="C76" s="39"/>
      <c r="D76" s="35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198"/>
      <c r="D78" s="198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198"/>
      <c r="D79" s="198"/>
      <c r="E79" s="198"/>
      <c r="F79" s="198"/>
      <c r="G79" s="19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98"/>
      <c r="D80" s="198"/>
      <c r="E80" s="19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98"/>
      <c r="D81" s="198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</sheetData>
  <mergeCells count="20">
    <mergeCell ref="A1:P1"/>
    <mergeCell ref="Q1:AL1"/>
    <mergeCell ref="A2:P2"/>
    <mergeCell ref="Q2:AL2"/>
    <mergeCell ref="A4:AL4"/>
    <mergeCell ref="C81:D81"/>
    <mergeCell ref="C79:G79"/>
    <mergeCell ref="C45:D45"/>
    <mergeCell ref="A5:AL5"/>
    <mergeCell ref="AF6:AK6"/>
    <mergeCell ref="C8:D8"/>
    <mergeCell ref="C78:D78"/>
    <mergeCell ref="AM22:AN22"/>
    <mergeCell ref="A42:AI42"/>
    <mergeCell ref="A44:AI44"/>
    <mergeCell ref="C80:E80"/>
    <mergeCell ref="AP41:AQ41"/>
    <mergeCell ref="AP52:AQ52"/>
    <mergeCell ref="A74:AI74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5" zoomScale="55" zoomScaleNormal="55" workbookViewId="0">
      <selection activeCell="K26" sqref="K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2" t="s">
        <v>129</v>
      </c>
      <c r="AG6" s="212"/>
      <c r="AH6" s="212"/>
      <c r="AI6" s="212"/>
      <c r="AJ6" s="212"/>
      <c r="AK6" s="21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6"/>
      <c r="AN22" s="207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2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08" t="s">
        <v>16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76">
        <f>SUM(AJ9:AJ34)</f>
        <v>10</v>
      </c>
      <c r="AK35" s="76">
        <f>SUM(AK9:AK34)</f>
        <v>0</v>
      </c>
      <c r="AL35" s="76">
        <f>SUM(AL9:AL34)</f>
        <v>5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09" t="s">
        <v>17</v>
      </c>
      <c r="B37" s="209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1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200" t="s">
        <v>7</v>
      </c>
      <c r="D38" s="201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06"/>
      <c r="AQ39" s="207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06"/>
      <c r="AQ52" s="207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08" t="s">
        <v>16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98"/>
      <c r="D66" s="198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98"/>
      <c r="D69" s="198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98"/>
      <c r="D70" s="198"/>
      <c r="E70" s="198"/>
      <c r="F70" s="198"/>
      <c r="G70" s="19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98"/>
      <c r="D71" s="198"/>
      <c r="E71" s="19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98"/>
      <c r="D72" s="198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abSelected="1" zoomScale="55" zoomScaleNormal="55" workbookViewId="0">
      <selection activeCell="L16" sqref="L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2" t="s">
        <v>130</v>
      </c>
      <c r="AG6" s="212"/>
      <c r="AH6" s="212"/>
      <c r="AI6" s="212"/>
      <c r="AJ6" s="212"/>
      <c r="AK6" s="21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/>
      <c r="O16" s="142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3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/>
      <c r="O18" s="142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3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42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06"/>
      <c r="AN22" s="207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2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/>
      <c r="O35" s="142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08" t="s">
        <v>16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76">
        <f>SUM(AJ9:AJ36)</f>
        <v>23</v>
      </c>
      <c r="AK37" s="76">
        <f>SUM(AK9:AK36)</f>
        <v>1</v>
      </c>
      <c r="AL37" s="76">
        <f>SUM(AL9:AL36)</f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09" t="s">
        <v>17</v>
      </c>
      <c r="B39" s="20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200" t="s">
        <v>7</v>
      </c>
      <c r="D40" s="201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06"/>
      <c r="AQ41" s="207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06"/>
      <c r="AQ54" s="207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08" t="s">
        <v>16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98"/>
      <c r="D70" s="198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98"/>
      <c r="D73" s="198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98"/>
      <c r="D74" s="198"/>
      <c r="E74" s="198"/>
      <c r="F74" s="198"/>
      <c r="G74" s="19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98"/>
      <c r="D75" s="198"/>
      <c r="E75" s="19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98"/>
      <c r="D76" s="198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K38" sqref="K3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197" t="s">
        <v>773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2" t="s">
        <v>131</v>
      </c>
      <c r="AG6" s="212"/>
      <c r="AH6" s="212"/>
      <c r="AI6" s="212"/>
      <c r="AJ6" s="212"/>
      <c r="AK6" s="21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0" t="s">
        <v>7</v>
      </c>
      <c r="D8" s="20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2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/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/>
      <c r="N17" s="109"/>
      <c r="O17" s="109"/>
      <c r="P17" s="110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3</v>
      </c>
      <c r="AK17" s="74">
        <f t="shared" si="0"/>
        <v>0</v>
      </c>
      <c r="AL17" s="74">
        <f t="shared" si="1"/>
        <v>2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6"/>
      <c r="AN22" s="207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/>
      <c r="O23" s="109"/>
      <c r="P23" s="110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/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/>
      <c r="N25" s="109"/>
      <c r="O25" s="109"/>
      <c r="P25" s="110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2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3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/>
      <c r="N37" s="109"/>
      <c r="O37" s="109"/>
      <c r="P37" s="110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3</v>
      </c>
      <c r="AK37" s="74">
        <f t="shared" si="0"/>
        <v>0</v>
      </c>
      <c r="AL37" s="74">
        <f t="shared" si="1"/>
        <v>1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08" t="s">
        <v>16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76">
        <f>SUM(AJ9:AJ40)</f>
        <v>24</v>
      </c>
      <c r="AK41" s="76">
        <f>SUM(AK9:AK40)</f>
        <v>0</v>
      </c>
      <c r="AL41" s="76">
        <f>SUM(AL9:AL40)</f>
        <v>3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09" t="s">
        <v>17</v>
      </c>
      <c r="B43" s="209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1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200" t="s">
        <v>7</v>
      </c>
      <c r="D44" s="201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06"/>
      <c r="AQ45" s="207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06"/>
      <c r="AQ58" s="207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08" t="s">
        <v>16</v>
      </c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98"/>
      <c r="D80" s="198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8"/>
      <c r="D83" s="198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8"/>
      <c r="D84" s="198"/>
      <c r="E84" s="198"/>
      <c r="F84" s="198"/>
      <c r="G84" s="19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8"/>
      <c r="D85" s="198"/>
      <c r="E85" s="19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98"/>
      <c r="D86" s="198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2019-11-04T08:57:32Z</cp:lastPrinted>
  <dcterms:created xsi:type="dcterms:W3CDTF">2001-09-21T17:17:00Z</dcterms:created>
  <dcterms:modified xsi:type="dcterms:W3CDTF">2020-11-07T10:04:42Z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