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20.4'!$A$8:$AL$73</definedName>
    <definedName name="_xlnm._FilterDatabase" localSheetId="8" hidden="1">CKĐL19.1!$A$8:$AL$78</definedName>
    <definedName name="_xlnm._FilterDatabase" localSheetId="9" hidden="1">CKĐL19.2!$A$8:$AL$81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4" i="195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3" i="196"/>
  <c r="AK73" i="196" s="1"/>
  <c r="AJ72" i="196"/>
  <c r="AJ71" i="196"/>
  <c r="AK71" i="196" s="1"/>
  <c r="AJ70" i="196"/>
  <c r="AJ69" i="196"/>
  <c r="AK69" i="196" s="1"/>
  <c r="AJ68" i="196"/>
  <c r="AJ67" i="196"/>
  <c r="AK67" i="196" s="1"/>
  <c r="AL67" i="196" s="1"/>
  <c r="AJ66" i="196"/>
  <c r="AJ65" i="196"/>
  <c r="AJ64" i="196"/>
  <c r="AJ63" i="196"/>
  <c r="AJ62" i="196"/>
  <c r="AJ61" i="196"/>
  <c r="AJ60" i="196"/>
  <c r="AJ59" i="196"/>
  <c r="AJ58" i="196"/>
  <c r="AJ57" i="196"/>
  <c r="AJ56" i="196"/>
  <c r="AJ55" i="196"/>
  <c r="AK55" i="196" s="1"/>
  <c r="AL55" i="196" s="1"/>
  <c r="AJ54" i="196"/>
  <c r="AJ53" i="196"/>
  <c r="AJ52" i="196"/>
  <c r="AJ51" i="196"/>
  <c r="AJ50" i="196"/>
  <c r="AJ49" i="196"/>
  <c r="AJ48" i="196"/>
  <c r="AJ47" i="196"/>
  <c r="AJ46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6" i="196"/>
  <c r="AK47" i="196"/>
  <c r="AK48" i="196"/>
  <c r="AL48" i="196" s="1"/>
  <c r="AK49" i="196"/>
  <c r="AK50" i="196"/>
  <c r="AK52" i="196"/>
  <c r="AK54" i="196"/>
  <c r="AK56" i="196"/>
  <c r="AL56" i="196" s="1"/>
  <c r="AK58" i="196"/>
  <c r="AL58" i="196" s="1"/>
  <c r="AM51" i="196" s="1"/>
  <c r="AK60" i="196"/>
  <c r="AL60" i="196" s="1"/>
  <c r="AK62" i="196"/>
  <c r="AK64" i="196"/>
  <c r="AL64" i="196" s="1"/>
  <c r="AK66" i="196"/>
  <c r="AL66" i="196" s="1"/>
  <c r="AM59" i="196" s="1"/>
  <c r="AK68" i="196"/>
  <c r="AL68" i="196" s="1"/>
  <c r="AK70" i="196"/>
  <c r="AL70" i="196" s="1"/>
  <c r="AM63" i="196" s="1"/>
  <c r="AK72" i="196"/>
  <c r="AL46" i="196"/>
  <c r="AL50" i="196"/>
  <c r="AL52" i="196"/>
  <c r="AL54" i="196"/>
  <c r="AM47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M65" i="195" l="1"/>
  <c r="AN66" i="195" s="1"/>
  <c r="AK73" i="195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1" i="196"/>
  <c r="AK53" i="196"/>
  <c r="AK57" i="196"/>
  <c r="AK59" i="196"/>
  <c r="AL59" i="196" s="1"/>
  <c r="AK61" i="196"/>
  <c r="AL61" i="196" s="1"/>
  <c r="AK63" i="196"/>
  <c r="AL63" i="196" s="1"/>
  <c r="AK65" i="196"/>
  <c r="AL65" i="196" s="1"/>
  <c r="AM58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7" i="196"/>
  <c r="AN47" i="196" s="1"/>
  <c r="AO47" i="196" s="1"/>
  <c r="AL49" i="196"/>
  <c r="AM53" i="196"/>
  <c r="AL72" i="196"/>
  <c r="AM65" i="196" s="1"/>
  <c r="AL57" i="196"/>
  <c r="AM50" i="196" s="1"/>
  <c r="AM49" i="196"/>
  <c r="AN49" i="196" s="1"/>
  <c r="AM57" i="196"/>
  <c r="AM56" i="196"/>
  <c r="AM60" i="196"/>
  <c r="AN60" i="196" s="1"/>
  <c r="AO60" i="196" s="1"/>
  <c r="AL73" i="196"/>
  <c r="AL71" i="196"/>
  <c r="AM64" i="196" s="1"/>
  <c r="AL69" i="196"/>
  <c r="AL62" i="196"/>
  <c r="AM55" i="196" s="1"/>
  <c r="AL53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3" i="196"/>
  <c r="AO63" i="196" s="1"/>
  <c r="AN59" i="196"/>
  <c r="AO59" i="196" s="1"/>
  <c r="AM61" i="196"/>
  <c r="AM48" i="196"/>
  <c r="AJ74" i="196"/>
  <c r="AL37" i="195"/>
  <c r="AJ45" i="194"/>
  <c r="AJ46" i="192"/>
  <c r="AL42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2" i="196"/>
  <c r="AK37" i="195"/>
  <c r="AK42" i="196"/>
  <c r="AN45" i="194" l="1"/>
  <c r="AO45" i="194" s="1"/>
  <c r="AN60" i="194"/>
  <c r="AO60" i="194" s="1"/>
  <c r="AM52" i="196"/>
  <c r="AN52" i="196" s="1"/>
  <c r="AO52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1" i="196"/>
  <c r="AO61" i="196" s="1"/>
  <c r="AL51" i="196"/>
  <c r="AN51" i="196" s="1"/>
  <c r="AO51" i="196" s="1"/>
  <c r="AK74" i="196"/>
  <c r="AN57" i="196"/>
  <c r="AN53" i="196"/>
  <c r="AO53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8" i="196"/>
  <c r="AO58" i="196" s="1"/>
  <c r="AN56" i="196"/>
  <c r="AO56" i="196" s="1"/>
  <c r="AN50" i="196"/>
  <c r="AN58" i="201"/>
  <c r="AN62" i="201"/>
  <c r="AN70" i="201"/>
  <c r="AN74" i="201"/>
  <c r="AO79" i="203"/>
  <c r="AO83" i="203"/>
  <c r="AN60" i="192"/>
  <c r="AO60" i="192" s="1"/>
  <c r="AM54" i="192"/>
  <c r="AO71" i="194"/>
  <c r="AO49" i="196"/>
  <c r="AN55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6" i="196"/>
  <c r="AN46" i="196" s="1"/>
  <c r="AM62" i="196"/>
  <c r="AN62" i="196" s="1"/>
  <c r="AN65" i="196"/>
  <c r="AO65" i="196" s="1"/>
  <c r="AN64" i="196"/>
  <c r="AO64" i="196" s="1"/>
  <c r="AL74" i="196"/>
  <c r="AO55" i="196"/>
  <c r="AM66" i="196"/>
  <c r="AO57" i="196"/>
  <c r="AO50" i="196"/>
  <c r="AM54" i="196"/>
  <c r="AN54" i="196" s="1"/>
  <c r="AO54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8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6" i="202"/>
  <c r="AO68" i="202"/>
  <c r="AO60" i="202"/>
  <c r="AO61" i="200"/>
  <c r="AO53" i="200"/>
  <c r="AN57" i="191"/>
  <c r="AO50" i="192"/>
  <c r="AO52" i="194"/>
  <c r="AO46" i="196"/>
  <c r="AO80" i="202"/>
  <c r="AO72" i="202"/>
  <c r="AO64" i="202"/>
  <c r="AO56" i="202"/>
  <c r="AO65" i="200"/>
  <c r="AO57" i="200"/>
  <c r="AO49" i="200"/>
  <c r="AN54" i="192"/>
  <c r="AO54" i="192" s="1"/>
  <c r="AO65" i="199"/>
  <c r="AM67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2" i="196"/>
  <c r="AN66" i="196"/>
  <c r="AO66" i="196" s="1"/>
  <c r="AO72" i="194"/>
  <c r="AM79" i="194"/>
  <c r="AO68" i="194"/>
  <c r="AN43" i="194"/>
  <c r="AN79" i="194" s="1"/>
  <c r="AO58" i="192"/>
  <c r="AO57" i="191"/>
  <c r="AO48" i="196"/>
  <c r="AN78" i="204"/>
  <c r="AM78" i="204"/>
  <c r="AM91" i="203"/>
  <c r="AN58" i="203"/>
  <c r="AN91" i="203" s="1"/>
  <c r="AO48" i="202"/>
  <c r="AN79" i="201"/>
  <c r="AO79" i="201"/>
  <c r="AO41" i="200"/>
  <c r="AN67" i="195" l="1"/>
  <c r="AO68" i="195" s="1"/>
  <c r="AO67" i="195"/>
  <c r="AO57" i="195"/>
  <c r="AO43" i="194"/>
  <c r="AO79" i="194" s="1"/>
  <c r="AN69" i="200"/>
  <c r="AO51" i="200"/>
  <c r="AO69" i="200" s="1"/>
  <c r="AO58" i="202"/>
  <c r="AO82" i="202" s="1"/>
  <c r="AO67" i="196"/>
  <c r="AN67" i="196"/>
  <c r="AO58" i="203"/>
  <c r="AO91" i="203" s="1"/>
</calcChain>
</file>

<file path=xl/comments1.xml><?xml version="1.0" encoding="utf-8"?>
<comments xmlns="http://schemas.openxmlformats.org/spreadsheetml/2006/main">
  <authors>
    <author>LSTC</author>
    <author>t</author>
  </authors>
  <commentList>
    <comment ref="J33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E35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<sst xmlns="http://schemas.openxmlformats.org/spreadsheetml/2006/main" count="2540" uniqueCount="780">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</sst>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80" zoomScaleNormal="80" workbookViewId="0">
      <selection activeCell="J9" sqref="J9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89" t="s">
        <v>764</v>
      </c>
      <c r="AG6" s="189"/>
      <c r="AH6" s="189"/>
      <c r="AI6" s="189"/>
      <c r="AJ6" s="189"/>
      <c r="AK6" s="189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5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0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0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2"/>
      <c r="AN22" s="193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7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4" t="s">
        <v>7</v>
      </c>
      <c r="D34" s="19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196"/>
      <c r="AQ39" s="197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88"/>
      <c r="D80" s="188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88"/>
      <c r="D82" s="188"/>
      <c r="E82" s="188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88"/>
      <c r="D83" s="188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I30" sqref="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07" t="s">
        <v>132</v>
      </c>
      <c r="AG6" s="207"/>
      <c r="AH6" s="207"/>
      <c r="AI6" s="207"/>
      <c r="AJ6" s="207"/>
      <c r="AK6" s="207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2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8"/>
      <c r="AN22" s="209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0" t="s">
        <v>16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76">
        <f>SUM(AJ9:AJ42)</f>
        <v>0</v>
      </c>
      <c r="AK44" s="76">
        <f>SUM(AK9:AK42)</f>
        <v>4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1" t="s">
        <v>17</v>
      </c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0" t="s">
        <v>7</v>
      </c>
      <c r="D47" s="19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08"/>
      <c r="AQ48" s="209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08"/>
      <c r="AQ61" s="209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10" t="s">
        <v>16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88"/>
      <c r="D83" s="188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88"/>
      <c r="D86" s="188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88"/>
      <c r="D87" s="188"/>
      <c r="E87" s="188"/>
      <c r="F87" s="188"/>
      <c r="G87" s="18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88"/>
      <c r="D88" s="188"/>
      <c r="E88" s="18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88"/>
      <c r="D89" s="188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abSelected="1" topLeftCell="A12" zoomScale="55" zoomScaleNormal="55" workbookViewId="0">
      <selection activeCell="U32" sqref="U3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07" t="s">
        <v>133</v>
      </c>
      <c r="AG6" s="207"/>
      <c r="AH6" s="207"/>
      <c r="AI6" s="207"/>
      <c r="AJ6" s="207"/>
      <c r="AK6" s="207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 t="s">
        <v>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 t="s">
        <v>8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08"/>
      <c r="AN22" s="209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 t="s">
        <v>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 t="s">
        <v>779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2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0" t="s">
        <v>16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76">
        <f>SUM(AJ9:AJ53)</f>
        <v>6</v>
      </c>
      <c r="AK54" s="76">
        <f>SUM(AK9:AK53)</f>
        <v>1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1" t="s">
        <v>17</v>
      </c>
      <c r="B56" s="211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0" t="s">
        <v>7</v>
      </c>
      <c r="D57" s="19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08"/>
      <c r="AQ58" s="209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08"/>
      <c r="AQ71" s="209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0" t="s">
        <v>16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88"/>
      <c r="D92" s="188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88"/>
      <c r="D95" s="188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88"/>
      <c r="D96" s="188"/>
      <c r="E96" s="188"/>
      <c r="F96" s="188"/>
      <c r="G96" s="18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88"/>
      <c r="D97" s="188"/>
      <c r="E97" s="18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88"/>
      <c r="D98" s="188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8" zoomScale="55" zoomScaleNormal="55" workbookViewId="0">
      <selection activeCell="R16" sqref="R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07" t="s">
        <v>134</v>
      </c>
      <c r="AG6" s="207"/>
      <c r="AH6" s="207"/>
      <c r="AI6" s="207"/>
      <c r="AJ6" s="207"/>
      <c r="AK6" s="207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 t="s">
        <v>8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3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 t="s">
        <v>10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2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 t="s">
        <v>9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 t="s">
        <v>9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8"/>
      <c r="AN22" s="209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 t="s">
        <v>8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 t="s">
        <v>9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 t="s">
        <v>9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1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 t="s">
        <v>8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0" t="s">
        <v>16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76">
        <f>SUM(AJ9:AJ39)</f>
        <v>13</v>
      </c>
      <c r="AK43" s="76">
        <f>SUM(AK9:AK39)</f>
        <v>6</v>
      </c>
      <c r="AL43" s="76">
        <f>SUM(AL9:AL39)</f>
        <v>1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1" t="s">
        <v>17</v>
      </c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0" t="s">
        <v>7</v>
      </c>
      <c r="D46" s="19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08"/>
      <c r="AQ47" s="209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08"/>
      <c r="AQ60" s="209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0" t="s">
        <v>16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88"/>
      <c r="D79" s="188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88"/>
      <c r="D82" s="188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8"/>
      <c r="D83" s="188"/>
      <c r="E83" s="188"/>
      <c r="F83" s="188"/>
      <c r="G83" s="18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8"/>
      <c r="D84" s="188"/>
      <c r="E84" s="18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8"/>
      <c r="D85" s="188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opLeftCell="A7" zoomScale="55" zoomScaleNormal="55" workbookViewId="0">
      <selection activeCell="J9" sqref="J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9" t="s">
        <v>764</v>
      </c>
      <c r="AG6" s="189"/>
      <c r="AH6" s="189"/>
      <c r="AI6" s="189"/>
      <c r="AJ6" s="189"/>
      <c r="AK6" s="189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2"/>
      <c r="AN22" s="193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3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4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4" t="s">
        <v>7</v>
      </c>
      <c r="D34" s="19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96"/>
      <c r="AQ39" s="197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188"/>
      <c r="D59" s="188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188"/>
      <c r="D61" s="188"/>
      <c r="E61" s="18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88"/>
      <c r="D62" s="188"/>
    </row>
  </sheetData>
  <mergeCells count="14">
    <mergeCell ref="AP39:AQ39"/>
    <mergeCell ref="A5:AL5"/>
    <mergeCell ref="AF6:AK6"/>
    <mergeCell ref="C8:D8"/>
    <mergeCell ref="Q1:AL1"/>
    <mergeCell ref="A2:P2"/>
    <mergeCell ref="Q2:AL2"/>
    <mergeCell ref="A4:AL4"/>
    <mergeCell ref="AM22:AN22"/>
    <mergeCell ref="C62:D62"/>
    <mergeCell ref="C61:E61"/>
    <mergeCell ref="C59:D59"/>
    <mergeCell ref="C34:D34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2" zoomScale="55" zoomScaleNormal="55" workbookViewId="0">
      <selection activeCell="U40" sqref="U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9" t="s">
        <v>765</v>
      </c>
      <c r="AG6" s="189"/>
      <c r="AH6" s="189"/>
      <c r="AI6" s="189"/>
      <c r="AJ6" s="189"/>
      <c r="AK6" s="189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6"/>
      <c r="AN22" s="197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/>
      <c r="N28" s="96"/>
      <c r="O28" s="83"/>
      <c r="P28" s="108"/>
      <c r="Q28" s="96"/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2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2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2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/>
      <c r="O36" s="147"/>
      <c r="P36" s="149"/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1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5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96"/>
      <c r="AN44" s="197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0" t="s">
        <v>16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3">
        <f>SUM(AJ9:AJ45)</f>
        <v>20</v>
      </c>
      <c r="AK46" s="3">
        <f>SUM(AK9:AK45)</f>
        <v>1</v>
      </c>
      <c r="AL46" s="3">
        <f>SUM(AL9:AL45)</f>
        <v>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1" t="s">
        <v>17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2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0" t="s">
        <v>7</v>
      </c>
      <c r="D49" s="191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96"/>
      <c r="AQ57" s="197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0" t="s">
        <v>16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88"/>
      <c r="D86" s="188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88"/>
      <c r="D89" s="188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88"/>
      <c r="D90" s="188"/>
      <c r="E90" s="188"/>
      <c r="F90" s="188"/>
      <c r="G90" s="188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88"/>
      <c r="D91" s="188"/>
      <c r="E91" s="188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88"/>
      <c r="D92" s="188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25" zoomScale="55" zoomScaleNormal="55" workbookViewId="0">
      <selection activeCell="J37" sqref="J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516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9" t="s">
        <v>766</v>
      </c>
      <c r="AG6" s="189"/>
      <c r="AH6" s="189"/>
      <c r="AI6" s="189"/>
      <c r="AJ6" s="189"/>
      <c r="AK6" s="189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3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/>
      <c r="O19" s="83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6"/>
      <c r="AN22" s="197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0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2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196"/>
      <c r="AQ42" s="197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4" t="s">
        <v>16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195"/>
      <c r="AJ45" s="3">
        <f>SUM(AJ9:AJ44)</f>
        <v>18</v>
      </c>
      <c r="AK45" s="3">
        <f>SUM(AK9:AK44)</f>
        <v>3</v>
      </c>
      <c r="AL45" s="3">
        <f>SUM(AL9:AL44)</f>
        <v>6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1" t="s">
        <v>17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2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0" t="s">
        <v>7</v>
      </c>
      <c r="D48" s="19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196"/>
      <c r="AQ54" s="197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4" t="s">
        <v>16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195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88"/>
      <c r="D88" s="188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88"/>
      <c r="D91" s="188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88"/>
      <c r="D92" s="188"/>
      <c r="E92" s="188"/>
      <c r="F92" s="188"/>
      <c r="G92" s="188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88"/>
      <c r="D93" s="188"/>
      <c r="E93" s="188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88"/>
      <c r="D94" s="188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10" zoomScale="55" zoomScaleNormal="55" workbookViewId="0">
      <selection activeCell="J30" sqref="J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9" t="s">
        <v>767</v>
      </c>
      <c r="AG6" s="189"/>
      <c r="AH6" s="189"/>
      <c r="AI6" s="189"/>
      <c r="AJ6" s="189"/>
      <c r="AK6" s="189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2"/>
      <c r="AN21" s="193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15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4" t="s">
        <v>16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195"/>
      <c r="AJ37" s="3">
        <f>SUM(AJ9:AJ36)</f>
        <v>5</v>
      </c>
      <c r="AK37" s="3">
        <f>SUM(AK9:AK36)</f>
        <v>2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1" t="s">
        <v>17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2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0" t="s">
        <v>7</v>
      </c>
      <c r="D40" s="19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196"/>
      <c r="AQ45" s="197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4" t="s">
        <v>16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195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88"/>
      <c r="D75" s="188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88"/>
      <c r="D78" s="188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88"/>
      <c r="D79" s="188"/>
      <c r="E79" s="188"/>
      <c r="F79" s="188"/>
      <c r="G79" s="18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88"/>
      <c r="D80" s="188"/>
      <c r="E80" s="18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88"/>
      <c r="D81" s="18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opLeftCell="A10" zoomScale="55" zoomScaleNormal="55" workbookViewId="0">
      <selection activeCell="J28" sqref="J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07" t="s">
        <v>768</v>
      </c>
      <c r="AG6" s="207"/>
      <c r="AH6" s="207"/>
      <c r="AI6" s="207"/>
      <c r="AJ6" s="207"/>
      <c r="AK6" s="207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8"/>
      <c r="AN22" s="209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0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84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08"/>
      <c r="AQ41" s="209"/>
    </row>
    <row r="42" spans="1:44" s="1" customFormat="1" ht="30" customHeight="1">
      <c r="A42" s="210" t="s">
        <v>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41">
        <f>SUM(AJ9:AJ41)</f>
        <v>2</v>
      </c>
      <c r="AK42" s="41">
        <f>SUM(AK9:AK41)</f>
        <v>1</v>
      </c>
      <c r="AL42" s="41">
        <f>SUM(AL9:AL41)</f>
        <v>2</v>
      </c>
      <c r="AM42" s="33"/>
      <c r="AN42" s="33"/>
      <c r="AO42" s="33"/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33"/>
      <c r="AN43" s="33"/>
      <c r="AO43" s="33"/>
      <c r="AP43" s="25"/>
      <c r="AQ43" s="25"/>
    </row>
    <row r="44" spans="1:44" s="1" customFormat="1" ht="30" customHeight="1">
      <c r="A44" s="211" t="s">
        <v>17</v>
      </c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3"/>
      <c r="AJ44" s="29" t="s">
        <v>18</v>
      </c>
      <c r="AK44" s="29" t="s">
        <v>19</v>
      </c>
      <c r="AL44" s="29" t="s">
        <v>20</v>
      </c>
      <c r="AM44" s="30" t="s">
        <v>21</v>
      </c>
      <c r="AN44" s="30" t="s">
        <v>22</v>
      </c>
      <c r="AO44" s="30" t="s">
        <v>23</v>
      </c>
      <c r="AP44" s="25"/>
      <c r="AQ44" s="25"/>
    </row>
    <row r="45" spans="1:44" s="1" customFormat="1" ht="30" customHeight="1">
      <c r="A45" s="3" t="s">
        <v>5</v>
      </c>
      <c r="B45" s="40"/>
      <c r="C45" s="190" t="s">
        <v>7</v>
      </c>
      <c r="D45" s="191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1" t="s">
        <v>24</v>
      </c>
      <c r="AK45" s="31" t="s">
        <v>25</v>
      </c>
      <c r="AL45" s="31" t="s">
        <v>26</v>
      </c>
      <c r="AM45" s="31" t="s">
        <v>27</v>
      </c>
      <c r="AN45" s="91" t="s">
        <v>28</v>
      </c>
      <c r="AO45" s="32" t="s">
        <v>29</v>
      </c>
      <c r="AP45" s="25"/>
      <c r="AQ45" s="25"/>
    </row>
    <row r="46" spans="1:44" s="1" customFormat="1" ht="30" customHeight="1">
      <c r="A46" s="3">
        <v>1</v>
      </c>
      <c r="B46" s="77"/>
      <c r="C46" s="116"/>
      <c r="D46" s="11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>COUNTIF(E46:AI46,"BT")</f>
        <v>0</v>
      </c>
      <c r="AK46" s="33">
        <f>COUNTIF(F46:AJ46,"D")</f>
        <v>0</v>
      </c>
      <c r="AL46" s="33">
        <f>COUNTIF(G46:AK46,"ĐP")</f>
        <v>0</v>
      </c>
      <c r="AM46" s="33">
        <f t="shared" ref="AM46:AM66" si="6">COUNTIF(H53:AL53,"CT")</f>
        <v>0</v>
      </c>
      <c r="AN46" s="33">
        <f t="shared" ref="AN46:AN66" si="7">COUNTIF(I46:AM46,"HT")</f>
        <v>0</v>
      </c>
      <c r="AO46" s="33">
        <f t="shared" ref="AO46:AO66" si="8">COUNTIF(J46:AN46,"VK")</f>
        <v>0</v>
      </c>
      <c r="AP46" s="25"/>
      <c r="AQ46" s="25"/>
    </row>
    <row r="47" spans="1:44" s="1" customFormat="1" ht="30" customHeight="1">
      <c r="A47" s="3">
        <v>2</v>
      </c>
      <c r="B47" s="77"/>
      <c r="C47" s="116"/>
      <c r="D47" s="117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3">
        <f t="shared" ref="AJ47:AJ73" si="9">COUNTIF(E47:AI47,"BT")</f>
        <v>0</v>
      </c>
      <c r="AK47" s="33">
        <f t="shared" ref="AK47:AK73" si="10">COUNTIF(F47:AJ47,"D")</f>
        <v>0</v>
      </c>
      <c r="AL47" s="33">
        <f t="shared" ref="AL47:AL73" si="11">COUNTIF(G47:AK47,"ĐP")</f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3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4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5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6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7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08"/>
      <c r="AQ52" s="209"/>
    </row>
    <row r="53" spans="1:43" s="1" customFormat="1" ht="30" customHeight="1">
      <c r="A53" s="3">
        <v>8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3">
        <v>9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10</v>
      </c>
      <c r="B55" s="77"/>
      <c r="C55" s="116"/>
      <c r="D55" s="117"/>
      <c r="E55" s="9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11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12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13</v>
      </c>
      <c r="B58" s="85"/>
      <c r="C58" s="119"/>
      <c r="D58" s="12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14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15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16</v>
      </c>
      <c r="B61" s="80"/>
      <c r="C61" s="121"/>
      <c r="D61" s="122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17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18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19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20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21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ht="51" customHeight="1">
      <c r="A67" s="3">
        <v>22</v>
      </c>
      <c r="B67" s="80"/>
      <c r="C67" s="81"/>
      <c r="D67" s="8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41">
        <f>SUM(AM41:AM66)</f>
        <v>0</v>
      </c>
      <c r="AN67" s="41">
        <f>SUM(AN41:AN66)</f>
        <v>0</v>
      </c>
      <c r="AO67" s="41">
        <f>SUM(AO41:AO66)</f>
        <v>0</v>
      </c>
    </row>
    <row r="68" spans="1:41" ht="15.75" customHeight="1">
      <c r="A68" s="3">
        <v>23</v>
      </c>
      <c r="B68" s="77"/>
      <c r="C68" s="78"/>
      <c r="D68" s="79"/>
      <c r="E68" s="9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</row>
    <row r="69" spans="1:41" ht="15.75" customHeight="1">
      <c r="A69" s="3">
        <v>24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25</v>
      </c>
      <c r="B70" s="77"/>
      <c r="C70" s="78"/>
      <c r="D70" s="7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26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27</v>
      </c>
      <c r="B72" s="80"/>
      <c r="C72" s="81"/>
      <c r="D72" s="82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28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210" t="s">
        <v>16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41">
        <f t="shared" ref="AJ74:AL74" si="12">SUM(AJ46:AJ73)</f>
        <v>0</v>
      </c>
      <c r="AK74" s="41">
        <f t="shared" si="12"/>
        <v>0</v>
      </c>
      <c r="AL74" s="41">
        <f t="shared" si="12"/>
        <v>0</v>
      </c>
    </row>
    <row r="75" spans="1:41" ht="19.5">
      <c r="A75" s="27"/>
      <c r="B75" s="27"/>
      <c r="C75" s="188"/>
      <c r="D75" s="188"/>
      <c r="E75" s="35"/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9.5">
      <c r="C76" s="39"/>
      <c r="D76" s="3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188"/>
      <c r="D78" s="188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88"/>
      <c r="D79" s="188"/>
      <c r="E79" s="188"/>
      <c r="F79" s="188"/>
      <c r="G79" s="18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88"/>
      <c r="D80" s="188"/>
      <c r="E80" s="18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88"/>
      <c r="D81" s="188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</sheetData>
  <mergeCells count="20">
    <mergeCell ref="AM22:AN22"/>
    <mergeCell ref="A42:AI42"/>
    <mergeCell ref="A44:AI44"/>
    <mergeCell ref="C80:E80"/>
    <mergeCell ref="AP41:AQ41"/>
    <mergeCell ref="AP52:AQ52"/>
    <mergeCell ref="A74:AI74"/>
    <mergeCell ref="C75:D75"/>
    <mergeCell ref="C81:D81"/>
    <mergeCell ref="C79:G79"/>
    <mergeCell ref="C45:D45"/>
    <mergeCell ref="A5:AL5"/>
    <mergeCell ref="AF6:AK6"/>
    <mergeCell ref="C8:D8"/>
    <mergeCell ref="C78:D7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L13" sqref="L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07" t="s">
        <v>129</v>
      </c>
      <c r="AG6" s="207"/>
      <c r="AH6" s="207"/>
      <c r="AI6" s="207"/>
      <c r="AJ6" s="207"/>
      <c r="AK6" s="207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 t="s">
        <v>775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8"/>
      <c r="AN22" s="209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0" t="s">
        <v>16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76">
        <f>SUM(AJ9:AJ34)</f>
        <v>4</v>
      </c>
      <c r="AK35" s="76">
        <f>SUM(AK9:AK34)</f>
        <v>0</v>
      </c>
      <c r="AL35" s="76">
        <f>SUM(AL9:AL34)</f>
        <v>4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1" t="s">
        <v>17</v>
      </c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3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0" t="s">
        <v>7</v>
      </c>
      <c r="D38" s="191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08"/>
      <c r="AQ39" s="209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08"/>
      <c r="AQ52" s="209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0" t="s">
        <v>16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88"/>
      <c r="D66" s="188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88"/>
      <c r="D69" s="188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88"/>
      <c r="D70" s="188"/>
      <c r="E70" s="188"/>
      <c r="F70" s="188"/>
      <c r="G70" s="18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88"/>
      <c r="D71" s="188"/>
      <c r="E71" s="18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88"/>
      <c r="D72" s="188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Q13" sqref="Q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07" t="s">
        <v>130</v>
      </c>
      <c r="AG6" s="207"/>
      <c r="AH6" s="207"/>
      <c r="AI6" s="207"/>
      <c r="AJ6" s="207"/>
      <c r="AK6" s="207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 t="s">
        <v>8</v>
      </c>
      <c r="K16" s="83"/>
      <c r="L16" s="96"/>
      <c r="M16" s="96"/>
      <c r="N16" s="83"/>
      <c r="O16" s="142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3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/>
      <c r="L18" s="96"/>
      <c r="M18" s="96"/>
      <c r="N18" s="83"/>
      <c r="O18" s="142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2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42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08"/>
      <c r="AN22" s="209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 t="s">
        <v>8</v>
      </c>
      <c r="K23" s="83"/>
      <c r="L23" s="96"/>
      <c r="M23" s="96"/>
      <c r="N23" s="83"/>
      <c r="O23" s="142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 t="s">
        <v>8</v>
      </c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2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/>
      <c r="O35" s="142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0" t="s">
        <v>16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76">
        <f>SUM(AJ9:AJ36)</f>
        <v>22</v>
      </c>
      <c r="AK37" s="76">
        <f>SUM(AK9:AK36)</f>
        <v>1</v>
      </c>
      <c r="AL37" s="76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1" t="s">
        <v>17</v>
      </c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3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0" t="s">
        <v>7</v>
      </c>
      <c r="D40" s="19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08"/>
      <c r="AQ41" s="209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08"/>
      <c r="AQ54" s="209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0" t="s">
        <v>16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88"/>
      <c r="D70" s="188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88"/>
      <c r="D73" s="188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88"/>
      <c r="D74" s="188"/>
      <c r="E74" s="188"/>
      <c r="F74" s="188"/>
      <c r="G74" s="18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88"/>
      <c r="D75" s="188"/>
      <c r="E75" s="18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88"/>
      <c r="D76" s="188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I37" sqref="I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 t="s">
        <v>1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1" ht="22.5" customHeight="1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 t="s">
        <v>3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199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07" t="s">
        <v>131</v>
      </c>
      <c r="AG6" s="207"/>
      <c r="AH6" s="207"/>
      <c r="AI6" s="207"/>
      <c r="AJ6" s="207"/>
      <c r="AK6" s="207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0" t="s">
        <v>7</v>
      </c>
      <c r="D8" s="19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/>
      <c r="L17" s="109"/>
      <c r="M17" s="109"/>
      <c r="N17" s="109"/>
      <c r="O17" s="109"/>
      <c r="P17" s="110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2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8"/>
      <c r="AN22" s="209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/>
      <c r="L23" s="109"/>
      <c r="M23" s="109"/>
      <c r="N23" s="109"/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/>
      <c r="L25" s="109"/>
      <c r="M25" s="109"/>
      <c r="N25" s="109"/>
      <c r="O25" s="109"/>
      <c r="P25" s="11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2</v>
      </c>
      <c r="AK37" s="74">
        <f t="shared" si="0"/>
        <v>0</v>
      </c>
      <c r="AL37" s="74">
        <f t="shared" si="1"/>
        <v>1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0" t="s">
        <v>16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76">
        <f>SUM(AJ9:AJ40)</f>
        <v>16</v>
      </c>
      <c r="AK41" s="76">
        <f>SUM(AK9:AK40)</f>
        <v>0</v>
      </c>
      <c r="AL41" s="76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1" t="s">
        <v>17</v>
      </c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3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0" t="s">
        <v>7</v>
      </c>
      <c r="D44" s="191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08"/>
      <c r="AQ45" s="209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08"/>
      <c r="AQ58" s="209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0" t="s">
        <v>16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88"/>
      <c r="D80" s="188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8"/>
      <c r="D83" s="188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8"/>
      <c r="D84" s="188"/>
      <c r="E84" s="188"/>
      <c r="F84" s="188"/>
      <c r="G84" s="18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8"/>
      <c r="D85" s="188"/>
      <c r="E85" s="18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88"/>
      <c r="D86" s="188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2020-11-06T10:00:53Z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