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7" firstSheet="2" activeTab="14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1" i="277"/>
  <c r="AK71" i="277"/>
  <c r="AJ71" i="277"/>
  <c r="AJ70" i="277"/>
  <c r="AK70" i="277" s="1"/>
  <c r="AJ69" i="277"/>
  <c r="AK69" i="277" s="1"/>
  <c r="AL69" i="277" s="1"/>
  <c r="AJ68" i="277"/>
  <c r="AK68" i="277" s="1"/>
  <c r="AL68" i="277" s="1"/>
  <c r="AJ67" i="277"/>
  <c r="AJ66" i="277"/>
  <c r="AK66" i="277" s="1"/>
  <c r="AJ65" i="277"/>
  <c r="AK65" i="277" s="1"/>
  <c r="AL65" i="277" s="1"/>
  <c r="AJ64" i="277"/>
  <c r="AK64" i="277" s="1"/>
  <c r="AL64" i="277" s="1"/>
  <c r="AJ63" i="277"/>
  <c r="AJ62" i="277"/>
  <c r="AK62" i="277" s="1"/>
  <c r="AJ61" i="277"/>
  <c r="AK61" i="277" s="1"/>
  <c r="AL61" i="277" s="1"/>
  <c r="AJ60" i="277"/>
  <c r="AK60" i="277" s="1"/>
  <c r="AL60" i="277" s="1"/>
  <c r="AJ59" i="277"/>
  <c r="AJ58" i="277"/>
  <c r="AK58" i="277" s="1"/>
  <c r="AJ57" i="277"/>
  <c r="AK57" i="277" s="1"/>
  <c r="AL57" i="277" s="1"/>
  <c r="AJ56" i="277"/>
  <c r="AK56" i="277" s="1"/>
  <c r="AL56" i="277" s="1"/>
  <c r="AJ55" i="277"/>
  <c r="AJ54" i="277"/>
  <c r="AK54" i="277" s="1"/>
  <c r="AJ53" i="277"/>
  <c r="AK53" i="277" s="1"/>
  <c r="AL53" i="277" s="1"/>
  <c r="AJ52" i="277"/>
  <c r="AK52" i="277" s="1"/>
  <c r="AL52" i="277" s="1"/>
  <c r="AJ51" i="277"/>
  <c r="AJ50" i="277"/>
  <c r="AK50" i="277" s="1"/>
  <c r="AJ49" i="277"/>
  <c r="AK49" i="277" s="1"/>
  <c r="AL49" i="277" s="1"/>
  <c r="AK48" i="277"/>
  <c r="AL48" i="277" s="1"/>
  <c r="AJ48" i="277"/>
  <c r="AJ47" i="277"/>
  <c r="AJ46" i="277"/>
  <c r="AK46" i="277" s="1"/>
  <c r="AJ45" i="277"/>
  <c r="AK45" i="277" s="1"/>
  <c r="AL45" i="277" s="1"/>
  <c r="AJ44" i="277"/>
  <c r="AK44" i="277" s="1"/>
  <c r="AL44" i="277" s="1"/>
  <c r="AJ43" i="277"/>
  <c r="AJ42" i="277"/>
  <c r="AK42" i="277" s="1"/>
  <c r="AL37" i="277"/>
  <c r="AJ37" i="277"/>
  <c r="AK37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8" i="277"/>
  <c r="AL83" i="250"/>
  <c r="AM82" i="250" s="1"/>
  <c r="AL81" i="250"/>
  <c r="AM80" i="250" s="1"/>
  <c r="AN80" i="250" s="1"/>
  <c r="AJ38" i="277"/>
  <c r="AL42" i="277"/>
  <c r="AL46" i="277"/>
  <c r="AL50" i="277"/>
  <c r="AL54" i="277"/>
  <c r="AL58" i="277"/>
  <c r="AL62" i="277"/>
  <c r="AL66" i="277"/>
  <c r="AL70" i="277"/>
  <c r="AK9" i="277"/>
  <c r="AK38" i="277" s="1"/>
  <c r="AK43" i="277"/>
  <c r="AL43" i="277" s="1"/>
  <c r="AK47" i="277"/>
  <c r="AL47" i="277" s="1"/>
  <c r="AK51" i="277"/>
  <c r="AL51" i="277" s="1"/>
  <c r="AK55" i="277"/>
  <c r="AL55" i="277" s="1"/>
  <c r="AK59" i="277"/>
  <c r="AL59" i="277" s="1"/>
  <c r="AK63" i="277"/>
  <c r="AL63" i="277" s="1"/>
  <c r="AK67" i="277"/>
  <c r="AL67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4" i="256" s="1"/>
  <c r="AJ9" i="256"/>
  <c r="AJ59" i="256"/>
  <c r="AK59" i="256" s="1"/>
  <c r="AJ58" i="256"/>
  <c r="AK58" i="256" s="1"/>
  <c r="AJ57" i="256"/>
  <c r="AK57" i="256" s="1"/>
  <c r="AL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K51" i="256" s="1"/>
  <c r="AJ50" i="256"/>
  <c r="AK50" i="256" s="1"/>
  <c r="AJ49" i="256"/>
  <c r="AJ48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4" i="256" s="1"/>
  <c r="AJ44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9" i="256"/>
  <c r="AL49" i="256" s="1"/>
  <c r="AL52" i="256"/>
  <c r="AL53" i="256"/>
  <c r="AK48" i="256"/>
  <c r="AL56" i="256"/>
  <c r="AL50" i="256"/>
  <c r="AL58" i="256"/>
  <c r="AL54" i="256"/>
  <c r="AL51" i="256"/>
  <c r="AL55" i="256"/>
  <c r="AL59" i="256"/>
  <c r="AJ60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0" i="256"/>
  <c r="AL48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0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sharedStrings.xml><?xml version="1.0" encoding="utf-8"?>
<sst xmlns="http://schemas.openxmlformats.org/spreadsheetml/2006/main" count="3238" uniqueCount="969">
  <si>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</si>
  <si>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</si>
  <si>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</si>
  <si>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</si>
  <si>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</si>
  <si>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</si>
  <si>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</si>
  <si>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</si>
  <si>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</si>
  <si>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</si>
  <si>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</si>
  <si>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</si>
  <si>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</si>
  <si>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</si>
  <si>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</si>
  <si>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</si>
  <si>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</si>
  <si>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</si>
  <si>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</si>
  <si>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</si>
  <si>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</si>
  <si>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</si>
  <si>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</si>
  <si>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</si>
  <si>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</si>
  <si>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</si>
  <si>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</si>
  <si>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</si>
  <si>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</si>
  <si>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</si>
  <si>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</si>
  <si>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</si>
  <si>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</si>
  <si>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</si>
  <si>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</si>
  <si>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</si>
  <si>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</si>
  <si>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</si>
  <si>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</si>
  <si>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</si>
  <si>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</si>
  <si>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</si>
  <si>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</si>
  <si>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</si>
  <si>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</si>
  <si>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</si>
  <si>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</si>
  <si>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</si>
  <si>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</si>
  <si>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</si>
  <si>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</si>
  <si>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</si>
  <si>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</si>
  <si>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</si>
  <si>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</si>
  <si>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</si>
  <si>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</si>
  <si>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</si>
  <si>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</si>
  <si>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</si>
  <si>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</si>
  <si>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</si>
  <si>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</si>
  <si>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</si>
  <si>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</si>
  <si>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</si>
  <si>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</si>
  <si>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</si>
  <si>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</si>
  <si>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</si>
  <si>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</si>
  <si>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</si>
  <si>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</si>
  <si>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</si>
  <si>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</si>
  <si>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</si>
  <si>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</si>
  <si>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</si>
  <si>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</si>
  <si>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</si>
  <si>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</si>
  <si>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</si>
  <si>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</si>
  <si>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</si>
  <si>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</si>
  <si>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</si>
  <si>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</si>
  <si>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</si>
  <si>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</si>
  <si>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</si>
  <si>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</si>
  <si>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</si>
  <si>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</si>
  <si>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</si>
  <si>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</si>
  <si>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</si>
  <si>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</si>
  <si>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</si>
  <si>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</si>
  <si>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</si>
  <si>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</si>
  <si>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</si>
  <si>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</si>
  <si>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</si>
  <si>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</si>
  <si>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</si>
  <si>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</si>
  <si>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</si>
  <si>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</si>
  <si>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</si>
  <si>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</si>
  <si>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</si>
  <si>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</si>
  <si>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</si>
  <si>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</si>
  <si>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</si>
  <si>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</si>
  <si>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</si>
  <si>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</si>
  <si>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</si>
  <si>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</si>
  <si>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</si>
  <si>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</si>
  <si>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</si>
  <si>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</si>
  <si>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</si>
  <si>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</si>
  <si>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</si>
  <si>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</si>
  <si>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</si>
  <si>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</si>
  <si>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</si>
  <si>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</si>
  <si>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</si>
  <si>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</si>
  <si>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</si>
  <si>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</si>
  <si>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</si>
  <si>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</si>
  <si>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</si>
  <si>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</si>
  <si>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</si>
  <si>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</si>
  <si>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</si>
  <si>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</si>
  <si>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</si>
  <si>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</si>
  <si>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</si>
  <si>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</si>
  <si>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</si>
  <si>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</si>
  <si>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</si>
  <si>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</si>
  <si>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</si>
  <si>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</si>
  <si>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</si>
  <si>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</si>
  <si>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</si>
  <si>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</si>
  <si>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</si>
  <si>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</si>
  <si>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</si>
  <si>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</si>
  <si>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</si>
  <si>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</si>
  <si>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</si>
  <si>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</si>
  <si>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</si>
  <si>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</si>
  <si>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</si>
  <si>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</si>
  <si>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</si>
  <si>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</si>
  <si>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</si>
  <si>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</si>
  <si>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</si>
  <si>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</si>
  <si>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</si>
  <si>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</si>
  <si>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</si>
  <si>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</si>
  <si>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</si>
  <si>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</si>
  <si>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</si>
  <si>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</si>
  <si>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</si>
  <si>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</si>
  <si>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</si>
  <si>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</si>
  <si>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</si>
  <si>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</si>
  <si>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</si>
  <si>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</si>
  <si>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</si>
  <si>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</si>
  <si>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</si>
  <si>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</si>
  <si>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</si>
  <si>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</si>
  <si>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</si>
  <si>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</si>
  <si>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</si>
  <si>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</si>
  <si>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</si>
  <si>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</si>
  <si>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</si>
  <si>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</si>
  <si>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</si>
  <si>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</si>
  <si>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</si>
  <si>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</si>
  <si>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</si>
  <si>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</si>
  <si>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</si>
  <si>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</si>
  <si>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</si>
  <si>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</si>
  <si>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</si>
  <si>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</si>
  <si>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</si>
  <si>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</si>
  <si>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</si>
  <si>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</si>
  <si>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</si>
  <si>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</si>
  <si>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</si>
  <si>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</si>
  <si>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</si>
  <si>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</si>
  <si>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</si>
  <si>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</si>
  <si>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</si>
  <si>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</si>
  <si>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</si>
  <si>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</si>
  <si>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</si>
  <si>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</si>
  <si>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</si>
  <si>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</si>
  <si>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</si>
  <si>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</si>
  <si>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</si>
  <si>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</si>
  <si>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</si>
  <si>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</si>
  <si>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</si>
  <si>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</si>
  <si>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</si>
  <si>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</si>
  <si>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</si>
  <si>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</si>
  <si>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</si>
  <si>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</si>
  <si>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</si>
  <si>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</si>
  <si>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</si>
  <si>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</si>
  <si>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</si>
  <si>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</si>
  <si>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</si>
  <si>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</si>
  <si>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</si>
  <si>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</si>
  <si>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</si>
  <si>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</si>
  <si>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</si>
  <si>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</si>
  <si>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</si>
  <si>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</si>
  <si>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</si>
  <si>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</si>
  <si>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</si>
  <si>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</si>
  <si>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</si>
  <si>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</si>
  <si>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</si>
  <si>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</si>
  <si>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</si>
  <si>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</si>
  <si>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</si>
  <si>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</si>
  <si>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</si>
  <si>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</si>
  <si>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</si>
  <si>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</si>
  <si>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</si>
  <si>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</si>
  <si>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</si>
  <si>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</si>
  <si>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</si>
  <si>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</si>
  <si>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</si>
  <si>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</si>
  <si>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</si>
  <si>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</si>
  <si>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</si>
  <si>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</si>
  <si>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</si>
  <si>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</si>
  <si>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</si>
  <si>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</si>
  <si>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</si>
  <si>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</si>
  <si>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</si>
  <si>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</si>
  <si>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</si>
  <si>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</si>
  <si>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</si>
  <si>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</si>
  <si>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</si>
  <si>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</si>
  <si>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</si>
  <si>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</si>
  <si>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</si>
  <si>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</si>
  <si>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</si>
  <si>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</si>
  <si>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</si>
  <si>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</si>
  <si>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</si>
  <si>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</si>
  <si>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</si>
  <si>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</si>
  <si>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</si>
  <si>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</si>
  <si>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</si>
  <si>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</si>
  <si>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</si>
  <si>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</si>
  <si>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</si>
  <si>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</si>
  <si>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</si>
  <si>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</si>
  <si>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</si>
  <si>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</si>
  <si>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</si>
  <si>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</si>
  <si>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</si>
  <si>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</si>
  <si>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</si>
  <si>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</si>
  <si>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</si>
  <si>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</si>
  <si>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</si>
  <si>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</si>
  <si>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</si>
  <si>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</si>
  <si>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</si>
  <si>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</si>
  <si>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</si>
  <si>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</si>
  <si>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</si>
  <si>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</si>
  <si>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</si>
  <si>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</si>
  <si>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</si>
  <si>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</si>
  <si>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</si>
  <si>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</si>
  <si>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</si>
  <si>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</si>
  <si>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</si>
  <si>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</si>
  <si>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</si>
  <si>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</si>
  <si>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</si>
  <si>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</si>
  <si>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</si>
  <si>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</si>
  <si>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</si>
  <si>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</si>
  <si>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</si>
  <si>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</si>
  <si>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</si>
  <si>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</si>
  <si>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</si>
  <si>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</si>
  <si>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</si>
  <si>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</si>
  <si>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</si>
  <si>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</si>
  <si>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</si>
  <si>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</si>
  <si>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</si>
  <si>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</si>
  <si>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</si>
  <si>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</si>
  <si>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</si>
  <si>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</si>
  <si>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</si>
  <si>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</si>
  <si>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</si>
  <si>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</si>
  <si>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</si>
  <si>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</si>
  <si>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</si>
  <si>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</si>
  <si>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</si>
  <si>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</si>
  <si>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</si>
  <si>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</si>
  <si>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</si>
  <si>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</si>
  <si>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</si>
  <si>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</si>
  <si>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</si>
  <si>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</si>
  <si>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</si>
  <si>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</si>
  <si>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</si>
  <si>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</si>
  <si>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</si>
  <si>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</si>
  <si>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</si>
  <si>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</si>
  <si>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</si>
  <si>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</si>
  <si>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</si>
  <si>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</si>
  <si>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</si>
  <si>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</si>
  <si>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</si>
  <si>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</si>
  <si>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</si>
  <si>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</si>
  <si>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</si>
  <si>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</si>
  <si>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</si>
  <si>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</si>
  <si>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</si>
  <si>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</si>
  <si>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</si>
  <si>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</si>
  <si>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</si>
  <si>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</si>
  <si>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</si>
  <si>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</si>
  <si>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</si>
  <si>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</si>
  <si>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</si>
  <si>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</si>
  <si>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</si>
  <si>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</si>
  <si>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</si>
  <si>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</si>
  <si>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</si>
  <si>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</si>
  <si>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</si>
  <si>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</si>
  <si>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</si>
  <si>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</si>
  <si>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</si>
  <si>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</si>
  <si>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</si>
  <si>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</si>
  <si>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</si>
  <si>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</si>
  <si>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</si>
  <si>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</si>
  <si>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</si>
  <si>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</si>
  <si>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</si>
  <si>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</si>
  <si>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</si>
  <si>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</si>
  <si>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</si>
  <si>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</si>
  <si>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</si>
  <si>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</si>
  <si>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</si>
  <si>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</si>
  <si>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</si>
  <si>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</si>
  <si>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</si>
  <si>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</si>
  <si>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</si>
  <si>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</si>
  <si>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</si>
  <si>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</si>
  <si>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</si>
  <si>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</si>
  <si>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</si>
  <si>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</si>
  <si>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</si>
  <si>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</si>
  <si>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</si>
  <si>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</si>
  <si>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</si>
  <si>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</si>
  <si>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</si>
  <si>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</si>
  <si>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</si>
  <si>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</si>
  <si>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</si>
  <si>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</si>
  <si>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</si>
  <si>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</si>
  <si>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</si>
  <si>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</si>
  <si>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</si>
  <si>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</si>
  <si>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</si>
  <si>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</si>
  <si>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</si>
  <si>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</si>
  <si>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</si>
  <si>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</si>
  <si>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</si>
  <si>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</si>
  <si>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</si>
  <si>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</si>
  <si>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</si>
  <si>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</si>
  <si>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</si>
  <si>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</si>
  <si>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</si>
  <si>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</si>
  <si>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</si>
  <si>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</si>
  <si>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</si>
  <si>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</si>
  <si>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</si>
  <si>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</si>
  <si>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</si>
  <si>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</si>
  <si>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</si>
  <si>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</si>
  <si>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</si>
  <si>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</si>
  <si>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</si>
  <si>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</si>
  <si>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</si>
  <si>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</si>
  <si>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</si>
  <si>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</si>
  <si>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</si>
  <si>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</si>
  <si>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</si>
  <si>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</si>
  <si>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</si>
  <si>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</si>
  <si>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</si>
  <si>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</si>
  <si>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</si>
  <si>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</si>
  <si>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</si>
  <si>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</si>
  <si>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</si>
  <si>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</si>
  <si>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</si>
  <si>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</si>
  <si>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</si>
  <si>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</si>
  <si>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</si>
  <si>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</si>
  <si>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</si>
  <si>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</si>
  <si>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</si>
  <si>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</si>
  <si>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</si>
  <si>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</si>
  <si>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</si>
  <si>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</si>
  <si>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</si>
  <si>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</si>
  <si>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</si>
  <si>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</si>
  <si>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</si>
  <si>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</si>
  <si>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</si>
  <si>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</si>
  <si>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</si>
  <si>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</si>
  <si>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</si>
  <si>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</si>
  <si>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</si>
  <si>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</si>
  <si>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</si>
  <si>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</si>
  <si>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</si>
  <si>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</si>
  <si>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</si>
  <si>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</si>
  <si>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</si>
  <si>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</si>
  <si>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</si>
  <si>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</si>
  <si>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</si>
  <si>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</si>
  <si>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</si>
  <si>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</si>
  <si>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</si>
  <si>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</si>
  <si>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</si>
  <si>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</si>
  <si>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</si>
  <si>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</si>
  <si>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</si>
  <si>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</si>
  <si>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</si>
  <si>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</si>
  <si>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</si>
  <si>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</si>
  <si>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</si>
  <si>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</si>
  <si>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</si>
  <si>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</si>
  <si>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</si>
  <si>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</si>
  <si>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</si>
  <si>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</si>
  <si>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</si>
  <si>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</si>
  <si>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</si>
  <si>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</si>
  <si>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</si>
  <si>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</si>
  <si>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</si>
  <si>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</si>
  <si>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</si>
  <si>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</si>
  <si>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</si>
  <si>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</si>
  <si>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</si>
  <si>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</si>
  <si>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</si>
  <si>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</si>
  <si>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</si>
  <si>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</si>
  <si>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</si>
  <si>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</si>
  <si>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</si>
  <si>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</si>
  <si>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</si>
  <si>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</si>
  <si>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</si>
  <si>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</si>
  <si>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</si>
  <si>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</si>
  <si>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</si>
  <si>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</si>
  <si>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</si>
  <si>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</si>
  <si>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</si>
  <si>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</si>
  <si>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</si>
  <si>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</si>
  <si>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</si>
  <si>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</si>
  <si>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</si>
  <si>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</si>
  <si>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</si>
  <si>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</si>
  <si>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</si>
  <si>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</si>
  <si>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</si>
  <si>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</si>
  <si>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</si>
  <si>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</si>
  <si>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</si>
  <si>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</si>
  <si>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</si>
  <si>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</si>
  <si>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</si>
  <si>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</si>
  <si>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</si>
  <si>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</si>
  <si>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</si>
  <si>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</si>
  <si>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</si>
  <si>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</si>
  <si>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</si>
  <si>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</si>
  <si>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</si>
  <si>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</si>
  <si>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</si>
  <si>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</si>
  <si>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</si>
  <si>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</si>
  <si>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</si>
  <si>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</si>
  <si>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</si>
  <si>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</si>
  <si>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</si>
  <si>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</si>
  <si>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</si>
  <si>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</si>
  <si>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</si>
  <si>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</si>
  <si>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</si>
  <si>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</si>
  <si>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</si>
  <si>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</si>
  <si>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</si>
  <si>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</si>
  <si>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</si>
  <si>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</si>
  <si>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</si>
  <si>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</si>
  <si>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</si>
  <si>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</si>
  <si>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</si>
  <si>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</si>
  <si>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</si>
  <si>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</si>
  <si>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</si>
  <si>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</si>
  <si>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</si>
  <si>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</si>
  <si>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</si>
  <si>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</si>
  <si>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</si>
  <si>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</si>
  <si>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</si>
  <si>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</si>
  <si>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</si>
  <si>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</si>
  <si>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</si>
  <si>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</si>
  <si>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</si>
  <si>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</si>
  <si>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</si>
  <si>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</si>
  <si>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</si>
  <si>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</si>
  <si>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</si>
  <si>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</si>
  <si>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</si>
  <si>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</si>
  <si>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</si>
  <si>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</si>
  <si>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</si>
  <si>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</si>
  <si>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</si>
  <si>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</si>
  <si>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</si>
  <si>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</si>
  <si>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</si>
  <si>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</si>
  <si>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</si>
  <si>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</si>
  <si>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</si>
  <si>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</si>
  <si>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</si>
  <si>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</si>
  <si>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</si>
  <si>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</si>
  <si>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</si>
  <si>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</si>
  <si>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</si>
  <si>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</si>
  <si>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</si>
  <si>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</si>
  <si>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</si>
  <si>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</si>
  <si>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</si>
  <si>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</si>
  <si>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</si>
  <si>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</si>
  <si>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</si>
  <si>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</si>
  <si>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</si>
  <si>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</si>
  <si>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</si>
  <si>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</si>
  <si>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</si>
  <si>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</si>
  <si>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</si>
  <si>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</si>
  <si>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</si>
  <si>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</si>
  <si>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</si>
  <si>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</si>
  <si>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</si>
  <si>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</si>
  <si>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</si>
  <si>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</si>
  <si>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</si>
  <si>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</si>
  <si>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</si>
  <si>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</si>
  <si>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</si>
  <si>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</si>
  <si>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</si>
  <si>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</si>
  <si>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</si>
  <si>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</si>
  <si>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</si>
  <si>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</si>
  <si>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</si>
  <si>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</si>
  <si>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</si>
  <si>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</si>
  <si>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</si>
  <si>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</si>
  <si>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</si>
  <si>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</si>
  <si>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</si>
  <si>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</si>
  <si>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</si>
  <si>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</si>
  <si>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</si>
  <si>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</si>
  <si>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</si>
  <si>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</si>
  <si>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</si>
  <si>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</si>
  <si>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</si>
  <si>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</si>
  <si>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</si>
  <si>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</si>
  <si>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</si>
  <si>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</si>
  <si>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</si>
  <si>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</si>
  <si>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</si>
  <si>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</si>
  <si>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</si>
  <si>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</si>
  <si>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</si>
  <si>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</si>
  <si>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</si>
  <si>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</si>
  <si>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</si>
  <si>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</si>
  <si>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</si>
  <si>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</si>
  <si>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</si>
  <si>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</si>
  <si>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</si>
  <si>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</si>
  <si>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</si>
  <si>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</si>
  <si>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</si>
  <si>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</si>
  <si>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</si>
  <si>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</si>
  <si>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</si>
  <si>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</si>
  <si>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</si>
  <si>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</si>
  <si>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</si>
  <si>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</si>
  <si>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</si>
  <si>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</si>
  <si>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</si>
  <si>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</si>
  <si>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</si>
  <si>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</si>
  <si>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</si>
  <si>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</si>
  <si>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</si>
  <si>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</si>
  <si>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</si>
  <si>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</si>
  <si>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</si>
  <si>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</si>
  <si>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</si>
  <si>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</si>
  <si>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</si>
  <si>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</si>
  <si>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</si>
  <si>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</si>
  <si>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</si>
  <si>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</si>
  <si>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</si>
  <si>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</si>
  <si>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</si>
  <si>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</si>
  <si>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</si>
  <si>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</si>
  <si>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</si>
  <si>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</si>
  <si>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</si>
  <si>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</si>
  <si>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</si>
  <si>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</si>
  <si>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</si>
  <si>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</si>
  <si>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</si>
  <si>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</si>
  <si>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</si>
  <si>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</si>
  <si>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</si>
  <si>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</si>
  <si>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</si>
  <si>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</si>
  <si>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</si>
  <si>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</si>
  <si>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</si>
  <si>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</si>
  <si>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</si>
  <si>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</si>
  <si>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</si>
  <si>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</si>
  <si>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</si>
  <si>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</si>
  <si>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</si>
  <si>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</si>
  <si>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</si>
  <si>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</si>
  <si>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</si>
  <si>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</si>
  <si>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</si>
  <si>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</si>
  <si>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</si>
  <si>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</si>
  <si>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</si>
  <si>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</si>
  <si>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</si>
  <si>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</si>
  <si>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</si>
  <si>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</si>
  <si>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</si>
  <si>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</si>
  <si>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</si>
  <si>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</si>
  <si>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</si>
  <si>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</si>
  <si>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</si>
  <si>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</si>
  <si>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</si>
  <si>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</si>
  <si>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</si>
  <si>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</si>
  <si>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</si>
  <si>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</si>
  <si>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</si>
  <si>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</si>
  <si>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</si>
  <si>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</si>
  <si>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</si>
  <si>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</si>
  <si>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</si>
  <si>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</si>
  <si>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</si>
  <si>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</si>
  <si>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</si>
  <si>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</si>
  <si>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</si>
  <si>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</si>
  <si>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</si>
  <si>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</si>
  <si>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</si>
  <si>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</si>
  <si>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</si>
  <si>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</si>
  <si>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</si>
  <si>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</si>
  <si>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</si>
  <si>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</si>
  <si>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</si>
  <si>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</si>
  <si>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</si>
  <si>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</si>
  <si>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</si>
  <si>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</si>
  <si>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</si>
  <si>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</si>
  <si>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</si>
  <si>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</si>
  <si>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</si>
  <si>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</si>
  <si>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</si>
  <si>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</si>
  <si>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</si>
  <si>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</si>
  <si>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</si>
  <si>
    <t>LỚP: TKĐH 20.3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</si>
</sst>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32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zoomScale="55" zoomScaleNormal="55" zoomScalePageLayoutView="55" workbookViewId="0">
      <selection activeCell="AC44" sqref="AC44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09" t="s">
        <v>578</v>
      </c>
      <c r="AG6" s="209"/>
      <c r="AH6" s="209"/>
      <c r="AI6" s="209"/>
      <c r="AJ6" s="209"/>
      <c r="AK6" s="209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 t="s">
        <v>10</v>
      </c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0</v>
      </c>
      <c r="AL13" s="3">
        <f t="shared" si="3"/>
        <v>2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 t="s">
        <v>9</v>
      </c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1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14"/>
      <c r="AN22" s="215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0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1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4" t="s">
        <v>925</v>
      </c>
      <c r="C42" s="205" t="s">
        <v>926</v>
      </c>
      <c r="D42" s="206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 t="s">
        <v>8</v>
      </c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1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3">
        <f t="shared" ref="AJ43:AJ44" si="8">COUNTIF(E43:AI43,"K")+2*COUNTIF(E43:AI43,"2K")+COUNTIF(E43:AI43,"TK")+COUNTIF(E43:AI43,"KT")</f>
        <v>0</v>
      </c>
      <c r="AK43" s="203">
        <f t="shared" ref="AK43:AK44" si="9">COUNTIF(E43:AI43,"P")+2*COUNTIF(F43:AJ43,"2P")</f>
        <v>0</v>
      </c>
      <c r="AL43" s="203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3">
        <f t="shared" si="8"/>
        <v>0</v>
      </c>
      <c r="AK44" s="203">
        <f t="shared" si="9"/>
        <v>0</v>
      </c>
      <c r="AL44" s="203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6" t="s">
        <v>12</v>
      </c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3">
        <f>SUM(AJ10:AJ46)</f>
        <v>4</v>
      </c>
      <c r="AK47" s="3">
        <f>SUM(AK10:AK46)</f>
        <v>6</v>
      </c>
      <c r="AL47" s="3">
        <f>SUM(AL10:AL46)</f>
        <v>2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7" t="s">
        <v>13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8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0" t="s">
        <v>7</v>
      </c>
      <c r="D50" s="211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14"/>
      <c r="AQ57" s="215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924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925</v>
      </c>
      <c r="C84" s="198" t="s">
        <v>926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6" t="s">
        <v>12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3"/>
      <c r="D88" s="213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3"/>
      <c r="D91" s="213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3"/>
      <c r="D92" s="213"/>
      <c r="E92" s="213"/>
      <c r="F92" s="213"/>
      <c r="G92" s="213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3"/>
      <c r="D93" s="213"/>
      <c r="E93" s="213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3"/>
      <c r="D94" s="213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P57:AQ57"/>
    <mergeCell ref="A87:AI87"/>
    <mergeCell ref="C88:D88"/>
    <mergeCell ref="AM22:AN22"/>
    <mergeCell ref="A47:AI47"/>
    <mergeCell ref="A49:AI49"/>
    <mergeCell ref="C93:E93"/>
    <mergeCell ref="C94:D94"/>
    <mergeCell ref="C92:G92"/>
    <mergeCell ref="C50:D50"/>
    <mergeCell ref="C91:D9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" zoomScale="55" zoomScaleNormal="55" workbookViewId="0">
      <selection activeCell="T29" sqref="T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158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 t="s">
        <v>8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4</v>
      </c>
      <c r="AK17" s="75">
        <f t="shared" si="0"/>
        <v>0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 t="s">
        <v>9</v>
      </c>
      <c r="R24" s="8"/>
      <c r="S24" s="8"/>
      <c r="T24" s="8" t="s">
        <v>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2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10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1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2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1</v>
      </c>
      <c r="AM33" s="25"/>
      <c r="AN33" s="25"/>
      <c r="AO33" s="25"/>
    </row>
    <row r="34" spans="1:44" s="1" customFormat="1" ht="48" customHeight="1">
      <c r="A34" s="225" t="s">
        <v>12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76">
        <f>SUM(AJ9:AJ33)</f>
        <v>5</v>
      </c>
      <c r="AK34" s="76">
        <f>SUM(AK9:AK33)</f>
        <v>2</v>
      </c>
      <c r="AL34" s="76">
        <f>SUM(AL9:AL33)</f>
        <v>6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6" t="s">
        <v>13</v>
      </c>
      <c r="B36" s="226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8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0" t="s">
        <v>7</v>
      </c>
      <c r="D37" s="211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3"/>
      <c r="AQ38" s="224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3"/>
      <c r="AQ51" s="224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5" t="s">
        <v>12</v>
      </c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3"/>
      <c r="D64" s="213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3"/>
      <c r="D67" s="21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3"/>
      <c r="D68" s="213"/>
      <c r="E68" s="213"/>
      <c r="F68" s="213"/>
      <c r="G68" s="21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3"/>
      <c r="D69" s="213"/>
      <c r="E69" s="21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3"/>
      <c r="D70" s="21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4"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159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1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 t="s">
        <v>8</v>
      </c>
      <c r="U13" s="89"/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1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 t="s">
        <v>8</v>
      </c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1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 t="s">
        <v>8</v>
      </c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 t="s">
        <v>8</v>
      </c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1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 t="s">
        <v>10</v>
      </c>
      <c r="R18" s="89"/>
      <c r="S18" s="89"/>
      <c r="T18" s="89" t="s">
        <v>10</v>
      </c>
      <c r="U18" s="89"/>
      <c r="V18" s="89"/>
      <c r="W18" s="89"/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4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 t="s">
        <v>10</v>
      </c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1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 t="s">
        <v>10</v>
      </c>
      <c r="U25" s="89"/>
      <c r="V25" s="89"/>
      <c r="W25" s="89"/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1</v>
      </c>
      <c r="AK25" s="75">
        <f t="shared" si="0"/>
        <v>1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 t="s">
        <v>8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3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 t="s">
        <v>10</v>
      </c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2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0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5" t="s">
        <v>12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76">
        <f>SUM(AJ9:AJ35)</f>
        <v>10</v>
      </c>
      <c r="AK36" s="100">
        <f>SUM(AK9:AK35)</f>
        <v>6</v>
      </c>
      <c r="AL36" s="100">
        <f>SUM(AL9:AL35)</f>
        <v>8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6" t="s">
        <v>13</v>
      </c>
      <c r="B38" s="226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8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0" t="s">
        <v>7</v>
      </c>
      <c r="D39" s="211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23"/>
      <c r="AQ39" s="224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23"/>
      <c r="AQ52" s="224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5" t="s">
        <v>12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3"/>
      <c r="D68" s="213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3"/>
      <c r="D71" s="21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3"/>
      <c r="D72" s="213"/>
      <c r="E72" s="213"/>
      <c r="F72" s="213"/>
      <c r="G72" s="21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21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3"/>
      <c r="D74" s="21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20" zoomScale="55" zoomScaleNormal="55" workbookViewId="0">
      <selection activeCell="Y34" sqref="Y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160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8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1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 t="s">
        <v>10</v>
      </c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23"/>
      <c r="AN22" s="224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 t="s">
        <v>10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1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5" t="s">
        <v>12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76">
        <f>SUM(AJ9:AJ36)</f>
        <v>19</v>
      </c>
      <c r="AK37" s="76">
        <f>SUM(AK9:AK36)</f>
        <v>4</v>
      </c>
      <c r="AL37" s="76">
        <f>SUM(AL9:AL36)</f>
        <v>4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6" t="s">
        <v>13</v>
      </c>
      <c r="B39" s="226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8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0" t="s">
        <v>7</v>
      </c>
      <c r="D40" s="211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23"/>
      <c r="AQ41" s="224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23"/>
      <c r="AQ54" s="224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5" t="s">
        <v>12</v>
      </c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3"/>
      <c r="D70" s="213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3"/>
      <c r="D74" s="213"/>
      <c r="E74" s="213"/>
      <c r="F74" s="213"/>
      <c r="G74" s="21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3"/>
      <c r="D75" s="213"/>
      <c r="E75" s="21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3"/>
      <c r="D76" s="213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AB22" sqref="AB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161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7">
        <f t="shared" ref="AJ15" si="3">COUNTIF(E15:AI15,"K")+2*COUNTIF(E15:AI15,"2K")+COUNTIF(E15:AI15,"TK")+COUNTIF(E15:AI15,"KT")</f>
        <v>0</v>
      </c>
      <c r="AK15" s="207">
        <f t="shared" ref="AK15" si="4">COUNTIF(E15:AI15,"P")+2*COUNTIF(F15:AJ15,"2P")</f>
        <v>0</v>
      </c>
      <c r="AL15" s="207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 t="s">
        <v>10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0</v>
      </c>
      <c r="AL21" s="72">
        <f t="shared" si="1"/>
        <v>2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 t="s">
        <v>8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3</v>
      </c>
      <c r="AK23" s="75">
        <f t="shared" si="0"/>
        <v>0</v>
      </c>
      <c r="AL23" s="75">
        <f t="shared" si="1"/>
        <v>0</v>
      </c>
      <c r="AM23" s="223"/>
      <c r="AN23" s="224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 t="s">
        <v>8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2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1</v>
      </c>
      <c r="AK30" s="75">
        <f t="shared" si="0"/>
        <v>1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25" t="s">
        <v>12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76">
        <f>SUM(AJ9:AJ30)</f>
        <v>19</v>
      </c>
      <c r="AK31" s="76">
        <f>SUM(AK9:AK30)</f>
        <v>1</v>
      </c>
      <c r="AL31" s="76">
        <f>SUM(AL9:AL30)</f>
        <v>3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6" t="s">
        <v>13</v>
      </c>
      <c r="B33" s="226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8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0" t="s">
        <v>7</v>
      </c>
      <c r="D34" s="211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23"/>
      <c r="AQ35" s="224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23"/>
      <c r="AQ48" s="224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5" t="s">
        <v>12</v>
      </c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3"/>
      <c r="D58" s="213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3"/>
      <c r="D61" s="213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3"/>
      <c r="D62" s="213"/>
      <c r="E62" s="213"/>
      <c r="F62" s="213"/>
      <c r="G62" s="213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3"/>
      <c r="D63" s="213"/>
      <c r="E63" s="213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3"/>
      <c r="D64" s="213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P35:AQ35"/>
    <mergeCell ref="AP48:AQ48"/>
    <mergeCell ref="A57:AI57"/>
    <mergeCell ref="C58:D58"/>
    <mergeCell ref="C61:D61"/>
    <mergeCell ref="AM23:AN23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R9" sqref="R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162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 t="s">
        <v>868</v>
      </c>
      <c r="R9" s="89" t="s">
        <v>868</v>
      </c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5" t="s">
        <v>12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76">
        <f>SUM(AJ9:AJ33)</f>
        <v>3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6" t="s">
        <v>13</v>
      </c>
      <c r="B36" s="226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8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0" t="s">
        <v>7</v>
      </c>
      <c r="D37" s="211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23"/>
      <c r="AQ38" s="224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23"/>
      <c r="AQ51" s="224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5" t="s">
        <v>12</v>
      </c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3"/>
      <c r="D64" s="213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3"/>
      <c r="D67" s="21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3"/>
      <c r="D68" s="213"/>
      <c r="E68" s="213"/>
      <c r="F68" s="213"/>
      <c r="G68" s="21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3"/>
      <c r="D69" s="213"/>
      <c r="E69" s="21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3"/>
      <c r="D70" s="21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zoomScale="55" zoomScaleNormal="55" workbookViewId="0">
      <selection activeCell="T22" sqref="T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163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 t="s">
        <v>929</v>
      </c>
      <c r="O9" s="85"/>
      <c r="P9" s="85"/>
      <c r="Q9" s="89"/>
      <c r="R9" s="89"/>
      <c r="S9" s="89"/>
      <c r="T9" s="85" t="s">
        <v>9</v>
      </c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1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 t="s">
        <v>10</v>
      </c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1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 t="s">
        <v>8</v>
      </c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 t="s">
        <v>9</v>
      </c>
      <c r="U17" s="85"/>
      <c r="V17" s="85"/>
      <c r="W17" s="85"/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 t="s">
        <v>8</v>
      </c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 t="s">
        <v>10</v>
      </c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1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 t="s">
        <v>8</v>
      </c>
      <c r="U22" s="85"/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23"/>
      <c r="AN22" s="224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0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5" t="s">
        <v>12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76">
        <f>SUM(AJ9:AJ28)</f>
        <v>4</v>
      </c>
      <c r="AK29" s="76">
        <f>SUM(AK9:AK28)</f>
        <v>6</v>
      </c>
      <c r="AL29" s="76">
        <f>SUM(AL9:AL28)</f>
        <v>3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6" t="s">
        <v>13</v>
      </c>
      <c r="B31" s="226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8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0" t="s">
        <v>7</v>
      </c>
      <c r="D32" s="211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23"/>
      <c r="AQ33" s="224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23"/>
      <c r="AQ46" s="224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5" t="s">
        <v>12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3"/>
      <c r="D68" s="213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3"/>
      <c r="D71" s="21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3"/>
      <c r="D72" s="213"/>
      <c r="E72" s="213"/>
      <c r="F72" s="213"/>
      <c r="G72" s="21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21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3"/>
      <c r="D74" s="21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P10" sqref="P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514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/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2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5" t="s">
        <v>12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76">
        <f>SUM(AJ9:AJ18)</f>
        <v>0</v>
      </c>
      <c r="AK19" s="76">
        <f>SUM(AK9:AK18)</f>
        <v>2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6" t="s">
        <v>13</v>
      </c>
      <c r="B21" s="226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8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0" t="s">
        <v>7</v>
      </c>
      <c r="D22" s="211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23"/>
      <c r="AQ23" s="224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5" t="s">
        <v>12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3"/>
      <c r="D34" s="213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3"/>
      <c r="D37" s="213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3"/>
      <c r="D38" s="213"/>
      <c r="E38" s="213"/>
      <c r="F38" s="213"/>
      <c r="G38" s="213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3"/>
      <c r="D39" s="213"/>
      <c r="E39" s="21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3"/>
      <c r="D40" s="21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zoomScale="55" zoomScaleNormal="55" workbookViewId="0">
      <selection activeCell="R24" sqref="R24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09" t="s">
        <v>641</v>
      </c>
      <c r="AG6" s="209"/>
      <c r="AH6" s="209"/>
      <c r="AI6" s="209"/>
      <c r="AJ6" s="209"/>
      <c r="AK6" s="209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1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 t="s">
        <v>8</v>
      </c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1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2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 t="s">
        <v>10</v>
      </c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1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 t="s">
        <v>10</v>
      </c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1</v>
      </c>
      <c r="AM22" s="214"/>
      <c r="AN22" s="215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 t="s">
        <v>9</v>
      </c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3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0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0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966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0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6" t="s">
        <v>12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3">
        <f>SUM(AJ9:AJ45)</f>
        <v>11</v>
      </c>
      <c r="AK46" s="3">
        <f>SUM(AK9:AK45)</f>
        <v>5</v>
      </c>
      <c r="AL46" s="3">
        <f>SUM(AL9:AL45)</f>
        <v>3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7" t="s">
        <v>13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8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0" t="s">
        <v>7</v>
      </c>
      <c r="D49" s="211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14"/>
      <c r="AQ49" s="215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14"/>
      <c r="AQ62" s="215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919</v>
      </c>
      <c r="C82" s="70" t="s">
        <v>920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922</v>
      </c>
      <c r="C83" s="70" t="s">
        <v>923</v>
      </c>
      <c r="D83" s="71" t="s">
        <v>921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6" t="s">
        <v>12</v>
      </c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3"/>
      <c r="D87" s="213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3"/>
      <c r="D90" s="213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3"/>
      <c r="D91" s="213"/>
      <c r="E91" s="213"/>
      <c r="F91" s="213"/>
      <c r="G91" s="213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3"/>
      <c r="D92" s="213"/>
      <c r="E92" s="213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3"/>
      <c r="D93" s="213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P49:AQ49"/>
    <mergeCell ref="AP62:AQ62"/>
    <mergeCell ref="A86:AI86"/>
    <mergeCell ref="C87:D87"/>
    <mergeCell ref="C90:D90"/>
    <mergeCell ref="AM22:AN22"/>
    <mergeCell ref="A46:AI46"/>
    <mergeCell ref="A48:AI48"/>
    <mergeCell ref="C92:E92"/>
    <mergeCell ref="C93:D93"/>
    <mergeCell ref="C91:G91"/>
    <mergeCell ref="C49:D4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AD18" sqref="AD18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2" t="s">
        <v>829</v>
      </c>
      <c r="AG6" s="222"/>
      <c r="AH6" s="222"/>
      <c r="AI6" s="222"/>
      <c r="AJ6" s="222"/>
      <c r="AK6" s="222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1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 t="s">
        <v>9</v>
      </c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1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 t="s">
        <v>8</v>
      </c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3</v>
      </c>
      <c r="AK22" s="3">
        <f t="shared" si="0"/>
        <v>0</v>
      </c>
      <c r="AL22" s="3">
        <f t="shared" si="1"/>
        <v>0</v>
      </c>
      <c r="AM22" s="223"/>
      <c r="AN22" s="224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5" t="s">
        <v>12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45">
        <f>SUM(AJ9:AJ43)</f>
        <v>8</v>
      </c>
      <c r="AK44" s="45">
        <f>SUM(AK9:AK43)</f>
        <v>3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6" t="s">
        <v>13</v>
      </c>
      <c r="B46" s="226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8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0" t="s">
        <v>7</v>
      </c>
      <c r="D47" s="21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23"/>
      <c r="AQ49" s="224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25">
      <c r="A85" s="225" t="s">
        <v>12</v>
      </c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13"/>
      <c r="D86" s="213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13"/>
      <c r="D89" s="21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3"/>
      <c r="D90" s="213"/>
      <c r="E90" s="213"/>
      <c r="F90" s="213"/>
      <c r="G90" s="21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3"/>
      <c r="D91" s="213"/>
      <c r="E91" s="21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3"/>
      <c r="D92" s="21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P49:AQ49"/>
    <mergeCell ref="A85:AI85"/>
    <mergeCell ref="C86:D86"/>
    <mergeCell ref="C89:D89"/>
    <mergeCell ref="AM22:AN22"/>
    <mergeCell ref="A44:AI44"/>
    <mergeCell ref="A46:AI46"/>
    <mergeCell ref="C91:E91"/>
    <mergeCell ref="C92:D92"/>
    <mergeCell ref="C90:G90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zoomScale="70" zoomScaleNormal="70" workbookViewId="0">
      <selection activeCell="U21" sqref="U21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s="50" customFormat="1" ht="18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 s="50" customFormat="1" ht="18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09" t="s">
        <v>909</v>
      </c>
      <c r="AG6" s="209"/>
      <c r="AH6" s="209"/>
      <c r="AI6" s="209"/>
      <c r="AJ6" s="209"/>
      <c r="AK6" s="209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0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0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0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14"/>
      <c r="AN22" s="215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2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6" t="s">
        <v>12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166">
        <f>SUM(AJ9:AJ29)</f>
        <v>2</v>
      </c>
      <c r="AK30" s="166">
        <f>SUM(AK9:AK29)</f>
        <v>1</v>
      </c>
      <c r="AL30" s="166">
        <f>SUM(AL9:AL29)</f>
        <v>1</v>
      </c>
      <c r="AM30" s="30"/>
      <c r="AN30" s="58"/>
      <c r="AO30" s="58"/>
    </row>
    <row r="33" spans="1:43" s="53" customFormat="1" ht="30" customHeight="1">
      <c r="A33" s="217" t="s">
        <v>13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8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0" t="s">
        <v>7</v>
      </c>
      <c r="D34" s="211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14"/>
      <c r="AQ45" s="215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P45:AQ45"/>
    <mergeCell ref="AF6:AK6"/>
    <mergeCell ref="C8:D8"/>
    <mergeCell ref="AM22:AN22"/>
    <mergeCell ref="A30:AI30"/>
    <mergeCell ref="A33:AI33"/>
    <mergeCell ref="C34:D34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T11" sqref="T11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09" t="s">
        <v>867</v>
      </c>
      <c r="AG6" s="209"/>
      <c r="AH6" s="209"/>
      <c r="AI6" s="209"/>
      <c r="AJ6" s="209"/>
      <c r="AK6" s="209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 t="s">
        <v>8</v>
      </c>
      <c r="S10" s="89"/>
      <c r="T10" s="89" t="s">
        <v>8</v>
      </c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7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 t="s">
        <v>8</v>
      </c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3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14"/>
      <c r="AN22" s="215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2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 t="s">
        <v>8</v>
      </c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1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 t="s">
        <v>8</v>
      </c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7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0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6" t="s">
        <v>12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3">
        <f>SUM(AJ9:AJ32)</f>
        <v>25</v>
      </c>
      <c r="AK33" s="3">
        <f>SUM(AK9:AK32)</f>
        <v>1</v>
      </c>
      <c r="AL33" s="3">
        <f>SUM(AL9:AL32)</f>
        <v>1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14"/>
      <c r="AQ34" s="215"/>
    </row>
    <row r="35" spans="1:43" s="53" customFormat="1" ht="30" customHeight="1">
      <c r="A35" s="217" t="s">
        <v>13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8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0" t="s">
        <v>7</v>
      </c>
      <c r="D36" s="211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14"/>
      <c r="AQ47" s="215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3"/>
      <c r="D62" s="213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3"/>
      <c r="D65" s="213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3"/>
      <c r="D66" s="213"/>
      <c r="E66" s="213"/>
      <c r="F66" s="213"/>
      <c r="G66" s="213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3"/>
      <c r="D67" s="213"/>
      <c r="E67" s="213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3"/>
      <c r="D68" s="213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P34:AQ34"/>
    <mergeCell ref="AP47:AQ47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topLeftCell="A3" zoomScale="55" zoomScaleNormal="55" workbookViewId="0">
      <selection activeCell="T40" sqref="T40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09" t="s">
        <v>763</v>
      </c>
      <c r="AG6" s="209"/>
      <c r="AH6" s="209"/>
      <c r="AI6" s="209"/>
      <c r="AJ6" s="209"/>
      <c r="AK6" s="209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 t="s">
        <v>10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1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 t="s">
        <v>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2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 t="s">
        <v>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2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 t="s">
        <v>8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3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3">
        <f t="shared" si="5"/>
        <v>1</v>
      </c>
      <c r="AK39" s="203">
        <f t="shared" si="6"/>
        <v>0</v>
      </c>
      <c r="AL39" s="203">
        <f t="shared" si="7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 t="s">
        <v>9</v>
      </c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3">
        <f t="shared" si="5"/>
        <v>0</v>
      </c>
      <c r="AK40" s="203">
        <f t="shared" si="6"/>
        <v>2</v>
      </c>
      <c r="AL40" s="203">
        <f t="shared" si="7"/>
        <v>0</v>
      </c>
    </row>
    <row r="41" spans="1:38" ht="27" customHeight="1">
      <c r="A41" s="147">
        <v>31</v>
      </c>
      <c r="B41" s="86" t="s">
        <v>939</v>
      </c>
      <c r="C41" s="87" t="s">
        <v>940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 t="s">
        <v>9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62"/>
      <c r="AK41" s="162"/>
      <c r="AL41" s="162"/>
    </row>
    <row r="42" spans="1:38" ht="27" customHeight="1">
      <c r="A42" s="97">
        <v>32</v>
      </c>
      <c r="B42" s="86" t="s">
        <v>954</v>
      </c>
      <c r="C42" s="87" t="s">
        <v>101</v>
      </c>
      <c r="D42" s="88" t="s">
        <v>955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 t="s">
        <v>8</v>
      </c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2"/>
      <c r="AK42" s="202"/>
      <c r="AL42" s="202"/>
    </row>
    <row r="43" spans="1:38" ht="27" customHeight="1">
      <c r="A43" s="97"/>
      <c r="B43" s="86" t="s">
        <v>960</v>
      </c>
      <c r="C43" s="87" t="s">
        <v>961</v>
      </c>
      <c r="D43" s="88" t="s">
        <v>59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 t="s">
        <v>8</v>
      </c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7"/>
      <c r="AK43" s="97"/>
      <c r="AL43" s="97"/>
    </row>
    <row r="44" spans="1:38" ht="20.25">
      <c r="A44" s="225" t="s">
        <v>12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169">
        <f>SUM(AJ9:AJ41)</f>
        <v>18</v>
      </c>
      <c r="AK44" s="169">
        <f>SUM(AK9:AK41)</f>
        <v>9</v>
      </c>
      <c r="AL44" s="169">
        <f>SUM(AL9:AL41)</f>
        <v>6</v>
      </c>
    </row>
    <row r="45" spans="1:38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</row>
    <row r="46" spans="1:38" ht="20.25">
      <c r="A46" s="226" t="s">
        <v>13</v>
      </c>
      <c r="B46" s="226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8"/>
      <c r="AJ46" s="28" t="s">
        <v>14</v>
      </c>
      <c r="AK46" s="28" t="s">
        <v>15</v>
      </c>
      <c r="AL46" s="28" t="s">
        <v>16</v>
      </c>
    </row>
    <row r="47" spans="1:38">
      <c r="A47" s="147" t="s">
        <v>5</v>
      </c>
      <c r="B47" s="148"/>
      <c r="C47" s="210" t="s">
        <v>7</v>
      </c>
      <c r="D47" s="21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</row>
    <row r="48" spans="1:38">
      <c r="A48" s="147">
        <v>1</v>
      </c>
      <c r="B48" s="69" t="s">
        <v>154</v>
      </c>
      <c r="C48" s="70" t="s">
        <v>47</v>
      </c>
      <c r="D48" s="71" t="s">
        <v>60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</row>
    <row r="49" spans="1:38">
      <c r="A49" s="147">
        <v>2</v>
      </c>
      <c r="B49" s="82" t="s">
        <v>142</v>
      </c>
      <c r="C49" s="70" t="s">
        <v>143</v>
      </c>
      <c r="D49" s="71" t="s">
        <v>62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59" si="8">COUNTIF(E49:AI49,"BT")</f>
        <v>0</v>
      </c>
      <c r="AK49" s="32">
        <f t="shared" ref="AK49:AK59" si="9">COUNTIF(F49:AJ49,"D")</f>
        <v>0</v>
      </c>
      <c r="AL49" s="32">
        <f t="shared" ref="AL49:AL59" si="10">COUNTIF(G49:AK49,"ĐP")</f>
        <v>0</v>
      </c>
    </row>
    <row r="50" spans="1:38">
      <c r="A50" s="147">
        <v>3</v>
      </c>
      <c r="B50" s="82" t="s">
        <v>144</v>
      </c>
      <c r="C50" s="70" t="s">
        <v>145</v>
      </c>
      <c r="D50" s="71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8"/>
        <v>0</v>
      </c>
      <c r="AK50" s="32">
        <f t="shared" si="9"/>
        <v>0</v>
      </c>
      <c r="AL50" s="32">
        <f t="shared" si="10"/>
        <v>0</v>
      </c>
    </row>
    <row r="51" spans="1:38">
      <c r="A51" s="147">
        <v>4</v>
      </c>
      <c r="B51" s="82" t="s">
        <v>146</v>
      </c>
      <c r="C51" s="70" t="s">
        <v>89</v>
      </c>
      <c r="D51" s="71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8"/>
        <v>0</v>
      </c>
      <c r="AK51" s="32">
        <f t="shared" si="9"/>
        <v>0</v>
      </c>
      <c r="AL51" s="32">
        <f t="shared" si="10"/>
        <v>0</v>
      </c>
    </row>
    <row r="52" spans="1:38">
      <c r="A52" s="147">
        <v>5</v>
      </c>
      <c r="B52" s="82" t="s">
        <v>147</v>
      </c>
      <c r="C52" s="70" t="s">
        <v>36</v>
      </c>
      <c r="D52" s="71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8"/>
        <v>0</v>
      </c>
      <c r="AK52" s="32">
        <f t="shared" si="9"/>
        <v>0</v>
      </c>
      <c r="AL52" s="32">
        <f t="shared" si="10"/>
        <v>0</v>
      </c>
    </row>
    <row r="53" spans="1:38">
      <c r="A53" s="147">
        <v>6</v>
      </c>
      <c r="B53" s="82">
        <v>1810140037</v>
      </c>
      <c r="C53" s="70" t="s">
        <v>156</v>
      </c>
      <c r="D53" s="71" t="s">
        <v>127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8"/>
        <v>0</v>
      </c>
      <c r="AK53" s="32">
        <f t="shared" si="9"/>
        <v>0</v>
      </c>
      <c r="AL53" s="32">
        <f t="shared" si="10"/>
        <v>0</v>
      </c>
    </row>
    <row r="54" spans="1:38">
      <c r="A54" s="147">
        <v>7</v>
      </c>
      <c r="B54" s="82">
        <v>1810140034</v>
      </c>
      <c r="C54" s="70" t="s">
        <v>152</v>
      </c>
      <c r="D54" s="71" t="s">
        <v>91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8"/>
        <v>0</v>
      </c>
      <c r="AK54" s="32">
        <f t="shared" si="9"/>
        <v>0</v>
      </c>
      <c r="AL54" s="32">
        <f t="shared" si="10"/>
        <v>0</v>
      </c>
    </row>
    <row r="55" spans="1:38">
      <c r="A55" s="147">
        <v>8</v>
      </c>
      <c r="B55" s="82" t="s">
        <v>149</v>
      </c>
      <c r="C55" s="70" t="s">
        <v>150</v>
      </c>
      <c r="D55" s="71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8"/>
        <v>0</v>
      </c>
      <c r="AK55" s="32">
        <f t="shared" si="9"/>
        <v>0</v>
      </c>
      <c r="AL55" s="32">
        <f t="shared" si="10"/>
        <v>0</v>
      </c>
    </row>
    <row r="56" spans="1:38">
      <c r="A56" s="147">
        <v>9</v>
      </c>
      <c r="B56" s="82">
        <v>1810140036</v>
      </c>
      <c r="C56" s="70" t="s">
        <v>153</v>
      </c>
      <c r="D56" s="71" t="s">
        <v>80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8"/>
        <v>0</v>
      </c>
      <c r="AK56" s="32">
        <f t="shared" si="9"/>
        <v>0</v>
      </c>
      <c r="AL56" s="32">
        <f t="shared" si="10"/>
        <v>0</v>
      </c>
    </row>
    <row r="57" spans="1:38">
      <c r="A57" s="147">
        <v>10</v>
      </c>
      <c r="B57" s="82" t="s">
        <v>151</v>
      </c>
      <c r="C57" s="70" t="s">
        <v>109</v>
      </c>
      <c r="D57" s="71" t="s">
        <v>73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8"/>
        <v>0</v>
      </c>
      <c r="AK57" s="32">
        <f t="shared" si="9"/>
        <v>0</v>
      </c>
      <c r="AL57" s="32">
        <f t="shared" si="10"/>
        <v>0</v>
      </c>
    </row>
    <row r="58" spans="1:38">
      <c r="A58" s="147">
        <v>11</v>
      </c>
      <c r="B58" s="82" t="s">
        <v>148</v>
      </c>
      <c r="C58" s="70" t="s">
        <v>67</v>
      </c>
      <c r="D58" s="71" t="s">
        <v>73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8"/>
        <v>0</v>
      </c>
      <c r="AK58" s="32">
        <f t="shared" si="9"/>
        <v>0</v>
      </c>
      <c r="AL58" s="32">
        <f t="shared" si="10"/>
        <v>0</v>
      </c>
    </row>
    <row r="59" spans="1:38">
      <c r="A59" s="147">
        <v>12</v>
      </c>
      <c r="B59" s="82" t="s">
        <v>519</v>
      </c>
      <c r="C59" s="70" t="s">
        <v>520</v>
      </c>
      <c r="D59" s="71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8"/>
        <v>0</v>
      </c>
      <c r="AK59" s="32">
        <f t="shared" si="9"/>
        <v>0</v>
      </c>
      <c r="AL59" s="32">
        <f t="shared" si="10"/>
        <v>0</v>
      </c>
    </row>
    <row r="60" spans="1:38" ht="20.25">
      <c r="A60" s="225" t="s">
        <v>12</v>
      </c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149">
        <f t="shared" ref="AJ60:AL60" si="11">SUM(AJ48:AJ59)</f>
        <v>0</v>
      </c>
      <c r="AK60" s="149">
        <f t="shared" si="11"/>
        <v>0</v>
      </c>
      <c r="AL60" s="149">
        <f t="shared" si="11"/>
        <v>0</v>
      </c>
    </row>
    <row r="110" spans="3:38">
      <c r="C110" s="64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64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3:38">
      <c r="C112" s="213"/>
      <c r="D112" s="213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213"/>
      <c r="D113" s="213"/>
      <c r="E113" s="213"/>
      <c r="F113" s="213"/>
      <c r="G113" s="213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3"/>
      <c r="D114" s="213"/>
      <c r="E114" s="213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3"/>
      <c r="D115" s="213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</sheetData>
  <mergeCells count="16">
    <mergeCell ref="C114:E114"/>
    <mergeCell ref="C115:D115"/>
    <mergeCell ref="C113:G113"/>
    <mergeCell ref="C112:D112"/>
    <mergeCell ref="A5:AL5"/>
    <mergeCell ref="AF6:AK6"/>
    <mergeCell ref="C8:D8"/>
    <mergeCell ref="A44:AI44"/>
    <mergeCell ref="A46:AI46"/>
    <mergeCell ref="C47:D47"/>
    <mergeCell ref="A60:AI60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3" zoomScale="55" zoomScaleNormal="55" workbookViewId="0">
      <selection activeCell="Q35" sqref="Q3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2" t="s">
        <v>762</v>
      </c>
      <c r="AG6" s="222"/>
      <c r="AH6" s="222"/>
      <c r="AI6" s="222"/>
      <c r="AJ6" s="222"/>
      <c r="AK6" s="222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0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2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1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23"/>
      <c r="AN25" s="224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1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 t="s">
        <v>8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1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1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0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5" t="s">
        <v>12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39">
        <f>SUM(AJ9:AJ40)</f>
        <v>12</v>
      </c>
      <c r="AK41" s="172">
        <f>SUM(AK9:AK40)</f>
        <v>0</v>
      </c>
      <c r="AL41" s="172">
        <f>SUM(AL9:AL40)</f>
        <v>7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6" t="s">
        <v>13</v>
      </c>
      <c r="B43" s="226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8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0" t="s">
        <v>7</v>
      </c>
      <c r="D44" s="211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5" t="s">
        <v>12</v>
      </c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3"/>
      <c r="D76" s="213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3"/>
      <c r="D79" s="21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3"/>
      <c r="D80" s="213"/>
      <c r="E80" s="213"/>
      <c r="F80" s="213"/>
      <c r="G80" s="21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3"/>
      <c r="D81" s="213"/>
      <c r="E81" s="21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3"/>
      <c r="D82" s="21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C82:D82"/>
    <mergeCell ref="C80:G80"/>
    <mergeCell ref="C44:D44"/>
    <mergeCell ref="C79:D79"/>
    <mergeCell ref="C81:E81"/>
    <mergeCell ref="AM25:AN25"/>
    <mergeCell ref="A75:AI75"/>
    <mergeCell ref="C76:D76"/>
    <mergeCell ref="A5:AL5"/>
    <mergeCell ref="AF6:AK6"/>
    <mergeCell ref="C8:D8"/>
    <mergeCell ref="A41:AI41"/>
    <mergeCell ref="A43:AI4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zoomScale="85" zoomScaleNormal="85" workbookViewId="0">
      <selection activeCell="T18" sqref="T18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16.5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2" t="s">
        <v>968</v>
      </c>
      <c r="AG6" s="222"/>
      <c r="AH6" s="222"/>
      <c r="AI6" s="222"/>
      <c r="AJ6" s="222"/>
      <c r="AK6" s="222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7" si="0">COUNTIF(E9:AI9,"P")+2*COUNTIF(F9:AJ9,"2P")</f>
        <v>0</v>
      </c>
      <c r="AL9" s="174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941</v>
      </c>
      <c r="C14" s="87" t="s">
        <v>942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943</v>
      </c>
      <c r="C15" s="87" t="s">
        <v>944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2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945</v>
      </c>
      <c r="C16" s="87" t="s">
        <v>946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 t="s">
        <v>9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0</v>
      </c>
      <c r="AK17" s="174">
        <f t="shared" si="0"/>
        <v>1</v>
      </c>
      <c r="AL17" s="174">
        <f t="shared" si="1"/>
        <v>1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947</v>
      </c>
      <c r="C19" s="87" t="s">
        <v>948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949</v>
      </c>
      <c r="C20" s="87" t="s">
        <v>950</v>
      </c>
      <c r="D20" s="88" t="s">
        <v>908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951</v>
      </c>
      <c r="C21" s="87" t="s">
        <v>952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1</v>
      </c>
      <c r="AM21" s="27"/>
      <c r="AN21" s="25"/>
      <c r="AO21" s="25"/>
    </row>
    <row r="22" spans="1:44" s="1" customFormat="1" ht="18.75">
      <c r="A22" s="190">
        <v>14</v>
      </c>
      <c r="B22" s="86" t="s">
        <v>953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23"/>
      <c r="AN24" s="224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956</v>
      </c>
      <c r="C26" s="87" t="s">
        <v>957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958</v>
      </c>
      <c r="C28" s="87" t="s">
        <v>959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960</v>
      </c>
      <c r="C29" s="87" t="s">
        <v>961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962</v>
      </c>
      <c r="C31" s="87" t="s">
        <v>963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964</v>
      </c>
      <c r="C32" s="87" t="s">
        <v>965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7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/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0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97"/>
      <c r="AK35" s="97"/>
      <c r="AL35" s="97"/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/>
      <c r="W36" s="85"/>
      <c r="X36" s="85"/>
      <c r="Y36" s="85"/>
      <c r="Z36" s="89"/>
      <c r="AA36" s="85"/>
      <c r="AB36" s="89"/>
      <c r="AC36" s="85"/>
      <c r="AD36" s="89"/>
      <c r="AE36" s="89"/>
      <c r="AF36" s="89"/>
      <c r="AG36" s="89"/>
      <c r="AH36" s="89"/>
      <c r="AI36" s="89"/>
      <c r="AJ36" s="97"/>
      <c r="AK36" s="97"/>
      <c r="AL36" s="97"/>
      <c r="AM36" s="25"/>
      <c r="AN36" s="25"/>
    </row>
    <row r="37" spans="1:40" ht="18.75">
      <c r="A37" s="190">
        <v>27</v>
      </c>
      <c r="B37" s="86"/>
      <c r="C37" s="87" t="s">
        <v>967</v>
      </c>
      <c r="D37" s="88" t="s">
        <v>53</v>
      </c>
      <c r="E37" s="47"/>
      <c r="F37" s="151"/>
      <c r="G37" s="8"/>
      <c r="H37" s="8"/>
      <c r="I37" s="151"/>
      <c r="J37" s="8"/>
      <c r="K37" s="151"/>
      <c r="L37" s="8"/>
      <c r="M37" s="151"/>
      <c r="N37" s="8"/>
      <c r="O37" s="8" t="s">
        <v>9</v>
      </c>
      <c r="P37" s="8"/>
      <c r="Q37" s="8"/>
      <c r="R37" s="8"/>
      <c r="S37" s="8"/>
      <c r="T37" s="8"/>
      <c r="U37" s="8"/>
      <c r="V37" s="8"/>
      <c r="W37" s="151"/>
      <c r="X37" s="151"/>
      <c r="Y37" s="151"/>
      <c r="Z37" s="8"/>
      <c r="AA37" s="151"/>
      <c r="AB37" s="8"/>
      <c r="AC37" s="151"/>
      <c r="AD37" s="8"/>
      <c r="AE37" s="8"/>
      <c r="AF37" s="8"/>
      <c r="AG37" s="8"/>
      <c r="AH37" s="8"/>
      <c r="AI37" s="8"/>
      <c r="AJ37" s="174">
        <f t="shared" si="3"/>
        <v>0</v>
      </c>
      <c r="AK37" s="174">
        <f t="shared" si="0"/>
        <v>1</v>
      </c>
      <c r="AL37" s="174">
        <f t="shared" si="1"/>
        <v>0</v>
      </c>
    </row>
    <row r="38" spans="1:40" ht="20.25">
      <c r="A38" s="225" t="s">
        <v>12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177">
        <f>SUM(AJ9:AJ37)</f>
        <v>11</v>
      </c>
      <c r="AK38" s="177">
        <f>SUM(AK9:AK37)</f>
        <v>2</v>
      </c>
      <c r="AL38" s="177">
        <f>SUM(AL9:AL37)</f>
        <v>3</v>
      </c>
    </row>
    <row r="39" spans="1:40" ht="18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</row>
    <row r="40" spans="1:40" ht="20.25">
      <c r="A40" s="226" t="s">
        <v>13</v>
      </c>
      <c r="B40" s="226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8"/>
      <c r="AJ40" s="28" t="s">
        <v>14</v>
      </c>
      <c r="AK40" s="28" t="s">
        <v>15</v>
      </c>
      <c r="AL40" s="28" t="s">
        <v>16</v>
      </c>
    </row>
    <row r="41" spans="1:40">
      <c r="A41" s="174" t="s">
        <v>5</v>
      </c>
      <c r="B41" s="176"/>
      <c r="C41" s="210" t="s">
        <v>7</v>
      </c>
      <c r="D41" s="211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</row>
    <row r="42" spans="1:40" ht="18.75">
      <c r="A42" s="174">
        <v>1</v>
      </c>
      <c r="B42" s="86" t="s">
        <v>931</v>
      </c>
      <c r="C42" s="87" t="s">
        <v>36</v>
      </c>
      <c r="D42" s="88" t="s">
        <v>74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</row>
    <row r="43" spans="1:40" ht="18.75">
      <c r="A43" s="174">
        <v>2</v>
      </c>
      <c r="B43" s="86" t="s">
        <v>932</v>
      </c>
      <c r="C43" s="87" t="s">
        <v>933</v>
      </c>
      <c r="D43" s="88" t="s">
        <v>934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 t="shared" ref="AJ43:AJ70" si="4">COUNTIF(E43:AI43,"BT")</f>
        <v>0</v>
      </c>
      <c r="AK43" s="32">
        <f t="shared" ref="AK43:AK70" si="5">COUNTIF(F43:AJ43,"D")</f>
        <v>0</v>
      </c>
      <c r="AL43" s="32">
        <f t="shared" ref="AL43:AL70" si="6">COUNTIF(G43:AK43,"ĐP")</f>
        <v>0</v>
      </c>
    </row>
    <row r="44" spans="1:40" ht="18.75">
      <c r="A44" s="174">
        <v>3</v>
      </c>
      <c r="B44" s="86" t="s">
        <v>703</v>
      </c>
      <c r="C44" s="87" t="s">
        <v>108</v>
      </c>
      <c r="D44" s="88" t="s">
        <v>166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si="4"/>
        <v>0</v>
      </c>
      <c r="AK44" s="32">
        <f t="shared" si="5"/>
        <v>0</v>
      </c>
      <c r="AL44" s="32">
        <f t="shared" si="6"/>
        <v>0</v>
      </c>
    </row>
    <row r="45" spans="1:40" ht="18.75">
      <c r="A45" s="174">
        <v>4</v>
      </c>
      <c r="B45" s="86" t="s">
        <v>935</v>
      </c>
      <c r="C45" s="87" t="s">
        <v>936</v>
      </c>
      <c r="D45" s="88" t="s">
        <v>168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4"/>
        <v>0</v>
      </c>
      <c r="AK45" s="32">
        <f t="shared" si="5"/>
        <v>0</v>
      </c>
      <c r="AL45" s="32">
        <f t="shared" si="6"/>
        <v>0</v>
      </c>
    </row>
    <row r="46" spans="1:40" ht="18.75">
      <c r="A46" s="174">
        <v>5</v>
      </c>
      <c r="B46" s="86" t="s">
        <v>937</v>
      </c>
      <c r="C46" s="87" t="s">
        <v>938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4"/>
        <v>0</v>
      </c>
      <c r="AK46" s="32">
        <f t="shared" si="5"/>
        <v>0</v>
      </c>
      <c r="AL46" s="32">
        <f t="shared" si="6"/>
        <v>0</v>
      </c>
    </row>
    <row r="47" spans="1:40" ht="18.75">
      <c r="A47" s="174">
        <v>6</v>
      </c>
      <c r="B47" s="86" t="s">
        <v>939</v>
      </c>
      <c r="C47" s="87" t="s">
        <v>940</v>
      </c>
      <c r="D47" s="88" t="s">
        <v>88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4"/>
        <v>0</v>
      </c>
      <c r="AK47" s="32">
        <f t="shared" si="5"/>
        <v>0</v>
      </c>
      <c r="AL47" s="32">
        <f t="shared" si="6"/>
        <v>0</v>
      </c>
    </row>
    <row r="48" spans="1:40" ht="18.75">
      <c r="A48" s="174">
        <v>7</v>
      </c>
      <c r="B48" s="86" t="s">
        <v>941</v>
      </c>
      <c r="C48" s="87" t="s">
        <v>942</v>
      </c>
      <c r="D48" s="88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4"/>
        <v>0</v>
      </c>
      <c r="AK48" s="32">
        <f t="shared" si="5"/>
        <v>0</v>
      </c>
      <c r="AL48" s="32">
        <f t="shared" si="6"/>
        <v>0</v>
      </c>
    </row>
    <row r="49" spans="1:38" ht="18.75">
      <c r="A49" s="174">
        <v>8</v>
      </c>
      <c r="B49" s="86" t="s">
        <v>943</v>
      </c>
      <c r="C49" s="87" t="s">
        <v>944</v>
      </c>
      <c r="D49" s="88" t="s">
        <v>127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4"/>
        <v>0</v>
      </c>
      <c r="AK49" s="32">
        <f t="shared" si="5"/>
        <v>0</v>
      </c>
      <c r="AL49" s="32">
        <f t="shared" si="6"/>
        <v>0</v>
      </c>
    </row>
    <row r="50" spans="1:38" ht="18.75">
      <c r="A50" s="174">
        <v>9</v>
      </c>
      <c r="B50" s="86" t="s">
        <v>945</v>
      </c>
      <c r="C50" s="87" t="s">
        <v>946</v>
      </c>
      <c r="D50" s="88" t="s">
        <v>107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4"/>
        <v>0</v>
      </c>
      <c r="AK50" s="32">
        <f t="shared" si="5"/>
        <v>0</v>
      </c>
      <c r="AL50" s="32">
        <f t="shared" si="6"/>
        <v>0</v>
      </c>
    </row>
    <row r="51" spans="1:38" ht="18.75">
      <c r="A51" s="174">
        <v>10</v>
      </c>
      <c r="B51" s="86" t="s">
        <v>713</v>
      </c>
      <c r="C51" s="87" t="s">
        <v>714</v>
      </c>
      <c r="D51" s="88" t="s">
        <v>65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4"/>
        <v>0</v>
      </c>
      <c r="AK51" s="32">
        <f t="shared" si="5"/>
        <v>0</v>
      </c>
      <c r="AL51" s="32">
        <f t="shared" si="6"/>
        <v>0</v>
      </c>
    </row>
    <row r="52" spans="1:38" ht="18.75">
      <c r="A52" s="174">
        <v>11</v>
      </c>
      <c r="B52" s="86" t="s">
        <v>715</v>
      </c>
      <c r="C52" s="87" t="s">
        <v>115</v>
      </c>
      <c r="D52" s="88" t="s">
        <v>716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4"/>
        <v>0</v>
      </c>
      <c r="AK52" s="32">
        <f t="shared" si="5"/>
        <v>0</v>
      </c>
      <c r="AL52" s="32">
        <f t="shared" si="6"/>
        <v>0</v>
      </c>
    </row>
    <row r="53" spans="1:38" ht="18.75">
      <c r="A53" s="174">
        <v>12</v>
      </c>
      <c r="B53" s="86" t="s">
        <v>947</v>
      </c>
      <c r="C53" s="87" t="s">
        <v>948</v>
      </c>
      <c r="D53" s="88" t="s">
        <v>116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4"/>
        <v>0</v>
      </c>
      <c r="AK53" s="32">
        <f t="shared" si="5"/>
        <v>0</v>
      </c>
      <c r="AL53" s="32">
        <f t="shared" si="6"/>
        <v>0</v>
      </c>
    </row>
    <row r="54" spans="1:38" ht="18.75">
      <c r="A54" s="174">
        <v>13</v>
      </c>
      <c r="B54" s="86" t="s">
        <v>949</v>
      </c>
      <c r="C54" s="87" t="s">
        <v>950</v>
      </c>
      <c r="D54" s="88" t="s">
        <v>908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4"/>
        <v>0</v>
      </c>
      <c r="AK54" s="32">
        <f t="shared" si="5"/>
        <v>0</v>
      </c>
      <c r="AL54" s="32">
        <f t="shared" si="6"/>
        <v>0</v>
      </c>
    </row>
    <row r="55" spans="1:38" ht="18.75">
      <c r="A55" s="174">
        <v>14</v>
      </c>
      <c r="B55" s="86" t="s">
        <v>951</v>
      </c>
      <c r="C55" s="87" t="s">
        <v>952</v>
      </c>
      <c r="D55" s="88" t="s">
        <v>396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4"/>
        <v>0</v>
      </c>
      <c r="AK55" s="32">
        <f t="shared" si="5"/>
        <v>0</v>
      </c>
      <c r="AL55" s="32">
        <f t="shared" si="6"/>
        <v>0</v>
      </c>
    </row>
    <row r="56" spans="1:38" ht="18.75">
      <c r="A56" s="174">
        <v>15</v>
      </c>
      <c r="B56" s="86" t="s">
        <v>953</v>
      </c>
      <c r="C56" s="87" t="s">
        <v>70</v>
      </c>
      <c r="D56" s="88" t="s">
        <v>91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4"/>
        <v>0</v>
      </c>
      <c r="AK56" s="32">
        <f t="shared" si="5"/>
        <v>0</v>
      </c>
      <c r="AL56" s="32">
        <f t="shared" si="6"/>
        <v>0</v>
      </c>
    </row>
    <row r="57" spans="1:38" ht="18.75">
      <c r="A57" s="174">
        <v>16</v>
      </c>
      <c r="B57" s="86" t="s">
        <v>728</v>
      </c>
      <c r="C57" s="87" t="s">
        <v>720</v>
      </c>
      <c r="D57" s="88" t="s">
        <v>313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4"/>
        <v>0</v>
      </c>
      <c r="AK57" s="32">
        <f t="shared" si="5"/>
        <v>0</v>
      </c>
      <c r="AL57" s="32">
        <f t="shared" si="6"/>
        <v>0</v>
      </c>
    </row>
    <row r="58" spans="1:38" ht="18.75">
      <c r="A58" s="174">
        <v>17</v>
      </c>
      <c r="B58" s="86" t="s">
        <v>729</v>
      </c>
      <c r="C58" s="87" t="s">
        <v>730</v>
      </c>
      <c r="D58" s="88" t="s">
        <v>731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4"/>
        <v>0</v>
      </c>
      <c r="AK58" s="32">
        <f t="shared" si="5"/>
        <v>0</v>
      </c>
      <c r="AL58" s="32">
        <f t="shared" si="6"/>
        <v>0</v>
      </c>
    </row>
    <row r="59" spans="1:38" ht="18.75">
      <c r="A59" s="174">
        <v>18</v>
      </c>
      <c r="B59" s="86" t="s">
        <v>734</v>
      </c>
      <c r="C59" s="87" t="s">
        <v>46</v>
      </c>
      <c r="D59" s="88" t="s">
        <v>57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4"/>
        <v>0</v>
      </c>
      <c r="AK59" s="32">
        <f t="shared" si="5"/>
        <v>0</v>
      </c>
      <c r="AL59" s="32">
        <f t="shared" si="6"/>
        <v>0</v>
      </c>
    </row>
    <row r="60" spans="1:38" ht="18.75">
      <c r="A60" s="174">
        <v>19</v>
      </c>
      <c r="B60" s="86" t="s">
        <v>954</v>
      </c>
      <c r="C60" s="87" t="s">
        <v>101</v>
      </c>
      <c r="D60" s="88" t="s">
        <v>955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4"/>
        <v>0</v>
      </c>
      <c r="AK60" s="32">
        <f t="shared" si="5"/>
        <v>0</v>
      </c>
      <c r="AL60" s="32">
        <f t="shared" si="6"/>
        <v>0</v>
      </c>
    </row>
    <row r="61" spans="1:38" ht="18.75">
      <c r="A61" s="174">
        <v>20</v>
      </c>
      <c r="B61" s="86" t="s">
        <v>956</v>
      </c>
      <c r="C61" s="87" t="s">
        <v>957</v>
      </c>
      <c r="D61" s="88" t="s">
        <v>58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4"/>
        <v>0</v>
      </c>
      <c r="AK61" s="32">
        <f t="shared" si="5"/>
        <v>0</v>
      </c>
      <c r="AL61" s="32">
        <f t="shared" si="6"/>
        <v>0</v>
      </c>
    </row>
    <row r="62" spans="1:38" ht="18.75">
      <c r="A62" s="174">
        <v>21</v>
      </c>
      <c r="B62" s="86" t="s">
        <v>741</v>
      </c>
      <c r="C62" s="87" t="s">
        <v>742</v>
      </c>
      <c r="D62" s="88" t="s">
        <v>743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4"/>
        <v>0</v>
      </c>
      <c r="AK62" s="32">
        <f t="shared" si="5"/>
        <v>0</v>
      </c>
      <c r="AL62" s="32">
        <f t="shared" si="6"/>
        <v>0</v>
      </c>
    </row>
    <row r="63" spans="1:38" ht="18.75">
      <c r="A63" s="174">
        <v>22</v>
      </c>
      <c r="B63" s="86" t="s">
        <v>958</v>
      </c>
      <c r="C63" s="87" t="s">
        <v>959</v>
      </c>
      <c r="D63" s="88" t="s">
        <v>122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4"/>
        <v>0</v>
      </c>
      <c r="AK63" s="32">
        <f t="shared" si="5"/>
        <v>0</v>
      </c>
      <c r="AL63" s="32">
        <f t="shared" si="6"/>
        <v>0</v>
      </c>
    </row>
    <row r="64" spans="1:38" ht="18.75">
      <c r="A64" s="174">
        <v>23</v>
      </c>
      <c r="B64" s="86" t="s">
        <v>960</v>
      </c>
      <c r="C64" s="87" t="s">
        <v>961</v>
      </c>
      <c r="D64" s="88" t="s">
        <v>59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4"/>
        <v>0</v>
      </c>
      <c r="AK64" s="32">
        <f t="shared" si="5"/>
        <v>0</v>
      </c>
      <c r="AL64" s="32">
        <f t="shared" si="6"/>
        <v>0</v>
      </c>
    </row>
    <row r="65" spans="1:38" ht="18.75">
      <c r="A65" s="174">
        <v>24</v>
      </c>
      <c r="B65" s="86" t="s">
        <v>744</v>
      </c>
      <c r="C65" s="87" t="s">
        <v>36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4"/>
        <v>0</v>
      </c>
      <c r="AK65" s="32">
        <f t="shared" si="5"/>
        <v>0</v>
      </c>
      <c r="AL65" s="32">
        <f t="shared" si="6"/>
        <v>0</v>
      </c>
    </row>
    <row r="66" spans="1:38" ht="18.75">
      <c r="A66" s="174">
        <v>25</v>
      </c>
      <c r="B66" s="86" t="s">
        <v>962</v>
      </c>
      <c r="C66" s="87" t="s">
        <v>963</v>
      </c>
      <c r="D66" s="88" t="s">
        <v>360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4"/>
        <v>0</v>
      </c>
      <c r="AK66" s="32">
        <f t="shared" si="5"/>
        <v>0</v>
      </c>
      <c r="AL66" s="32">
        <f t="shared" si="6"/>
        <v>0</v>
      </c>
    </row>
    <row r="67" spans="1:38" ht="18.75">
      <c r="A67" s="174">
        <v>26</v>
      </c>
      <c r="B67" s="86" t="s">
        <v>964</v>
      </c>
      <c r="C67" s="87" t="s">
        <v>965</v>
      </c>
      <c r="D67" s="88" t="s">
        <v>72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4"/>
        <v>0</v>
      </c>
      <c r="AK67" s="32">
        <f t="shared" si="5"/>
        <v>0</v>
      </c>
      <c r="AL67" s="32">
        <f t="shared" si="6"/>
        <v>0</v>
      </c>
    </row>
    <row r="68" spans="1:38" ht="18.75">
      <c r="A68" s="174">
        <v>27</v>
      </c>
      <c r="B68" s="86" t="s">
        <v>754</v>
      </c>
      <c r="C68" s="87" t="s">
        <v>368</v>
      </c>
      <c r="D68" s="88" t="s">
        <v>81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4"/>
        <v>0</v>
      </c>
      <c r="AK68" s="32">
        <f t="shared" si="5"/>
        <v>0</v>
      </c>
      <c r="AL68" s="32">
        <f t="shared" si="6"/>
        <v>0</v>
      </c>
    </row>
    <row r="69" spans="1:38" ht="18.75">
      <c r="A69" s="174">
        <v>28</v>
      </c>
      <c r="B69" s="86" t="s">
        <v>755</v>
      </c>
      <c r="C69" s="87" t="s">
        <v>756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4"/>
        <v>0</v>
      </c>
      <c r="AK69" s="32">
        <f t="shared" si="5"/>
        <v>0</v>
      </c>
      <c r="AL69" s="32">
        <f t="shared" si="6"/>
        <v>0</v>
      </c>
    </row>
    <row r="70" spans="1:38" ht="18.75">
      <c r="A70" s="174">
        <v>29</v>
      </c>
      <c r="B70" s="86" t="s">
        <v>759</v>
      </c>
      <c r="C70" s="87" t="s">
        <v>760</v>
      </c>
      <c r="D70" s="88" t="s">
        <v>102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4"/>
        <v>0</v>
      </c>
      <c r="AK70" s="32">
        <f t="shared" si="5"/>
        <v>0</v>
      </c>
      <c r="AL70" s="32">
        <f t="shared" si="6"/>
        <v>0</v>
      </c>
    </row>
    <row r="71" spans="1:38" ht="20.25">
      <c r="A71" s="225" t="s">
        <v>12</v>
      </c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177" t="e">
        <f>SUM(#REF!)</f>
        <v>#REF!</v>
      </c>
      <c r="AK71" s="177" t="e">
        <f>SUM(#REF!)</f>
        <v>#REF!</v>
      </c>
      <c r="AL71" s="177" t="e">
        <f>SUM(#REF!)</f>
        <v>#REF!</v>
      </c>
    </row>
    <row r="72" spans="1:38" ht="19.5">
      <c r="A72" s="26"/>
      <c r="B72" s="26"/>
      <c r="C72" s="213"/>
      <c r="D72" s="213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ht="19.5">
      <c r="C73" s="175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213"/>
      <c r="D75" s="213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3"/>
      <c r="D76" s="213"/>
      <c r="E76" s="213"/>
      <c r="F76" s="213"/>
      <c r="G76" s="21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3"/>
      <c r="D77" s="213"/>
      <c r="E77" s="21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3"/>
      <c r="D78" s="21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18">
    <mergeCell ref="C78:D78"/>
    <mergeCell ref="AF6:AK6"/>
    <mergeCell ref="C8:D8"/>
    <mergeCell ref="AM24:AN24"/>
    <mergeCell ref="A38:AI38"/>
    <mergeCell ref="A40:AI40"/>
    <mergeCell ref="C41:D41"/>
    <mergeCell ref="A71:AI71"/>
    <mergeCell ref="C72:D72"/>
    <mergeCell ref="C75:D75"/>
    <mergeCell ref="C76:G76"/>
    <mergeCell ref="C77:E77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5"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20" t="s">
        <v>1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</row>
    <row r="2" spans="1:41" ht="22.5" customHeight="1">
      <c r="A2" s="220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 t="s">
        <v>3</v>
      </c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1" t="s">
        <v>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</row>
    <row r="5" spans="1:41">
      <c r="A5" s="208" t="s">
        <v>911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2" t="s">
        <v>157</v>
      </c>
      <c r="AG6" s="222"/>
      <c r="AH6" s="222"/>
      <c r="AI6" s="222"/>
      <c r="AJ6" s="222"/>
      <c r="AK6" s="222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0" t="s">
        <v>7</v>
      </c>
      <c r="D8" s="21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 t="s">
        <v>10</v>
      </c>
      <c r="R18" s="115"/>
      <c r="S18" s="115"/>
      <c r="T18" s="115" t="s">
        <v>8</v>
      </c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2</v>
      </c>
      <c r="AK18" s="68">
        <f t="shared" si="0"/>
        <v>0</v>
      </c>
      <c r="AL18" s="68">
        <f t="shared" si="1"/>
        <v>1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23"/>
      <c r="AN22" s="224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 t="s">
        <v>10</v>
      </c>
      <c r="R25" s="115"/>
      <c r="S25" s="115"/>
      <c r="T25" s="115"/>
      <c r="U25" s="116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2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 t="s">
        <v>8</v>
      </c>
      <c r="R26" s="115"/>
      <c r="S26" s="115"/>
      <c r="T26" s="115"/>
      <c r="U26" s="116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2</v>
      </c>
      <c r="AK26" s="152">
        <f t="shared" si="0"/>
        <v>0</v>
      </c>
      <c r="AL26" s="152">
        <f t="shared" si="1"/>
        <v>4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 t="s">
        <v>8</v>
      </c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 t="s">
        <v>8</v>
      </c>
      <c r="R28" s="115"/>
      <c r="S28" s="115"/>
      <c r="T28" s="115"/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1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 t="s">
        <v>10</v>
      </c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5" t="s">
        <v>12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76">
        <f>SUM(AJ9:AJ35)</f>
        <v>8</v>
      </c>
      <c r="AK36" s="76">
        <f>SUM(AK9:AK35)</f>
        <v>1</v>
      </c>
      <c r="AL36" s="76">
        <f>SUM(AL9:AL35)</f>
        <v>9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6" t="s">
        <v>13</v>
      </c>
      <c r="B38" s="226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8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0" t="s">
        <v>7</v>
      </c>
      <c r="D39" s="211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23"/>
      <c r="AQ40" s="224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23"/>
      <c r="AQ53" s="224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29" t="s">
        <v>12</v>
      </c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1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3"/>
      <c r="D68" s="213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3"/>
      <c r="D71" s="21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3"/>
      <c r="D72" s="213"/>
      <c r="E72" s="213"/>
      <c r="F72" s="213"/>
      <c r="G72" s="21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3"/>
      <c r="D73" s="213"/>
      <c r="E73" s="21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3"/>
      <c r="D74" s="21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2020-11-10T05:06:36Z</cp:lastPrinted>
  <dcterms:created xsi:type="dcterms:W3CDTF">2001-09-21T17:17:00Z</dcterms:created>
  <dcterms:modified xsi:type="dcterms:W3CDTF">2020-11-16T09:14:05Z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