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4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5.xml" ContentType="application/vnd.openxmlformats-officedocument.spreadsheetml.comments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120" windowWidth="15480" windowHeight="8250" tabRatio="949" activeTab="9"/>
  </bookViews>
  <sheets>
    <sheet name="CKCT20" sheetId="191" r:id="rId1"/>
    <sheet name="CKĐL20.1" sheetId="192" r:id="rId2"/>
    <sheet name="CKĐL 20.2" sheetId="194" r:id="rId3"/>
    <sheet name="CKĐL 20.3" sheetId="195" r:id="rId4"/>
    <sheet name="CKĐL 20.4" sheetId="196" r:id="rId5"/>
    <sheet name="CKCT19.1" sheetId="199" r:id="rId6"/>
    <sheet name="CKCT19.2" sheetId="200" r:id="rId7"/>
    <sheet name="CKĐL19.1" sheetId="201" r:id="rId8"/>
    <sheet name="CKĐL19.2" sheetId="202" r:id="rId9"/>
    <sheet name="CKĐL19.3" sheetId="203" r:id="rId10"/>
    <sheet name="CKĐL19.4" sheetId="204" r:id="rId11"/>
    <sheet name="Sheet1" sheetId="206" r:id="rId12"/>
  </sheets>
  <definedNames>
    <definedName name="_xlnm._FilterDatabase" localSheetId="5" hidden="1">CKCT19.1!$A$8:$AL$64</definedName>
    <definedName name="_xlnm._FilterDatabase" localSheetId="6" hidden="1">CKCT19.2!$A$8:$AL$68</definedName>
    <definedName name="_xlnm._FilterDatabase" localSheetId="0" hidden="1">CKCT20!$A$8:$AL$98</definedName>
    <definedName name="_xlnm._FilterDatabase" localSheetId="2" hidden="1">'CKĐL 20.2'!$A$8:$AL$86</definedName>
    <definedName name="_xlnm._FilterDatabase" localSheetId="3" hidden="1">'CKĐL 20.3'!$A$8:$AL$76</definedName>
    <definedName name="_xlnm._FilterDatabase" localSheetId="4" hidden="1">'CKĐL 20.4'!$A$8:$AL$75</definedName>
    <definedName name="_xlnm._FilterDatabase" localSheetId="7" hidden="1">CKĐL19.1!$A$8:$AL$78</definedName>
    <definedName name="_xlnm._FilterDatabase" localSheetId="8" hidden="1">CKĐL19.2!$A$8:$AL$81</definedName>
    <definedName name="_xlnm._FilterDatabase" localSheetId="9" hidden="1">CKĐL19.3!$A$8:$AL$90</definedName>
    <definedName name="_xlnm._FilterDatabase" localSheetId="10" hidden="1">CKĐL19.4!$A$8:$AL$77</definedName>
    <definedName name="_xlnm._FilterDatabase" localSheetId="1" hidden="1">CKĐL20.1!$A$8:$AL$84</definedName>
    <definedName name="_xlnm.Print_Titles" localSheetId="5">CKCT19.1!$8:$8</definedName>
    <definedName name="_xlnm.Print_Titles" localSheetId="6">CKCT19.2!$8:$8</definedName>
    <definedName name="_xlnm.Print_Titles" localSheetId="0">CKCT20!$8:$8</definedName>
    <definedName name="_xlnm.Print_Titles" localSheetId="2">'CKĐL 20.2'!$8:$8</definedName>
    <definedName name="_xlnm.Print_Titles" localSheetId="3">'CKĐL 20.3'!$8:$8</definedName>
    <definedName name="_xlnm.Print_Titles" localSheetId="4">'CKĐL 20.4'!$8:$8</definedName>
    <definedName name="_xlnm.Print_Titles" localSheetId="7">CKĐL19.1!$8:$8</definedName>
    <definedName name="_xlnm.Print_Titles" localSheetId="8">CKĐL19.2!$8:$8</definedName>
    <definedName name="_xlnm.Print_Titles" localSheetId="9">CKĐL19.3!$8:$8</definedName>
    <definedName name="_xlnm.Print_Titles" localSheetId="10">CKĐL19.4!$8:$8</definedName>
    <definedName name="_xlnm.Print_Titles" localSheetId="1">CKĐL20.1!$8:$8</definedName>
    <definedName name="Z_DC1AF667_86ED_4035_8279_B6038EE7C7B4_.wvu.PrintTitles" localSheetId="5" hidden="1">CKCT19.1!$8:$8</definedName>
    <definedName name="Z_DC1AF667_86ED_4035_8279_B6038EE7C7B4_.wvu.PrintTitles" localSheetId="6" hidden="1">CKCT19.2!$8:$8</definedName>
    <definedName name="Z_DC1AF667_86ED_4035_8279_B6038EE7C7B4_.wvu.PrintTitles" localSheetId="0" hidden="1">CKCT20!$8:$8</definedName>
    <definedName name="Z_DC1AF667_86ED_4035_8279_B6038EE7C7B4_.wvu.PrintTitles" localSheetId="2" hidden="1">'CKĐL 20.2'!$8:$8</definedName>
    <definedName name="Z_DC1AF667_86ED_4035_8279_B6038EE7C7B4_.wvu.PrintTitles" localSheetId="3" hidden="1">'CKĐL 20.3'!$8:$8</definedName>
    <definedName name="Z_DC1AF667_86ED_4035_8279_B6038EE7C7B4_.wvu.PrintTitles" localSheetId="4" hidden="1">'CKĐL 20.4'!$8:$8</definedName>
    <definedName name="Z_DC1AF667_86ED_4035_8279_B6038EE7C7B4_.wvu.PrintTitles" localSheetId="7" hidden="1">CKĐL19.1!$8:$8</definedName>
    <definedName name="Z_DC1AF667_86ED_4035_8279_B6038EE7C7B4_.wvu.PrintTitles" localSheetId="8" hidden="1">CKĐL19.2!$8:$8</definedName>
    <definedName name="Z_DC1AF667_86ED_4035_8279_B6038EE7C7B4_.wvu.PrintTitles" localSheetId="9" hidden="1">CKĐL19.3!$8:$8</definedName>
    <definedName name="Z_DC1AF667_86ED_4035_8279_B6038EE7C7B4_.wvu.PrintTitles" localSheetId="10" hidden="1">CKĐL19.4!$8:$8</definedName>
    <definedName name="Z_DC1AF667_86ED_4035_8279_B6038EE7C7B4_.wvu.PrintTitles" localSheetId="1" hidden="1">CKĐL20.1!$8:$8</definedName>
  </definedNames>
  <calcPr calcId="144525"/>
</workbook>
</file>

<file path=xl/calcChain.xml><?xml version="1.0" encoding="utf-8"?>
<calcChain xmlns="http://schemas.openxmlformats.org/spreadsheetml/2006/main">
  <c r="AJ30" i="194" l="1"/>
  <c r="AK30" i="194" s="1"/>
  <c r="AL30" i="194"/>
  <c r="AJ31" i="194"/>
  <c r="AK31" i="194" s="1"/>
  <c r="AL31" i="194"/>
  <c r="AJ32" i="194"/>
  <c r="AK32" i="194" s="1"/>
  <c r="AL32" i="194"/>
  <c r="AJ33" i="194"/>
  <c r="AK33" i="194" s="1"/>
  <c r="AL33" i="194"/>
  <c r="AJ34" i="194"/>
  <c r="AK34" i="194" s="1"/>
  <c r="AL34" i="194"/>
  <c r="AJ35" i="194"/>
  <c r="AK35" i="194"/>
  <c r="AL35" i="194"/>
  <c r="AJ36" i="194"/>
  <c r="AK36" i="194" s="1"/>
  <c r="AL36" i="194"/>
  <c r="AJ66" i="195" l="1"/>
  <c r="AK66" i="195" s="1"/>
  <c r="AJ67" i="195"/>
  <c r="AM67" i="195"/>
  <c r="AJ68" i="195"/>
  <c r="AK68" i="195" s="1"/>
  <c r="AM68" i="195"/>
  <c r="AJ69" i="195"/>
  <c r="AJ70" i="195"/>
  <c r="AK70" i="195" s="1"/>
  <c r="AM70" i="195"/>
  <c r="AJ71" i="195"/>
  <c r="AM71" i="195"/>
  <c r="AJ72" i="195"/>
  <c r="AK72" i="195" s="1"/>
  <c r="AM72" i="195"/>
  <c r="AJ73" i="195"/>
  <c r="AM73" i="195"/>
  <c r="AJ74" i="195"/>
  <c r="AK74" i="195" s="1"/>
  <c r="AL74" i="195" s="1"/>
  <c r="AM74" i="195"/>
  <c r="AJ43" i="191"/>
  <c r="AK43" i="191" s="1"/>
  <c r="AL43" i="191"/>
  <c r="AJ44" i="191"/>
  <c r="AK44" i="191"/>
  <c r="AL44" i="191"/>
  <c r="AJ45" i="191"/>
  <c r="AK45" i="191" s="1"/>
  <c r="AL45" i="191"/>
  <c r="AJ46" i="191"/>
  <c r="AK46" i="191"/>
  <c r="AL46" i="191"/>
  <c r="AJ47" i="191"/>
  <c r="AK47" i="191" s="1"/>
  <c r="AL47" i="191"/>
  <c r="AJ48" i="191"/>
  <c r="AK48" i="191" s="1"/>
  <c r="AL48" i="191"/>
  <c r="AJ49" i="191"/>
  <c r="AK49" i="191" s="1"/>
  <c r="AL49" i="191"/>
  <c r="AJ99" i="191"/>
  <c r="AJ70" i="191"/>
  <c r="AK70" i="191"/>
  <c r="AN70" i="191" s="1"/>
  <c r="AO70" i="191" s="1"/>
  <c r="AL70" i="191"/>
  <c r="AM70" i="191"/>
  <c r="AJ71" i="191"/>
  <c r="AM71" i="191"/>
  <c r="AJ72" i="191"/>
  <c r="AK72" i="191"/>
  <c r="AN72" i="191" s="1"/>
  <c r="AL72" i="191"/>
  <c r="AO72" i="191" s="1"/>
  <c r="AM72" i="191"/>
  <c r="AJ73" i="191"/>
  <c r="AM73" i="191"/>
  <c r="AJ74" i="191"/>
  <c r="AK74" i="191"/>
  <c r="AN74" i="191" s="1"/>
  <c r="AL74" i="191"/>
  <c r="AO74" i="191" s="1"/>
  <c r="AM74" i="191"/>
  <c r="AJ75" i="191"/>
  <c r="AM75" i="191"/>
  <c r="AJ76" i="191"/>
  <c r="AK76" i="191"/>
  <c r="AN76" i="191" s="1"/>
  <c r="AL76" i="191"/>
  <c r="AO76" i="191" s="1"/>
  <c r="AM76" i="191"/>
  <c r="AJ77" i="191"/>
  <c r="AM77" i="191"/>
  <c r="AJ78" i="191"/>
  <c r="AK78" i="191"/>
  <c r="AN78" i="191" s="1"/>
  <c r="AL78" i="191"/>
  <c r="AO78" i="191" s="1"/>
  <c r="AM78" i="191"/>
  <c r="AJ79" i="191"/>
  <c r="AM79" i="191"/>
  <c r="AJ80" i="191"/>
  <c r="AK80" i="191"/>
  <c r="AN80" i="191" s="1"/>
  <c r="AL80" i="191"/>
  <c r="AO80" i="191" s="1"/>
  <c r="AM80" i="191"/>
  <c r="AJ81" i="191"/>
  <c r="AM81" i="191"/>
  <c r="AJ82" i="191"/>
  <c r="AK82" i="191"/>
  <c r="AN82" i="191" s="1"/>
  <c r="AL82" i="191"/>
  <c r="AO82" i="191" s="1"/>
  <c r="AM82" i="191"/>
  <c r="AJ83" i="191"/>
  <c r="AM83" i="191"/>
  <c r="AJ84" i="191"/>
  <c r="AK84" i="191"/>
  <c r="AN84" i="191" s="1"/>
  <c r="AL84" i="191"/>
  <c r="AO84" i="191" s="1"/>
  <c r="AM84" i="191"/>
  <c r="AJ85" i="191"/>
  <c r="AM85" i="191"/>
  <c r="AJ86" i="191"/>
  <c r="AK86" i="191"/>
  <c r="AN86" i="191" s="1"/>
  <c r="AL86" i="191"/>
  <c r="AO86" i="191" s="1"/>
  <c r="AM86" i="191"/>
  <c r="AJ87" i="191"/>
  <c r="AK87" i="191" s="1"/>
  <c r="AM87" i="191"/>
  <c r="AJ88" i="191"/>
  <c r="AK88" i="191"/>
  <c r="AN88" i="191" s="1"/>
  <c r="AL88" i="191"/>
  <c r="AO88" i="191" s="1"/>
  <c r="AM88" i="191"/>
  <c r="AJ89" i="191"/>
  <c r="AM89" i="191"/>
  <c r="AJ90" i="191"/>
  <c r="AK90" i="191"/>
  <c r="AN90" i="191" s="1"/>
  <c r="AL90" i="191"/>
  <c r="AO90" i="191" s="1"/>
  <c r="AM90" i="191"/>
  <c r="AJ91" i="191"/>
  <c r="AK91" i="191" s="1"/>
  <c r="AM91" i="191"/>
  <c r="AJ92" i="191"/>
  <c r="AK92" i="191"/>
  <c r="AN92" i="191" s="1"/>
  <c r="AL92" i="191"/>
  <c r="AO92" i="191" s="1"/>
  <c r="AM92" i="191"/>
  <c r="AJ93" i="191"/>
  <c r="AM93" i="191"/>
  <c r="AJ94" i="191"/>
  <c r="AK94" i="191"/>
  <c r="AN94" i="191" s="1"/>
  <c r="AL94" i="191"/>
  <c r="AO94" i="191" s="1"/>
  <c r="AM94" i="191"/>
  <c r="AJ95" i="191"/>
  <c r="AM95" i="191"/>
  <c r="AJ96" i="191"/>
  <c r="AK96" i="191"/>
  <c r="AN96" i="191" s="1"/>
  <c r="AL96" i="191"/>
  <c r="AO96" i="191" s="1"/>
  <c r="AM96" i="191"/>
  <c r="AJ97" i="191"/>
  <c r="AM97" i="191"/>
  <c r="AJ98" i="191"/>
  <c r="AK98" i="191"/>
  <c r="AN98" i="191" s="1"/>
  <c r="AL98" i="191"/>
  <c r="AO98" i="191" s="1"/>
  <c r="AM98" i="191"/>
  <c r="AM67" i="191"/>
  <c r="AM68" i="191"/>
  <c r="AM69" i="191"/>
  <c r="AL67" i="195" l="1"/>
  <c r="AO68" i="195" s="1"/>
  <c r="AL68" i="195"/>
  <c r="AN69" i="195" s="1"/>
  <c r="AL72" i="195"/>
  <c r="AN73" i="195"/>
  <c r="AL70" i="195"/>
  <c r="AL71" i="195"/>
  <c r="AN67" i="195"/>
  <c r="AL66" i="195"/>
  <c r="AK73" i="195"/>
  <c r="AL73" i="195" s="1"/>
  <c r="AO74" i="195" s="1"/>
  <c r="AK71" i="195"/>
  <c r="AK69" i="195"/>
  <c r="AL69" i="195" s="1"/>
  <c r="AK67" i="195"/>
  <c r="AM66" i="195"/>
  <c r="AN72" i="195"/>
  <c r="AO73" i="195" s="1"/>
  <c r="AL97" i="191"/>
  <c r="AL83" i="191"/>
  <c r="AL79" i="191"/>
  <c r="AL71" i="191"/>
  <c r="AL77" i="191"/>
  <c r="AN97" i="191"/>
  <c r="AL91" i="191"/>
  <c r="AN91" i="191" s="1"/>
  <c r="AO91" i="191" s="1"/>
  <c r="AL87" i="191"/>
  <c r="AN87" i="191" s="1"/>
  <c r="AO97" i="191"/>
  <c r="AK97" i="191"/>
  <c r="AK95" i="191"/>
  <c r="AL95" i="191" s="1"/>
  <c r="AN95" i="191" s="1"/>
  <c r="AK93" i="191"/>
  <c r="AL93" i="191" s="1"/>
  <c r="AK89" i="191"/>
  <c r="AL89" i="191" s="1"/>
  <c r="AK85" i="191"/>
  <c r="AK83" i="191"/>
  <c r="AK81" i="191"/>
  <c r="AK79" i="191"/>
  <c r="AK77" i="191"/>
  <c r="AK75" i="191"/>
  <c r="AK73" i="191"/>
  <c r="AK71" i="191"/>
  <c r="AN74" i="195" l="1"/>
  <c r="AN71" i="195"/>
  <c r="AO72" i="195" s="1"/>
  <c r="AN68" i="195"/>
  <c r="AO69" i="195" s="1"/>
  <c r="AO77" i="191"/>
  <c r="AO93" i="191"/>
  <c r="AN93" i="191"/>
  <c r="AN81" i="191"/>
  <c r="AL81" i="191"/>
  <c r="AL73" i="191"/>
  <c r="AN73" i="191" s="1"/>
  <c r="AO73" i="191" s="1"/>
  <c r="AL85" i="191"/>
  <c r="AN85" i="191" s="1"/>
  <c r="AO81" i="191"/>
  <c r="AO95" i="191"/>
  <c r="AN71" i="191"/>
  <c r="AO71" i="191" s="1"/>
  <c r="AN79" i="191"/>
  <c r="AO79" i="191" s="1"/>
  <c r="AN83" i="191"/>
  <c r="AO83" i="191" s="1"/>
  <c r="AO87" i="191"/>
  <c r="AL75" i="191"/>
  <c r="AN89" i="191"/>
  <c r="AO89" i="191" s="1"/>
  <c r="AN77" i="191"/>
  <c r="AN75" i="191" l="1"/>
  <c r="AO75" i="191" s="1"/>
  <c r="AO85" i="191"/>
  <c r="AJ85" i="203" l="1"/>
  <c r="AM85" i="203" s="1"/>
  <c r="AK85" i="203"/>
  <c r="AN85" i="203" s="1"/>
  <c r="AL85" i="203"/>
  <c r="AO85" i="203" s="1"/>
  <c r="AJ86" i="203"/>
  <c r="AJ87" i="203"/>
  <c r="AM87" i="203" s="1"/>
  <c r="AK87" i="203"/>
  <c r="AN87" i="203" s="1"/>
  <c r="AL87" i="203"/>
  <c r="AJ88" i="203"/>
  <c r="AJ89" i="203"/>
  <c r="AM89" i="203" s="1"/>
  <c r="AK89" i="203"/>
  <c r="AN89" i="203" s="1"/>
  <c r="AL89" i="203"/>
  <c r="AO89" i="203" s="1"/>
  <c r="AJ90" i="203"/>
  <c r="AJ36" i="203"/>
  <c r="AK36" i="203"/>
  <c r="AL36" i="203"/>
  <c r="AJ37" i="203"/>
  <c r="AK37" i="203"/>
  <c r="AL37" i="203"/>
  <c r="AJ38" i="203"/>
  <c r="AK38" i="203" s="1"/>
  <c r="AL38" i="203"/>
  <c r="AJ39" i="203"/>
  <c r="AK39" i="203"/>
  <c r="AL39" i="203"/>
  <c r="AJ40" i="203"/>
  <c r="AK40" i="203"/>
  <c r="AL40" i="203"/>
  <c r="AJ41" i="203"/>
  <c r="AK41" i="203" s="1"/>
  <c r="AL41" i="203"/>
  <c r="AJ42" i="203"/>
  <c r="AK42" i="203" s="1"/>
  <c r="AL42" i="203"/>
  <c r="AJ43" i="203"/>
  <c r="AK43" i="203" s="1"/>
  <c r="AL43" i="203"/>
  <c r="AJ44" i="203"/>
  <c r="AK44" i="203"/>
  <c r="AL44" i="203"/>
  <c r="AJ45" i="203"/>
  <c r="AK45" i="203"/>
  <c r="AL45" i="203"/>
  <c r="AJ46" i="203"/>
  <c r="AK46" i="203" s="1"/>
  <c r="AL46" i="203"/>
  <c r="AJ47" i="203"/>
  <c r="AK47" i="203"/>
  <c r="AL47" i="203"/>
  <c r="AJ48" i="203"/>
  <c r="AK48" i="203"/>
  <c r="AL48" i="203"/>
  <c r="AJ49" i="203"/>
  <c r="AK49" i="203"/>
  <c r="AL49" i="203"/>
  <c r="AJ50" i="203"/>
  <c r="AK50" i="203" s="1"/>
  <c r="AL50" i="203"/>
  <c r="AJ51" i="203"/>
  <c r="AK51" i="203"/>
  <c r="AL51" i="203"/>
  <c r="AJ52" i="203"/>
  <c r="AK52" i="203"/>
  <c r="AL52" i="203"/>
  <c r="AJ53" i="203"/>
  <c r="AK53" i="203" s="1"/>
  <c r="AL53" i="203"/>
  <c r="AO87" i="203" l="1"/>
  <c r="AK90" i="203"/>
  <c r="AL90" i="203" s="1"/>
  <c r="AK88" i="203"/>
  <c r="AK86" i="203"/>
  <c r="AL86" i="203" l="1"/>
  <c r="AN90" i="203"/>
  <c r="AM86" i="203"/>
  <c r="AN86" i="203" s="1"/>
  <c r="AO90" i="203"/>
  <c r="AM90" i="203"/>
  <c r="AL88" i="203"/>
  <c r="AO86" i="203" l="1"/>
  <c r="AM88" i="203"/>
  <c r="AN88" i="203" s="1"/>
  <c r="AO88" i="203" l="1"/>
  <c r="AJ30" i="196" l="1"/>
  <c r="AK30" i="196"/>
  <c r="AL30" i="196"/>
  <c r="AJ31" i="196"/>
  <c r="AK31" i="196"/>
  <c r="AL31" i="196"/>
  <c r="AJ32" i="196"/>
  <c r="AK32" i="196" s="1"/>
  <c r="AL32" i="196"/>
  <c r="AJ33" i="196"/>
  <c r="AK33" i="196" s="1"/>
  <c r="AL33" i="196"/>
  <c r="AJ34" i="196"/>
  <c r="AK34" i="196"/>
  <c r="AL34" i="196"/>
  <c r="AJ35" i="196"/>
  <c r="AK35" i="196"/>
  <c r="AL35" i="196"/>
  <c r="AJ36" i="196"/>
  <c r="AK36" i="196" s="1"/>
  <c r="AL36" i="196"/>
  <c r="AJ60" i="195"/>
  <c r="AK60" i="195" s="1"/>
  <c r="AJ61" i="195"/>
  <c r="AK61" i="195" s="1"/>
  <c r="AL61" i="195" s="1"/>
  <c r="AJ62" i="195"/>
  <c r="AK62" i="195" s="1"/>
  <c r="AJ63" i="195"/>
  <c r="AK63" i="195" s="1"/>
  <c r="AJ64" i="195"/>
  <c r="AK64" i="195" s="1"/>
  <c r="AM75" i="195"/>
  <c r="AM76" i="195"/>
  <c r="AM77" i="195"/>
  <c r="AJ16" i="195"/>
  <c r="AK16" i="195" s="1"/>
  <c r="AL16" i="195"/>
  <c r="AJ17" i="195"/>
  <c r="AK17" i="195" s="1"/>
  <c r="AL17" i="195"/>
  <c r="AJ18" i="195"/>
  <c r="AK18" i="195" s="1"/>
  <c r="AL18" i="195"/>
  <c r="AJ19" i="195"/>
  <c r="AK19" i="195" s="1"/>
  <c r="AL19" i="195"/>
  <c r="AJ20" i="195"/>
  <c r="AK20" i="195" s="1"/>
  <c r="AL20" i="195"/>
  <c r="AJ21" i="195"/>
  <c r="AK21" i="195" s="1"/>
  <c r="AL21" i="195"/>
  <c r="AJ22" i="195"/>
  <c r="AK22" i="195" s="1"/>
  <c r="AL22" i="195"/>
  <c r="AJ23" i="195"/>
  <c r="AK23" i="195" s="1"/>
  <c r="AL23" i="195"/>
  <c r="AJ24" i="195"/>
  <c r="AK24" i="195" s="1"/>
  <c r="AL24" i="195"/>
  <c r="AM85" i="192"/>
  <c r="AO85" i="192" s="1"/>
  <c r="AN85" i="192"/>
  <c r="AM63" i="192"/>
  <c r="AO63" i="192" s="1"/>
  <c r="AN63" i="192"/>
  <c r="AM64" i="192"/>
  <c r="AN64" i="192"/>
  <c r="AO64" i="192"/>
  <c r="AM65" i="192"/>
  <c r="AN65" i="192" s="1"/>
  <c r="AO65" i="192" s="1"/>
  <c r="AM66" i="192"/>
  <c r="AN66" i="192" s="1"/>
  <c r="AM67" i="192"/>
  <c r="AO67" i="192" s="1"/>
  <c r="AN67" i="192"/>
  <c r="AM68" i="192"/>
  <c r="AN68" i="192"/>
  <c r="AO68" i="192"/>
  <c r="AM69" i="192"/>
  <c r="AN69" i="192"/>
  <c r="AO69" i="192"/>
  <c r="AM70" i="192"/>
  <c r="AN70" i="192" s="1"/>
  <c r="AM71" i="192"/>
  <c r="AO71" i="192" s="1"/>
  <c r="AN71" i="192"/>
  <c r="AM72" i="192"/>
  <c r="AN72" i="192"/>
  <c r="AO72" i="192"/>
  <c r="AM73" i="192"/>
  <c r="AN73" i="192"/>
  <c r="AO73" i="192"/>
  <c r="AM74" i="192"/>
  <c r="AN74" i="192" s="1"/>
  <c r="AM75" i="192"/>
  <c r="AO75" i="192" s="1"/>
  <c r="AN75" i="192"/>
  <c r="AM76" i="192"/>
  <c r="AN76" i="192"/>
  <c r="AO76" i="192"/>
  <c r="AM77" i="192"/>
  <c r="AN77" i="192"/>
  <c r="AO77" i="192"/>
  <c r="AM78" i="192"/>
  <c r="AN78" i="192" s="1"/>
  <c r="AM79" i="192"/>
  <c r="AO79" i="192" s="1"/>
  <c r="AN79" i="192"/>
  <c r="AM80" i="192"/>
  <c r="AN80" i="192"/>
  <c r="AO80" i="192"/>
  <c r="AM81" i="192"/>
  <c r="AN81" i="192"/>
  <c r="AO81" i="192"/>
  <c r="AM82" i="192"/>
  <c r="AN82" i="192" s="1"/>
  <c r="AM83" i="192"/>
  <c r="AO83" i="192" s="1"/>
  <c r="AN83" i="192"/>
  <c r="AM84" i="192"/>
  <c r="AN84" i="192"/>
  <c r="AO84" i="192"/>
  <c r="AJ62" i="192"/>
  <c r="AK62" i="192" s="1"/>
  <c r="AJ63" i="192"/>
  <c r="AK63" i="192" s="1"/>
  <c r="AJ64" i="192"/>
  <c r="AK64" i="192" s="1"/>
  <c r="AJ65" i="192"/>
  <c r="AK65" i="192" s="1"/>
  <c r="AJ66" i="192"/>
  <c r="AK66" i="192" s="1"/>
  <c r="AJ67" i="192"/>
  <c r="AK67" i="192" s="1"/>
  <c r="AJ68" i="192"/>
  <c r="AK68" i="192" s="1"/>
  <c r="AJ69" i="192"/>
  <c r="AK69" i="192" s="1"/>
  <c r="AJ70" i="192"/>
  <c r="AK70" i="192" s="1"/>
  <c r="AJ71" i="192"/>
  <c r="AK71" i="192" s="1"/>
  <c r="AJ72" i="192"/>
  <c r="AK72" i="192" s="1"/>
  <c r="AJ73" i="192"/>
  <c r="AK73" i="192" s="1"/>
  <c r="AJ74" i="192"/>
  <c r="AK74" i="192" s="1"/>
  <c r="AJ75" i="192"/>
  <c r="AK75" i="192" s="1"/>
  <c r="AJ76" i="192"/>
  <c r="AK76" i="192" s="1"/>
  <c r="AJ77" i="192"/>
  <c r="AK77" i="192" s="1"/>
  <c r="AJ34" i="192"/>
  <c r="AK34" i="192"/>
  <c r="AL34" i="192"/>
  <c r="AJ35" i="192"/>
  <c r="AK35" i="192"/>
  <c r="AL35" i="192"/>
  <c r="AJ36" i="192"/>
  <c r="AK36" i="192" s="1"/>
  <c r="AL36" i="192"/>
  <c r="AJ37" i="192"/>
  <c r="AK37" i="192" s="1"/>
  <c r="AL37" i="192"/>
  <c r="AJ38" i="192"/>
  <c r="AK38" i="192" s="1"/>
  <c r="AL38" i="192"/>
  <c r="AJ39" i="192"/>
  <c r="AK39" i="192" s="1"/>
  <c r="AL39" i="192"/>
  <c r="AJ30" i="191"/>
  <c r="AK30" i="191" s="1"/>
  <c r="AL30" i="191"/>
  <c r="AJ31" i="191"/>
  <c r="AK31" i="191" s="1"/>
  <c r="AL31" i="191"/>
  <c r="AJ32" i="191"/>
  <c r="AK32" i="191" s="1"/>
  <c r="AL32" i="191"/>
  <c r="AJ33" i="191"/>
  <c r="AK33" i="191" s="1"/>
  <c r="AL33" i="191"/>
  <c r="AJ34" i="191"/>
  <c r="AK34" i="191" s="1"/>
  <c r="AL34" i="191"/>
  <c r="AJ35" i="191"/>
  <c r="AK35" i="191" s="1"/>
  <c r="AL35" i="191"/>
  <c r="AJ36" i="191"/>
  <c r="AK36" i="191" s="1"/>
  <c r="AL36" i="191"/>
  <c r="AJ37" i="191"/>
  <c r="AK37" i="191" s="1"/>
  <c r="AL37" i="191"/>
  <c r="AJ38" i="191"/>
  <c r="AK38" i="191" s="1"/>
  <c r="AL38" i="191"/>
  <c r="AJ39" i="191"/>
  <c r="AK39" i="191" s="1"/>
  <c r="AL39" i="191"/>
  <c r="AJ40" i="191"/>
  <c r="AK40" i="191" s="1"/>
  <c r="AL40" i="191"/>
  <c r="AJ41" i="191"/>
  <c r="AK41" i="191" s="1"/>
  <c r="AL41" i="191"/>
  <c r="AJ42" i="191"/>
  <c r="AK42" i="191" s="1"/>
  <c r="AL42" i="191"/>
  <c r="AJ50" i="191"/>
  <c r="AK50" i="191" s="1"/>
  <c r="AL50" i="191"/>
  <c r="AJ51" i="191"/>
  <c r="AK51" i="191" s="1"/>
  <c r="AL51" i="191"/>
  <c r="AL62" i="195" l="1"/>
  <c r="AM54" i="195" s="1"/>
  <c r="AM53" i="195"/>
  <c r="AL63" i="195"/>
  <c r="AM55" i="195" s="1"/>
  <c r="AL64" i="195"/>
  <c r="AL60" i="195"/>
  <c r="AM52" i="195" s="1"/>
  <c r="AO82" i="192"/>
  <c r="AO78" i="192"/>
  <c r="AO74" i="192"/>
  <c r="AO70" i="192"/>
  <c r="AO66" i="192"/>
  <c r="AL77" i="192"/>
  <c r="AL75" i="192"/>
  <c r="AL73" i="192"/>
  <c r="AL71" i="192"/>
  <c r="AL69" i="192"/>
  <c r="AL67" i="192"/>
  <c r="AL65" i="192"/>
  <c r="AL63" i="192"/>
  <c r="AL76" i="192"/>
  <c r="AL74" i="192"/>
  <c r="AL72" i="192"/>
  <c r="AL70" i="192"/>
  <c r="AL68" i="192"/>
  <c r="AL66" i="192"/>
  <c r="AL64" i="192"/>
  <c r="AL62" i="192"/>
  <c r="AM56" i="195" l="1"/>
  <c r="AJ45" i="201"/>
  <c r="AJ77" i="204" l="1"/>
  <c r="AJ76" i="204"/>
  <c r="AJ75" i="204"/>
  <c r="AJ74" i="204"/>
  <c r="AJ73" i="204"/>
  <c r="AJ72" i="204"/>
  <c r="AJ71" i="204"/>
  <c r="AJ70" i="204"/>
  <c r="AJ69" i="204"/>
  <c r="AJ68" i="204"/>
  <c r="AJ67" i="204"/>
  <c r="AJ66" i="204"/>
  <c r="AJ65" i="204"/>
  <c r="AJ64" i="204"/>
  <c r="AJ63" i="204"/>
  <c r="AJ62" i="204"/>
  <c r="AJ61" i="204"/>
  <c r="AJ60" i="204"/>
  <c r="AJ59" i="204"/>
  <c r="AJ58" i="204"/>
  <c r="AJ57" i="204"/>
  <c r="AJ56" i="204"/>
  <c r="AJ55" i="204"/>
  <c r="AJ54" i="204"/>
  <c r="AJ53" i="204"/>
  <c r="AJ52" i="204"/>
  <c r="AJ51" i="204"/>
  <c r="AJ50" i="204"/>
  <c r="AJ49" i="204"/>
  <c r="AJ48" i="204"/>
  <c r="AJ47" i="204"/>
  <c r="AL39" i="204"/>
  <c r="AJ39" i="204"/>
  <c r="AK39" i="204" s="1"/>
  <c r="AL38" i="204"/>
  <c r="AJ38" i="204"/>
  <c r="AK38" i="204" s="1"/>
  <c r="AL37" i="204"/>
  <c r="AJ37" i="204"/>
  <c r="AK37" i="204" s="1"/>
  <c r="AL36" i="204"/>
  <c r="AJ36" i="204"/>
  <c r="AK36" i="204" s="1"/>
  <c r="AL35" i="204"/>
  <c r="AJ35" i="204"/>
  <c r="AK35" i="204" s="1"/>
  <c r="AL34" i="204"/>
  <c r="AJ34" i="204"/>
  <c r="AK34" i="204" s="1"/>
  <c r="AL33" i="204"/>
  <c r="AJ33" i="204"/>
  <c r="AK33" i="204" s="1"/>
  <c r="AL32" i="204"/>
  <c r="AJ32" i="204"/>
  <c r="AK32" i="204" s="1"/>
  <c r="AL31" i="204"/>
  <c r="AJ31" i="204"/>
  <c r="AK31" i="204" s="1"/>
  <c r="AL30" i="204"/>
  <c r="AJ30" i="204"/>
  <c r="AK30" i="204" s="1"/>
  <c r="AL29" i="204"/>
  <c r="AJ29" i="204"/>
  <c r="AK29" i="204" s="1"/>
  <c r="AL28" i="204"/>
  <c r="AJ28" i="204"/>
  <c r="AK28" i="204" s="1"/>
  <c r="AL27" i="204"/>
  <c r="AJ27" i="204"/>
  <c r="AK27" i="204" s="1"/>
  <c r="AL26" i="204"/>
  <c r="AJ26" i="204"/>
  <c r="AK26" i="204" s="1"/>
  <c r="AL25" i="204"/>
  <c r="AJ25" i="204"/>
  <c r="AK25" i="204" s="1"/>
  <c r="AL24" i="204"/>
  <c r="AJ24" i="204"/>
  <c r="AK24" i="204" s="1"/>
  <c r="AL23" i="204"/>
  <c r="AJ23" i="204"/>
  <c r="AK23" i="204" s="1"/>
  <c r="AL22" i="204"/>
  <c r="AJ22" i="204"/>
  <c r="AK22" i="204" s="1"/>
  <c r="AL21" i="204"/>
  <c r="AJ21" i="204"/>
  <c r="AK21" i="204" s="1"/>
  <c r="AL20" i="204"/>
  <c r="AJ20" i="204"/>
  <c r="AK20" i="204" s="1"/>
  <c r="AL19" i="204"/>
  <c r="AJ19" i="204"/>
  <c r="AK19" i="204" s="1"/>
  <c r="AL18" i="204"/>
  <c r="AJ18" i="204"/>
  <c r="AK18" i="204" s="1"/>
  <c r="AL17" i="204"/>
  <c r="AJ17" i="204"/>
  <c r="AK17" i="204" s="1"/>
  <c r="AL16" i="204"/>
  <c r="AJ16" i="204"/>
  <c r="AK16" i="204" s="1"/>
  <c r="AL15" i="204"/>
  <c r="AJ15" i="204"/>
  <c r="AK15" i="204" s="1"/>
  <c r="AL14" i="204"/>
  <c r="AJ14" i="204"/>
  <c r="AK14" i="204" s="1"/>
  <c r="AL13" i="204"/>
  <c r="AJ13" i="204"/>
  <c r="AK13" i="204" s="1"/>
  <c r="AL12" i="204"/>
  <c r="AJ12" i="204"/>
  <c r="AK12" i="204" s="1"/>
  <c r="AL11" i="204"/>
  <c r="AJ11" i="204"/>
  <c r="AK11" i="204" s="1"/>
  <c r="AL10" i="204"/>
  <c r="AJ10" i="204"/>
  <c r="AK10" i="204" s="1"/>
  <c r="AL9" i="204"/>
  <c r="AJ9" i="204"/>
  <c r="AJ84" i="203"/>
  <c r="AK84" i="203" s="1"/>
  <c r="AJ83" i="203"/>
  <c r="AK83" i="203" s="1"/>
  <c r="AJ82" i="203"/>
  <c r="AK82" i="203" s="1"/>
  <c r="AJ81" i="203"/>
  <c r="AK81" i="203" s="1"/>
  <c r="AJ80" i="203"/>
  <c r="AK80" i="203" s="1"/>
  <c r="AJ79" i="203"/>
  <c r="AK79" i="203" s="1"/>
  <c r="AJ78" i="203"/>
  <c r="AK78" i="203" s="1"/>
  <c r="AJ77" i="203"/>
  <c r="AK77" i="203" s="1"/>
  <c r="AJ76" i="203"/>
  <c r="AK76" i="203" s="1"/>
  <c r="AJ75" i="203"/>
  <c r="AK75" i="203" s="1"/>
  <c r="AJ74" i="203"/>
  <c r="AK74" i="203" s="1"/>
  <c r="AJ73" i="203"/>
  <c r="AK73" i="203" s="1"/>
  <c r="AJ72" i="203"/>
  <c r="AK72" i="203" s="1"/>
  <c r="AJ71" i="203"/>
  <c r="AJ70" i="203"/>
  <c r="AJ69" i="203"/>
  <c r="AJ68" i="203"/>
  <c r="AJ67" i="203"/>
  <c r="AJ66" i="203"/>
  <c r="AJ65" i="203"/>
  <c r="AJ64" i="203"/>
  <c r="AJ63" i="203"/>
  <c r="AJ62" i="203"/>
  <c r="AJ61" i="203"/>
  <c r="AJ60" i="203"/>
  <c r="AJ59" i="203"/>
  <c r="AJ58" i="203"/>
  <c r="AL35" i="203"/>
  <c r="AJ35" i="203"/>
  <c r="AK35" i="203" s="1"/>
  <c r="AL34" i="203"/>
  <c r="AJ34" i="203"/>
  <c r="AK34" i="203" s="1"/>
  <c r="AL33" i="203"/>
  <c r="AJ33" i="203"/>
  <c r="AK33" i="203" s="1"/>
  <c r="AL32" i="203"/>
  <c r="AJ32" i="203"/>
  <c r="AK32" i="203" s="1"/>
  <c r="AL31" i="203"/>
  <c r="AJ31" i="203"/>
  <c r="AK31" i="203" s="1"/>
  <c r="AL30" i="203"/>
  <c r="AJ30" i="203"/>
  <c r="AK30" i="203" s="1"/>
  <c r="AL29" i="203"/>
  <c r="AJ29" i="203"/>
  <c r="AK29" i="203" s="1"/>
  <c r="AL28" i="203"/>
  <c r="AJ28" i="203"/>
  <c r="AK28" i="203" s="1"/>
  <c r="AL27" i="203"/>
  <c r="AJ27" i="203"/>
  <c r="AK27" i="203" s="1"/>
  <c r="AL26" i="203"/>
  <c r="AJ26" i="203"/>
  <c r="AK26" i="203" s="1"/>
  <c r="AL25" i="203"/>
  <c r="AJ25" i="203"/>
  <c r="AK25" i="203" s="1"/>
  <c r="AL24" i="203"/>
  <c r="AJ24" i="203"/>
  <c r="AK24" i="203" s="1"/>
  <c r="AL23" i="203"/>
  <c r="AJ23" i="203"/>
  <c r="AK23" i="203" s="1"/>
  <c r="AL22" i="203"/>
  <c r="AJ22" i="203"/>
  <c r="AK22" i="203" s="1"/>
  <c r="AL21" i="203"/>
  <c r="AJ21" i="203"/>
  <c r="AK21" i="203" s="1"/>
  <c r="AL20" i="203"/>
  <c r="AJ20" i="203"/>
  <c r="AK20" i="203" s="1"/>
  <c r="AL19" i="203"/>
  <c r="AJ19" i="203"/>
  <c r="AK19" i="203" s="1"/>
  <c r="AL18" i="203"/>
  <c r="AJ18" i="203"/>
  <c r="AK18" i="203" s="1"/>
  <c r="AL17" i="203"/>
  <c r="AJ17" i="203"/>
  <c r="AK17" i="203" s="1"/>
  <c r="AL16" i="203"/>
  <c r="AJ16" i="203"/>
  <c r="AK16" i="203" s="1"/>
  <c r="AL15" i="203"/>
  <c r="AJ15" i="203"/>
  <c r="AK15" i="203" s="1"/>
  <c r="AL14" i="203"/>
  <c r="AJ14" i="203"/>
  <c r="AK14" i="203" s="1"/>
  <c r="AL13" i="203"/>
  <c r="AJ13" i="203"/>
  <c r="AK13" i="203" s="1"/>
  <c r="AL12" i="203"/>
  <c r="AJ12" i="203"/>
  <c r="AK12" i="203" s="1"/>
  <c r="AL11" i="203"/>
  <c r="AJ11" i="203"/>
  <c r="AK11" i="203" s="1"/>
  <c r="AL10" i="203"/>
  <c r="AJ10" i="203"/>
  <c r="AK10" i="203" s="1"/>
  <c r="AL9" i="203"/>
  <c r="AJ9" i="203"/>
  <c r="AJ81" i="202"/>
  <c r="AJ80" i="202"/>
  <c r="AJ79" i="202"/>
  <c r="AJ78" i="202"/>
  <c r="AJ77" i="202"/>
  <c r="AJ76" i="202"/>
  <c r="AJ75" i="202"/>
  <c r="AJ74" i="202"/>
  <c r="AJ73" i="202"/>
  <c r="AJ72" i="202"/>
  <c r="AJ71" i="202"/>
  <c r="AJ70" i="202"/>
  <c r="AJ69" i="202"/>
  <c r="AJ68" i="202"/>
  <c r="AJ67" i="202"/>
  <c r="AJ66" i="202"/>
  <c r="AJ65" i="202"/>
  <c r="AJ64" i="202"/>
  <c r="AJ63" i="202"/>
  <c r="AJ62" i="202"/>
  <c r="AJ61" i="202"/>
  <c r="AJ60" i="202"/>
  <c r="AJ59" i="202"/>
  <c r="AJ58" i="202"/>
  <c r="AJ57" i="202"/>
  <c r="AJ56" i="202"/>
  <c r="AJ55" i="202"/>
  <c r="AJ54" i="202"/>
  <c r="AJ53" i="202"/>
  <c r="AJ52" i="202"/>
  <c r="AJ51" i="202"/>
  <c r="AJ50" i="202"/>
  <c r="AJ49" i="202"/>
  <c r="AJ48" i="202"/>
  <c r="AL42" i="202"/>
  <c r="AJ42" i="202"/>
  <c r="AK42" i="202" s="1"/>
  <c r="AL41" i="202"/>
  <c r="AJ41" i="202"/>
  <c r="AK41" i="202" s="1"/>
  <c r="AL40" i="202"/>
  <c r="AJ40" i="202"/>
  <c r="AK40" i="202" s="1"/>
  <c r="AL39" i="202"/>
  <c r="AJ39" i="202"/>
  <c r="AK39" i="202" s="1"/>
  <c r="AL38" i="202"/>
  <c r="AJ38" i="202"/>
  <c r="AK38" i="202" s="1"/>
  <c r="AL37" i="202"/>
  <c r="AJ37" i="202"/>
  <c r="AK37" i="202" s="1"/>
  <c r="AL36" i="202"/>
  <c r="AJ36" i="202"/>
  <c r="AK36" i="202" s="1"/>
  <c r="AL35" i="202"/>
  <c r="AJ35" i="202"/>
  <c r="AK35" i="202" s="1"/>
  <c r="AL34" i="202"/>
  <c r="AJ34" i="202"/>
  <c r="AK34" i="202" s="1"/>
  <c r="AL33" i="202"/>
  <c r="AJ33" i="202"/>
  <c r="AK33" i="202" s="1"/>
  <c r="AL32" i="202"/>
  <c r="AJ32" i="202"/>
  <c r="AK32" i="202" s="1"/>
  <c r="AL31" i="202"/>
  <c r="AJ31" i="202"/>
  <c r="AK31" i="202" s="1"/>
  <c r="AL30" i="202"/>
  <c r="AJ30" i="202"/>
  <c r="AK30" i="202" s="1"/>
  <c r="AL29" i="202"/>
  <c r="AJ29" i="202"/>
  <c r="AK29" i="202" s="1"/>
  <c r="AL28" i="202"/>
  <c r="AJ28" i="202"/>
  <c r="AK28" i="202" s="1"/>
  <c r="AL27" i="202"/>
  <c r="AJ27" i="202"/>
  <c r="AK27" i="202" s="1"/>
  <c r="AL26" i="202"/>
  <c r="AJ26" i="202"/>
  <c r="AK26" i="202" s="1"/>
  <c r="AL25" i="202"/>
  <c r="AJ25" i="202"/>
  <c r="AK25" i="202" s="1"/>
  <c r="AL24" i="202"/>
  <c r="AJ24" i="202"/>
  <c r="AK24" i="202" s="1"/>
  <c r="AL23" i="202"/>
  <c r="AJ23" i="202"/>
  <c r="AK23" i="202" s="1"/>
  <c r="AL22" i="202"/>
  <c r="AJ22" i="202"/>
  <c r="AK22" i="202" s="1"/>
  <c r="AL21" i="202"/>
  <c r="AJ21" i="202"/>
  <c r="AK21" i="202" s="1"/>
  <c r="AL20" i="202"/>
  <c r="AJ20" i="202"/>
  <c r="AK20" i="202" s="1"/>
  <c r="AL19" i="202"/>
  <c r="AJ19" i="202"/>
  <c r="AK19" i="202" s="1"/>
  <c r="AL18" i="202"/>
  <c r="AJ18" i="202"/>
  <c r="AK18" i="202" s="1"/>
  <c r="AL17" i="202"/>
  <c r="AJ17" i="202"/>
  <c r="AK17" i="202" s="1"/>
  <c r="AL16" i="202"/>
  <c r="AJ16" i="202"/>
  <c r="AK16" i="202" s="1"/>
  <c r="AL15" i="202"/>
  <c r="AJ15" i="202"/>
  <c r="AK15" i="202" s="1"/>
  <c r="AL14" i="202"/>
  <c r="AJ14" i="202"/>
  <c r="AK14" i="202" s="1"/>
  <c r="AL13" i="202"/>
  <c r="AJ13" i="202"/>
  <c r="AK13" i="202" s="1"/>
  <c r="AL12" i="202"/>
  <c r="AJ12" i="202"/>
  <c r="AK12" i="202" s="1"/>
  <c r="AL11" i="202"/>
  <c r="AJ11" i="202"/>
  <c r="AK11" i="202" s="1"/>
  <c r="AL10" i="202"/>
  <c r="AJ10" i="202"/>
  <c r="AK10" i="202" s="1"/>
  <c r="AL9" i="202"/>
  <c r="AJ9" i="202"/>
  <c r="AJ78" i="201"/>
  <c r="AJ77" i="201"/>
  <c r="AJ76" i="201"/>
  <c r="AJ75" i="201"/>
  <c r="AJ74" i="201"/>
  <c r="AJ73" i="201"/>
  <c r="AJ72" i="201"/>
  <c r="AJ71" i="201"/>
  <c r="AJ70" i="201"/>
  <c r="AJ69" i="201"/>
  <c r="AJ68" i="201"/>
  <c r="AJ67" i="201"/>
  <c r="AJ66" i="201"/>
  <c r="AJ65" i="201"/>
  <c r="AJ64" i="201"/>
  <c r="AJ63" i="201"/>
  <c r="AJ62" i="201"/>
  <c r="AJ61" i="201"/>
  <c r="AJ60" i="201"/>
  <c r="AJ59" i="201"/>
  <c r="AJ58" i="201"/>
  <c r="AJ57" i="201"/>
  <c r="AJ56" i="201"/>
  <c r="AJ55" i="201"/>
  <c r="AJ54" i="201"/>
  <c r="AJ53" i="201"/>
  <c r="AJ52" i="201"/>
  <c r="AJ51" i="201"/>
  <c r="AJ50" i="201"/>
  <c r="AJ49" i="201"/>
  <c r="AJ48" i="201"/>
  <c r="AJ47" i="201"/>
  <c r="AJ46" i="201"/>
  <c r="AL40" i="201"/>
  <c r="AJ40" i="201"/>
  <c r="AK40" i="201" s="1"/>
  <c r="AL39" i="201"/>
  <c r="AJ39" i="201"/>
  <c r="AK39" i="201" s="1"/>
  <c r="AL38" i="201"/>
  <c r="AJ38" i="201"/>
  <c r="AK38" i="201" s="1"/>
  <c r="AL37" i="201"/>
  <c r="AJ37" i="201"/>
  <c r="AK37" i="201" s="1"/>
  <c r="AL36" i="201"/>
  <c r="AJ36" i="201"/>
  <c r="AK36" i="201" s="1"/>
  <c r="AL35" i="201"/>
  <c r="AJ35" i="201"/>
  <c r="AK35" i="201" s="1"/>
  <c r="AL34" i="201"/>
  <c r="AJ34" i="201"/>
  <c r="AK34" i="201" s="1"/>
  <c r="AL33" i="201"/>
  <c r="AJ33" i="201"/>
  <c r="AK33" i="201" s="1"/>
  <c r="AL32" i="201"/>
  <c r="AJ32" i="201"/>
  <c r="AK32" i="201" s="1"/>
  <c r="AL31" i="201"/>
  <c r="AJ31" i="201"/>
  <c r="AK31" i="201" s="1"/>
  <c r="AL30" i="201"/>
  <c r="AJ30" i="201"/>
  <c r="AK30" i="201" s="1"/>
  <c r="AL29" i="201"/>
  <c r="AJ29" i="201"/>
  <c r="AK29" i="201" s="1"/>
  <c r="AL28" i="201"/>
  <c r="AJ28" i="201"/>
  <c r="AK28" i="201" s="1"/>
  <c r="AL27" i="201"/>
  <c r="AJ27" i="201"/>
  <c r="AK27" i="201" s="1"/>
  <c r="AL26" i="201"/>
  <c r="AJ26" i="201"/>
  <c r="AK26" i="201" s="1"/>
  <c r="AL25" i="201"/>
  <c r="AJ25" i="201"/>
  <c r="AK25" i="201" s="1"/>
  <c r="AL24" i="201"/>
  <c r="AJ24" i="201"/>
  <c r="AK24" i="201" s="1"/>
  <c r="AL23" i="201"/>
  <c r="AJ23" i="201"/>
  <c r="AK23" i="201" s="1"/>
  <c r="AL22" i="201"/>
  <c r="AJ22" i="201"/>
  <c r="AK22" i="201" s="1"/>
  <c r="AL21" i="201"/>
  <c r="AJ21" i="201"/>
  <c r="AK21" i="201" s="1"/>
  <c r="AL20" i="201"/>
  <c r="AJ20" i="201"/>
  <c r="AK20" i="201" s="1"/>
  <c r="AL19" i="201"/>
  <c r="AJ19" i="201"/>
  <c r="AK19" i="201" s="1"/>
  <c r="AL18" i="201"/>
  <c r="AJ18" i="201"/>
  <c r="AK18" i="201" s="1"/>
  <c r="AL17" i="201"/>
  <c r="AJ17" i="201"/>
  <c r="AK17" i="201" s="1"/>
  <c r="AL16" i="201"/>
  <c r="AJ16" i="201"/>
  <c r="AK16" i="201" s="1"/>
  <c r="AL15" i="201"/>
  <c r="AJ15" i="201"/>
  <c r="AK15" i="201" s="1"/>
  <c r="AL14" i="201"/>
  <c r="AJ14" i="201"/>
  <c r="AK14" i="201" s="1"/>
  <c r="AL13" i="201"/>
  <c r="AJ13" i="201"/>
  <c r="AK13" i="201" s="1"/>
  <c r="AL12" i="201"/>
  <c r="AJ12" i="201"/>
  <c r="AK12" i="201" s="1"/>
  <c r="AL11" i="201"/>
  <c r="AJ11" i="201"/>
  <c r="AK11" i="201" s="1"/>
  <c r="AL10" i="201"/>
  <c r="AJ10" i="201"/>
  <c r="AK10" i="201" s="1"/>
  <c r="AL9" i="201"/>
  <c r="AJ9" i="201"/>
  <c r="AJ68" i="200"/>
  <c r="AJ67" i="200"/>
  <c r="AJ66" i="200"/>
  <c r="AJ65" i="200"/>
  <c r="AJ64" i="200"/>
  <c r="AJ63" i="200"/>
  <c r="AJ62" i="200"/>
  <c r="AJ61" i="200"/>
  <c r="AJ60" i="200"/>
  <c r="AJ59" i="200"/>
  <c r="AJ58" i="200"/>
  <c r="AJ57" i="200"/>
  <c r="AJ56" i="200"/>
  <c r="AJ55" i="200"/>
  <c r="AJ54" i="200"/>
  <c r="AJ53" i="200"/>
  <c r="AJ52" i="200"/>
  <c r="AJ51" i="200"/>
  <c r="AJ50" i="200"/>
  <c r="AJ49" i="200"/>
  <c r="AJ48" i="200"/>
  <c r="AJ47" i="200"/>
  <c r="AJ46" i="200"/>
  <c r="AJ45" i="200"/>
  <c r="AJ44" i="200"/>
  <c r="AJ43" i="200"/>
  <c r="AJ42" i="200"/>
  <c r="AJ41" i="200"/>
  <c r="AL36" i="200"/>
  <c r="AJ36" i="200"/>
  <c r="AK36" i="200" s="1"/>
  <c r="AL35" i="200"/>
  <c r="AJ35" i="200"/>
  <c r="AK35" i="200" s="1"/>
  <c r="AL34" i="200"/>
  <c r="AJ34" i="200"/>
  <c r="AK34" i="200" s="1"/>
  <c r="AL33" i="200"/>
  <c r="AJ33" i="200"/>
  <c r="AK33" i="200" s="1"/>
  <c r="AL32" i="200"/>
  <c r="AJ32" i="200"/>
  <c r="AK32" i="200" s="1"/>
  <c r="AL31" i="200"/>
  <c r="AJ31" i="200"/>
  <c r="AK31" i="200" s="1"/>
  <c r="AL30" i="200"/>
  <c r="AJ30" i="200"/>
  <c r="AK30" i="200" s="1"/>
  <c r="AL29" i="200"/>
  <c r="AJ29" i="200"/>
  <c r="AK29" i="200" s="1"/>
  <c r="AL28" i="200"/>
  <c r="AJ28" i="200"/>
  <c r="AK28" i="200" s="1"/>
  <c r="AL27" i="200"/>
  <c r="AJ27" i="200"/>
  <c r="AK27" i="200" s="1"/>
  <c r="AL26" i="200"/>
  <c r="AJ26" i="200"/>
  <c r="AK26" i="200" s="1"/>
  <c r="AL25" i="200"/>
  <c r="AJ25" i="200"/>
  <c r="AK25" i="200" s="1"/>
  <c r="AL24" i="200"/>
  <c r="AJ24" i="200"/>
  <c r="AK24" i="200" s="1"/>
  <c r="AL23" i="200"/>
  <c r="AJ23" i="200"/>
  <c r="AK23" i="200" s="1"/>
  <c r="AL22" i="200"/>
  <c r="AJ22" i="200"/>
  <c r="AK22" i="200" s="1"/>
  <c r="AL21" i="200"/>
  <c r="AJ21" i="200"/>
  <c r="AK21" i="200" s="1"/>
  <c r="AL20" i="200"/>
  <c r="AJ20" i="200"/>
  <c r="AK20" i="200" s="1"/>
  <c r="AL19" i="200"/>
  <c r="AJ19" i="200"/>
  <c r="AK19" i="200" s="1"/>
  <c r="AL18" i="200"/>
  <c r="AJ18" i="200"/>
  <c r="AK18" i="200" s="1"/>
  <c r="AL17" i="200"/>
  <c r="AJ17" i="200"/>
  <c r="AK17" i="200" s="1"/>
  <c r="AL16" i="200"/>
  <c r="AJ16" i="200"/>
  <c r="AK16" i="200" s="1"/>
  <c r="AL15" i="200"/>
  <c r="AJ15" i="200"/>
  <c r="AK15" i="200" s="1"/>
  <c r="AL14" i="200"/>
  <c r="AJ14" i="200"/>
  <c r="AK14" i="200" s="1"/>
  <c r="AL13" i="200"/>
  <c r="AJ13" i="200"/>
  <c r="AK13" i="200" s="1"/>
  <c r="AL12" i="200"/>
  <c r="AJ12" i="200"/>
  <c r="AK12" i="200" s="1"/>
  <c r="AL11" i="200"/>
  <c r="AJ11" i="200"/>
  <c r="AK11" i="200" s="1"/>
  <c r="AL10" i="200"/>
  <c r="AJ10" i="200"/>
  <c r="AK10" i="200" s="1"/>
  <c r="AL9" i="200"/>
  <c r="AJ9" i="200"/>
  <c r="AJ64" i="199"/>
  <c r="AJ63" i="199"/>
  <c r="AJ62" i="199"/>
  <c r="AJ61" i="199"/>
  <c r="AJ60" i="199"/>
  <c r="AJ59" i="199"/>
  <c r="AJ58" i="199"/>
  <c r="AJ57" i="199"/>
  <c r="AJ56" i="199"/>
  <c r="AJ55" i="199"/>
  <c r="AJ54" i="199"/>
  <c r="AJ53" i="199"/>
  <c r="AJ52" i="199"/>
  <c r="AJ51" i="199"/>
  <c r="AJ50" i="199"/>
  <c r="AJ49" i="199"/>
  <c r="AJ48" i="199"/>
  <c r="AJ47" i="199"/>
  <c r="AJ46" i="199"/>
  <c r="AJ45" i="199"/>
  <c r="AK45" i="199" s="1"/>
  <c r="AJ44" i="199"/>
  <c r="AK44" i="199" s="1"/>
  <c r="AJ43" i="199"/>
  <c r="AK43" i="199" s="1"/>
  <c r="AJ42" i="199"/>
  <c r="AK42" i="199" s="1"/>
  <c r="AJ41" i="199"/>
  <c r="AK41" i="199" s="1"/>
  <c r="AJ40" i="199"/>
  <c r="AK40" i="199" s="1"/>
  <c r="AK39" i="199"/>
  <c r="AJ39" i="199"/>
  <c r="AL34" i="199"/>
  <c r="AJ34" i="199"/>
  <c r="AK34" i="199" s="1"/>
  <c r="AL33" i="199"/>
  <c r="AJ33" i="199"/>
  <c r="AK33" i="199" s="1"/>
  <c r="AL32" i="199"/>
  <c r="AJ32" i="199"/>
  <c r="AK32" i="199" s="1"/>
  <c r="AL31" i="199"/>
  <c r="AJ31" i="199"/>
  <c r="AK31" i="199" s="1"/>
  <c r="AL30" i="199"/>
  <c r="AJ30" i="199"/>
  <c r="AK30" i="199" s="1"/>
  <c r="AL29" i="199"/>
  <c r="AJ29" i="199"/>
  <c r="AK29" i="199" s="1"/>
  <c r="AL28" i="199"/>
  <c r="AJ28" i="199"/>
  <c r="AK28" i="199" s="1"/>
  <c r="AL27" i="199"/>
  <c r="AJ27" i="199"/>
  <c r="AK27" i="199" s="1"/>
  <c r="AL26" i="199"/>
  <c r="AJ26" i="199"/>
  <c r="AK26" i="199" s="1"/>
  <c r="AL25" i="199"/>
  <c r="AJ25" i="199"/>
  <c r="AK25" i="199" s="1"/>
  <c r="AL24" i="199"/>
  <c r="AJ24" i="199"/>
  <c r="AK24" i="199" s="1"/>
  <c r="AL23" i="199"/>
  <c r="AJ23" i="199"/>
  <c r="AK23" i="199" s="1"/>
  <c r="AL22" i="199"/>
  <c r="AJ22" i="199"/>
  <c r="AK22" i="199" s="1"/>
  <c r="AL21" i="199"/>
  <c r="AJ21" i="199"/>
  <c r="AK21" i="199" s="1"/>
  <c r="AL20" i="199"/>
  <c r="AJ20" i="199"/>
  <c r="AK20" i="199" s="1"/>
  <c r="AL19" i="199"/>
  <c r="AJ19" i="199"/>
  <c r="AK19" i="199" s="1"/>
  <c r="AL18" i="199"/>
  <c r="AJ18" i="199"/>
  <c r="AK18" i="199" s="1"/>
  <c r="AL17" i="199"/>
  <c r="AJ17" i="199"/>
  <c r="AK17" i="199" s="1"/>
  <c r="AL16" i="199"/>
  <c r="AJ16" i="199"/>
  <c r="AK16" i="199" s="1"/>
  <c r="AL15" i="199"/>
  <c r="AJ15" i="199"/>
  <c r="AK15" i="199" s="1"/>
  <c r="AL14" i="199"/>
  <c r="AJ14" i="199"/>
  <c r="AK14" i="199" s="1"/>
  <c r="AL13" i="199"/>
  <c r="AJ13" i="199"/>
  <c r="AK13" i="199" s="1"/>
  <c r="AL12" i="199"/>
  <c r="AJ12" i="199"/>
  <c r="AK12" i="199" s="1"/>
  <c r="AL11" i="199"/>
  <c r="AJ11" i="199"/>
  <c r="AK11" i="199" s="1"/>
  <c r="AL10" i="199"/>
  <c r="AJ10" i="199"/>
  <c r="AK10" i="199" s="1"/>
  <c r="AL9" i="199"/>
  <c r="AJ9" i="199"/>
  <c r="AL37" i="200" l="1"/>
  <c r="AJ41" i="201"/>
  <c r="AJ82" i="202"/>
  <c r="AJ69" i="200"/>
  <c r="AL41" i="201"/>
  <c r="AL44" i="202"/>
  <c r="AJ65" i="199"/>
  <c r="AJ79" i="201"/>
  <c r="AJ44" i="202"/>
  <c r="AJ78" i="204"/>
  <c r="AJ91" i="203"/>
  <c r="AJ35" i="199"/>
  <c r="AL35" i="199"/>
  <c r="AJ37" i="200"/>
  <c r="AL54" i="203"/>
  <c r="AJ54" i="203"/>
  <c r="AJ43" i="204"/>
  <c r="AL43" i="204"/>
  <c r="AK9" i="204"/>
  <c r="AK43" i="204" s="1"/>
  <c r="AK47" i="204"/>
  <c r="AL47" i="204" s="1"/>
  <c r="AK48" i="204"/>
  <c r="AL48" i="204" s="1"/>
  <c r="AK49" i="204"/>
  <c r="AK50" i="204"/>
  <c r="AL50" i="204" s="1"/>
  <c r="AK51" i="204"/>
  <c r="AK52" i="204"/>
  <c r="AK53" i="204"/>
  <c r="AL49" i="204"/>
  <c r="AL52" i="204"/>
  <c r="AK54" i="204"/>
  <c r="AK55" i="204"/>
  <c r="AK56" i="204"/>
  <c r="AK57" i="204"/>
  <c r="AK58" i="204"/>
  <c r="AK59" i="204"/>
  <c r="AK60" i="204"/>
  <c r="AK61" i="204"/>
  <c r="AK62" i="204"/>
  <c r="AK63" i="204"/>
  <c r="AK64" i="204"/>
  <c r="AK65" i="204"/>
  <c r="AK66" i="204"/>
  <c r="AK67" i="204"/>
  <c r="AK68" i="204"/>
  <c r="AK69" i="204"/>
  <c r="AK70" i="204"/>
  <c r="AK71" i="204"/>
  <c r="AK72" i="204"/>
  <c r="AK73" i="204"/>
  <c r="AK74" i="204"/>
  <c r="AK75" i="204"/>
  <c r="AK76" i="204"/>
  <c r="AK77" i="204"/>
  <c r="AK9" i="203"/>
  <c r="AK54" i="203" s="1"/>
  <c r="AK58" i="203"/>
  <c r="AK59" i="203"/>
  <c r="AL72" i="203"/>
  <c r="AL73" i="203"/>
  <c r="AL74" i="203"/>
  <c r="AL75" i="203"/>
  <c r="AL76" i="203"/>
  <c r="AL77" i="203"/>
  <c r="AL78" i="203"/>
  <c r="AM78" i="203" s="1"/>
  <c r="AL79" i="203"/>
  <c r="AL80" i="203"/>
  <c r="AM80" i="203" s="1"/>
  <c r="AL81" i="203"/>
  <c r="AL82" i="203"/>
  <c r="AM82" i="203" s="1"/>
  <c r="AL83" i="203"/>
  <c r="AL84" i="203"/>
  <c r="AK60" i="203"/>
  <c r="AK61" i="203"/>
  <c r="AK62" i="203"/>
  <c r="AK63" i="203"/>
  <c r="AK64" i="203"/>
  <c r="AK65" i="203"/>
  <c r="AK66" i="203"/>
  <c r="AK67" i="203"/>
  <c r="AK68" i="203"/>
  <c r="AK69" i="203"/>
  <c r="AK70" i="203"/>
  <c r="AK71" i="203"/>
  <c r="AM72" i="203"/>
  <c r="AM73" i="203"/>
  <c r="AM74" i="203"/>
  <c r="AM75" i="203"/>
  <c r="AM76" i="203"/>
  <c r="AM77" i="203"/>
  <c r="AM84" i="203"/>
  <c r="AK9" i="202"/>
  <c r="AK44" i="202" s="1"/>
  <c r="AK48" i="202"/>
  <c r="AK49" i="202"/>
  <c r="AL49" i="202" s="1"/>
  <c r="AK50" i="202"/>
  <c r="AK51" i="202"/>
  <c r="AL51" i="202" s="1"/>
  <c r="AK52" i="202"/>
  <c r="AK53" i="202"/>
  <c r="AL53" i="202" s="1"/>
  <c r="AK54" i="202"/>
  <c r="AL48" i="202"/>
  <c r="AL50" i="202"/>
  <c r="AM50" i="202" s="1"/>
  <c r="AL52" i="202"/>
  <c r="AM52" i="202" s="1"/>
  <c r="AL54" i="202"/>
  <c r="AK55" i="202"/>
  <c r="AK56" i="202"/>
  <c r="AK57" i="202"/>
  <c r="AK58" i="202"/>
  <c r="AK59" i="202"/>
  <c r="AK60" i="202"/>
  <c r="AK61" i="202"/>
  <c r="AK62" i="202"/>
  <c r="AK63" i="202"/>
  <c r="AK64" i="202"/>
  <c r="AK65" i="202"/>
  <c r="AK66" i="202"/>
  <c r="AK67" i="202"/>
  <c r="AK68" i="202"/>
  <c r="AK69" i="202"/>
  <c r="AK70" i="202"/>
  <c r="AK71" i="202"/>
  <c r="AK72" i="202"/>
  <c r="AK73" i="202"/>
  <c r="AK74" i="202"/>
  <c r="AK75" i="202"/>
  <c r="AK76" i="202"/>
  <c r="AK77" i="202"/>
  <c r="AK78" i="202"/>
  <c r="AK79" i="202"/>
  <c r="AK80" i="202"/>
  <c r="AK81" i="202"/>
  <c r="AK9" i="201"/>
  <c r="AK41" i="201" s="1"/>
  <c r="AK45" i="201"/>
  <c r="AL45" i="201" s="1"/>
  <c r="AK46" i="201"/>
  <c r="AL46" i="201" s="1"/>
  <c r="AK47" i="201"/>
  <c r="AL47" i="201" s="1"/>
  <c r="AM47" i="201" s="1"/>
  <c r="AK48" i="201"/>
  <c r="AL48" i="201" s="1"/>
  <c r="AK49" i="201"/>
  <c r="AL49" i="201" s="1"/>
  <c r="AM49" i="201" s="1"/>
  <c r="AK50" i="201"/>
  <c r="AL50" i="201" s="1"/>
  <c r="AK51" i="201"/>
  <c r="AL51" i="201" s="1"/>
  <c r="AK52" i="201"/>
  <c r="AK53" i="201"/>
  <c r="AK54" i="201"/>
  <c r="AK55" i="201"/>
  <c r="AK56" i="201"/>
  <c r="AK57" i="201"/>
  <c r="AK58" i="201"/>
  <c r="AK59" i="201"/>
  <c r="AK60" i="201"/>
  <c r="AK61" i="201"/>
  <c r="AK62" i="201"/>
  <c r="AK63" i="201"/>
  <c r="AK64" i="201"/>
  <c r="AK65" i="201"/>
  <c r="AK66" i="201"/>
  <c r="AK67" i="201"/>
  <c r="AK68" i="201"/>
  <c r="AK69" i="201"/>
  <c r="AK70" i="201"/>
  <c r="AK71" i="201"/>
  <c r="AK72" i="201"/>
  <c r="AK73" i="201"/>
  <c r="AK74" i="201"/>
  <c r="AK75" i="201"/>
  <c r="AK76" i="201"/>
  <c r="AK77" i="201"/>
  <c r="AK78" i="201"/>
  <c r="AK9" i="200"/>
  <c r="AK37" i="200" s="1"/>
  <c r="AK41" i="200"/>
  <c r="AL41" i="200" s="1"/>
  <c r="AK42" i="200"/>
  <c r="AL42" i="200" s="1"/>
  <c r="AK43" i="200"/>
  <c r="AK44" i="200"/>
  <c r="AL44" i="200" s="1"/>
  <c r="AK45" i="200"/>
  <c r="AL45" i="200" s="1"/>
  <c r="AM45" i="200" s="1"/>
  <c r="AK46" i="200"/>
  <c r="AL46" i="200" s="1"/>
  <c r="AK47" i="200"/>
  <c r="AL43" i="200"/>
  <c r="AM43" i="200" s="1"/>
  <c r="AL47" i="200"/>
  <c r="AK48" i="200"/>
  <c r="AK49" i="200"/>
  <c r="AK50" i="200"/>
  <c r="AK51" i="200"/>
  <c r="AK52" i="200"/>
  <c r="AK53" i="200"/>
  <c r="AK54" i="200"/>
  <c r="AK55" i="200"/>
  <c r="AK56" i="200"/>
  <c r="AK57" i="200"/>
  <c r="AK58" i="200"/>
  <c r="AK59" i="200"/>
  <c r="AK60" i="200"/>
  <c r="AK61" i="200"/>
  <c r="AK62" i="200"/>
  <c r="AK63" i="200"/>
  <c r="AK64" i="200"/>
  <c r="AK65" i="200"/>
  <c r="AK66" i="200"/>
  <c r="AK67" i="200"/>
  <c r="AK68" i="200"/>
  <c r="AL39" i="199"/>
  <c r="AL40" i="199"/>
  <c r="AL41" i="199"/>
  <c r="AL42" i="199"/>
  <c r="AL43" i="199"/>
  <c r="AM43" i="199" s="1"/>
  <c r="AL44" i="199"/>
  <c r="AM44" i="199" s="1"/>
  <c r="AL45" i="199"/>
  <c r="AM45" i="199" s="1"/>
  <c r="AK9" i="199"/>
  <c r="AK35" i="199" s="1"/>
  <c r="AM39" i="199"/>
  <c r="AM40" i="199"/>
  <c r="AM41" i="199"/>
  <c r="AM42" i="199"/>
  <c r="AK46" i="199"/>
  <c r="AL46" i="199"/>
  <c r="AK47" i="199"/>
  <c r="AK48" i="199"/>
  <c r="AK49" i="199"/>
  <c r="AK50" i="199"/>
  <c r="AK51" i="199"/>
  <c r="AK52" i="199"/>
  <c r="AK53" i="199"/>
  <c r="AK54" i="199"/>
  <c r="AK55" i="199"/>
  <c r="AK56" i="199"/>
  <c r="AK57" i="199"/>
  <c r="AK58" i="199"/>
  <c r="AK59" i="199"/>
  <c r="AK60" i="199"/>
  <c r="AK61" i="199"/>
  <c r="AK62" i="199"/>
  <c r="AK63" i="199"/>
  <c r="AK64" i="199"/>
  <c r="AJ27" i="191"/>
  <c r="AK27" i="191" s="1"/>
  <c r="AL27" i="191"/>
  <c r="AJ75" i="196"/>
  <c r="AK75" i="196" s="1"/>
  <c r="AJ74" i="196"/>
  <c r="AJ73" i="196"/>
  <c r="AK73" i="196" s="1"/>
  <c r="AJ72" i="196"/>
  <c r="AJ71" i="196"/>
  <c r="AK71" i="196" s="1"/>
  <c r="AJ70" i="196"/>
  <c r="AJ69" i="196"/>
  <c r="AK69" i="196" s="1"/>
  <c r="AL69" i="196" s="1"/>
  <c r="AJ68" i="196"/>
  <c r="AJ67" i="196"/>
  <c r="AJ66" i="196"/>
  <c r="AJ65" i="196"/>
  <c r="AJ64" i="196"/>
  <c r="AJ63" i="196"/>
  <c r="AJ62" i="196"/>
  <c r="AJ61" i="196"/>
  <c r="AJ60" i="196"/>
  <c r="AJ59" i="196"/>
  <c r="AJ58" i="196"/>
  <c r="AJ57" i="196"/>
  <c r="AK57" i="196" s="1"/>
  <c r="AL57" i="196" s="1"/>
  <c r="AJ56" i="196"/>
  <c r="AJ55" i="196"/>
  <c r="AJ54" i="196"/>
  <c r="AJ53" i="196"/>
  <c r="AJ52" i="196"/>
  <c r="AJ51" i="196"/>
  <c r="AJ50" i="196"/>
  <c r="AJ49" i="196"/>
  <c r="AJ48" i="196"/>
  <c r="AL43" i="196"/>
  <c r="AJ43" i="196"/>
  <c r="AK43" i="196" s="1"/>
  <c r="AL42" i="196"/>
  <c r="AJ42" i="196"/>
  <c r="AK42" i="196" s="1"/>
  <c r="AL41" i="196"/>
  <c r="AJ41" i="196"/>
  <c r="AK41" i="196" s="1"/>
  <c r="AL40" i="196"/>
  <c r="AJ40" i="196"/>
  <c r="AK40" i="196" s="1"/>
  <c r="AL39" i="196"/>
  <c r="AJ39" i="196"/>
  <c r="AK39" i="196" s="1"/>
  <c r="AL38" i="196"/>
  <c r="AJ38" i="196"/>
  <c r="AK38" i="196" s="1"/>
  <c r="AL37" i="196"/>
  <c r="AJ37" i="196"/>
  <c r="AK37" i="196" s="1"/>
  <c r="AL29" i="196"/>
  <c r="AJ29" i="196"/>
  <c r="AK29" i="196" s="1"/>
  <c r="AL28" i="196"/>
  <c r="AJ28" i="196"/>
  <c r="AK28" i="196" s="1"/>
  <c r="AL27" i="196"/>
  <c r="AJ27" i="196"/>
  <c r="AK27" i="196" s="1"/>
  <c r="AL26" i="196"/>
  <c r="AJ26" i="196"/>
  <c r="AK26" i="196" s="1"/>
  <c r="AL25" i="196"/>
  <c r="AJ25" i="196"/>
  <c r="AK25" i="196" s="1"/>
  <c r="AL24" i="196"/>
  <c r="AJ24" i="196"/>
  <c r="AK24" i="196" s="1"/>
  <c r="AL23" i="196"/>
  <c r="AJ23" i="196"/>
  <c r="AK23" i="196" s="1"/>
  <c r="AL22" i="196"/>
  <c r="AJ22" i="196"/>
  <c r="AK22" i="196" s="1"/>
  <c r="AL21" i="196"/>
  <c r="AJ21" i="196"/>
  <c r="AK21" i="196" s="1"/>
  <c r="AL20" i="196"/>
  <c r="AJ20" i="196"/>
  <c r="AK20" i="196" s="1"/>
  <c r="AL19" i="196"/>
  <c r="AJ19" i="196"/>
  <c r="AK19" i="196" s="1"/>
  <c r="AL18" i="196"/>
  <c r="AJ18" i="196"/>
  <c r="AK18" i="196" s="1"/>
  <c r="AL17" i="196"/>
  <c r="AJ17" i="196"/>
  <c r="AK17" i="196" s="1"/>
  <c r="AL16" i="196"/>
  <c r="AJ16" i="196"/>
  <c r="AK16" i="196" s="1"/>
  <c r="AL15" i="196"/>
  <c r="AJ15" i="196"/>
  <c r="AK15" i="196" s="1"/>
  <c r="AL14" i="196"/>
  <c r="AJ14" i="196"/>
  <c r="AK14" i="196" s="1"/>
  <c r="AL13" i="196"/>
  <c r="AJ13" i="196"/>
  <c r="AK13" i="196" s="1"/>
  <c r="AL12" i="196"/>
  <c r="AJ12" i="196"/>
  <c r="AK12" i="196" s="1"/>
  <c r="AL11" i="196"/>
  <c r="AJ11" i="196"/>
  <c r="AK11" i="196" s="1"/>
  <c r="AL10" i="196"/>
  <c r="AJ10" i="196"/>
  <c r="AK10" i="196" s="1"/>
  <c r="AL9" i="196"/>
  <c r="AJ9" i="196"/>
  <c r="AK9" i="196" s="1"/>
  <c r="AJ76" i="195"/>
  <c r="AJ75" i="195"/>
  <c r="AJ65" i="195"/>
  <c r="AJ59" i="195"/>
  <c r="AJ58" i="195"/>
  <c r="AJ57" i="195"/>
  <c r="AJ56" i="195"/>
  <c r="AJ55" i="195"/>
  <c r="AJ54" i="195"/>
  <c r="AJ53" i="195"/>
  <c r="AJ52" i="195"/>
  <c r="AJ51" i="195"/>
  <c r="AJ50" i="195"/>
  <c r="AJ49" i="195"/>
  <c r="AJ48" i="195"/>
  <c r="AJ47" i="195"/>
  <c r="AJ46" i="195"/>
  <c r="AJ45" i="195"/>
  <c r="AJ44" i="195"/>
  <c r="AL39" i="195"/>
  <c r="AJ39" i="195"/>
  <c r="AK39" i="195" s="1"/>
  <c r="AL38" i="195"/>
  <c r="AJ38" i="195"/>
  <c r="AK38" i="195" s="1"/>
  <c r="AL37" i="195"/>
  <c r="AJ37" i="195"/>
  <c r="AK37" i="195" s="1"/>
  <c r="AL36" i="195"/>
  <c r="AJ36" i="195"/>
  <c r="AK36" i="195" s="1"/>
  <c r="AL35" i="195"/>
  <c r="AJ35" i="195"/>
  <c r="AK35" i="195" s="1"/>
  <c r="AL34" i="195"/>
  <c r="AJ34" i="195"/>
  <c r="AK34" i="195" s="1"/>
  <c r="AL33" i="195"/>
  <c r="AJ33" i="195"/>
  <c r="AK33" i="195" s="1"/>
  <c r="AL32" i="195"/>
  <c r="AJ32" i="195"/>
  <c r="AK32" i="195" s="1"/>
  <c r="AL31" i="195"/>
  <c r="AJ31" i="195"/>
  <c r="AK31" i="195" s="1"/>
  <c r="AL30" i="195"/>
  <c r="AJ30" i="195"/>
  <c r="AK30" i="195" s="1"/>
  <c r="AL29" i="195"/>
  <c r="AJ29" i="195"/>
  <c r="AK29" i="195" s="1"/>
  <c r="AL28" i="195"/>
  <c r="AJ28" i="195"/>
  <c r="AK28" i="195" s="1"/>
  <c r="AL27" i="195"/>
  <c r="AJ27" i="195"/>
  <c r="AK27" i="195" s="1"/>
  <c r="AL26" i="195"/>
  <c r="AJ26" i="195"/>
  <c r="AK26" i="195" s="1"/>
  <c r="AL25" i="195"/>
  <c r="AJ25" i="195"/>
  <c r="AK25" i="195" s="1"/>
  <c r="AL15" i="195"/>
  <c r="AJ15" i="195"/>
  <c r="AK15" i="195" s="1"/>
  <c r="AL14" i="195"/>
  <c r="AJ14" i="195"/>
  <c r="AK14" i="195" s="1"/>
  <c r="AL13" i="195"/>
  <c r="AJ13" i="195"/>
  <c r="AK13" i="195" s="1"/>
  <c r="AL12" i="195"/>
  <c r="AJ12" i="195"/>
  <c r="AK12" i="195" s="1"/>
  <c r="AL11" i="195"/>
  <c r="AJ11" i="195"/>
  <c r="AK11" i="195" s="1"/>
  <c r="AL10" i="195"/>
  <c r="AJ10" i="195"/>
  <c r="AK10" i="195" s="1"/>
  <c r="AL9" i="195"/>
  <c r="AJ9" i="195"/>
  <c r="AK9" i="195" s="1"/>
  <c r="AJ86" i="194"/>
  <c r="AK86" i="194" s="1"/>
  <c r="AJ85" i="194"/>
  <c r="AJ84" i="194"/>
  <c r="AK84" i="194" s="1"/>
  <c r="AJ83" i="194"/>
  <c r="AJ82" i="194"/>
  <c r="AK82" i="194" s="1"/>
  <c r="AJ81" i="194"/>
  <c r="AJ80" i="194"/>
  <c r="AK80" i="194" s="1"/>
  <c r="AJ79" i="194"/>
  <c r="AJ78" i="194"/>
  <c r="AK78" i="194" s="1"/>
  <c r="AJ73" i="194"/>
  <c r="AJ72" i="194"/>
  <c r="AK72" i="194" s="1"/>
  <c r="AJ71" i="194"/>
  <c r="AJ70" i="194"/>
  <c r="AK70" i="194" s="1"/>
  <c r="AL70" i="194" s="1"/>
  <c r="AJ69" i="194"/>
  <c r="AJ68" i="194"/>
  <c r="AK68" i="194" s="1"/>
  <c r="AL68" i="194" s="1"/>
  <c r="AJ67" i="194"/>
  <c r="AJ66" i="194"/>
  <c r="AK66" i="194" s="1"/>
  <c r="AL66" i="194" s="1"/>
  <c r="AJ65" i="194"/>
  <c r="AJ64" i="194"/>
  <c r="AK64" i="194" s="1"/>
  <c r="AJ63" i="194"/>
  <c r="AJ62" i="194"/>
  <c r="AK62" i="194" s="1"/>
  <c r="AL62" i="194" s="1"/>
  <c r="AJ61" i="194"/>
  <c r="AJ60" i="194"/>
  <c r="AK60" i="194" s="1"/>
  <c r="AJ59" i="194"/>
  <c r="AJ58" i="194"/>
  <c r="AK58" i="194" s="1"/>
  <c r="AL58" i="194" s="1"/>
  <c r="AJ57" i="194"/>
  <c r="AJ56" i="194"/>
  <c r="AK56" i="194" s="1"/>
  <c r="AJ55" i="194"/>
  <c r="AJ54" i="194"/>
  <c r="AK54" i="194" s="1"/>
  <c r="AJ53" i="194"/>
  <c r="AJ52" i="194"/>
  <c r="AK52" i="194" s="1"/>
  <c r="AJ51" i="194"/>
  <c r="AJ50" i="194"/>
  <c r="AK50" i="194" s="1"/>
  <c r="AJ49" i="194"/>
  <c r="AL44" i="194"/>
  <c r="AJ44" i="194"/>
  <c r="AK44" i="194" s="1"/>
  <c r="AL43" i="194"/>
  <c r="AJ43" i="194"/>
  <c r="AK43" i="194" s="1"/>
  <c r="AL42" i="194"/>
  <c r="AJ42" i="194"/>
  <c r="AK42" i="194" s="1"/>
  <c r="AL41" i="194"/>
  <c r="AJ41" i="194"/>
  <c r="AK41" i="194" s="1"/>
  <c r="AL40" i="194"/>
  <c r="AJ40" i="194"/>
  <c r="AK40" i="194" s="1"/>
  <c r="AL39" i="194"/>
  <c r="AJ39" i="194"/>
  <c r="AK39" i="194" s="1"/>
  <c r="AL38" i="194"/>
  <c r="AJ38" i="194"/>
  <c r="AK38" i="194" s="1"/>
  <c r="AL37" i="194"/>
  <c r="AJ37" i="194"/>
  <c r="AK37" i="194" s="1"/>
  <c r="AL29" i="194"/>
  <c r="AJ29" i="194"/>
  <c r="AK29" i="194" s="1"/>
  <c r="AL28" i="194"/>
  <c r="AJ28" i="194"/>
  <c r="AK28" i="194" s="1"/>
  <c r="AL27" i="194"/>
  <c r="AJ27" i="194"/>
  <c r="AK27" i="194" s="1"/>
  <c r="AL26" i="194"/>
  <c r="AJ26" i="194"/>
  <c r="AK26" i="194" s="1"/>
  <c r="AL25" i="194"/>
  <c r="AJ25" i="194"/>
  <c r="AK25" i="194" s="1"/>
  <c r="AL24" i="194"/>
  <c r="AJ24" i="194"/>
  <c r="AK24" i="194" s="1"/>
  <c r="AL23" i="194"/>
  <c r="AJ23" i="194"/>
  <c r="AK23" i="194" s="1"/>
  <c r="AL22" i="194"/>
  <c r="AJ22" i="194"/>
  <c r="AK22" i="194" s="1"/>
  <c r="AL21" i="194"/>
  <c r="AJ21" i="194"/>
  <c r="AK21" i="194" s="1"/>
  <c r="AL20" i="194"/>
  <c r="AJ20" i="194"/>
  <c r="AK20" i="194" s="1"/>
  <c r="AL19" i="194"/>
  <c r="AJ19" i="194"/>
  <c r="AK19" i="194" s="1"/>
  <c r="AL18" i="194"/>
  <c r="AJ18" i="194"/>
  <c r="AK18" i="194" s="1"/>
  <c r="AL17" i="194"/>
  <c r="AJ17" i="194"/>
  <c r="AK17" i="194" s="1"/>
  <c r="AL16" i="194"/>
  <c r="AJ16" i="194"/>
  <c r="AK16" i="194" s="1"/>
  <c r="AL15" i="194"/>
  <c r="AJ15" i="194"/>
  <c r="AK15" i="194" s="1"/>
  <c r="AL14" i="194"/>
  <c r="AJ14" i="194"/>
  <c r="AK14" i="194" s="1"/>
  <c r="AL13" i="194"/>
  <c r="AJ13" i="194"/>
  <c r="AK13" i="194" s="1"/>
  <c r="AL12" i="194"/>
  <c r="AJ12" i="194"/>
  <c r="AK12" i="194" s="1"/>
  <c r="AL11" i="194"/>
  <c r="AJ11" i="194"/>
  <c r="AK11" i="194" s="1"/>
  <c r="AL10" i="194"/>
  <c r="AJ10" i="194"/>
  <c r="AK10" i="194" s="1"/>
  <c r="AL9" i="194"/>
  <c r="AJ9" i="194"/>
  <c r="AK9" i="194" s="1"/>
  <c r="AJ84" i="192"/>
  <c r="AJ83" i="192"/>
  <c r="AK83" i="192" s="1"/>
  <c r="AJ82" i="192"/>
  <c r="AK82" i="192" s="1"/>
  <c r="AJ81" i="192"/>
  <c r="AK81" i="192" s="1"/>
  <c r="AJ80" i="192"/>
  <c r="AK80" i="192" s="1"/>
  <c r="AJ79" i="192"/>
  <c r="AK79" i="192" s="1"/>
  <c r="AJ78" i="192"/>
  <c r="AK78" i="192" s="1"/>
  <c r="AJ61" i="192"/>
  <c r="AK61" i="192" s="1"/>
  <c r="AJ60" i="192"/>
  <c r="AK60" i="192" s="1"/>
  <c r="AJ59" i="192"/>
  <c r="AK59" i="192" s="1"/>
  <c r="AJ58" i="192"/>
  <c r="AK58" i="192" s="1"/>
  <c r="AJ57" i="192"/>
  <c r="AK57" i="192" s="1"/>
  <c r="AJ56" i="192"/>
  <c r="AK56" i="192" s="1"/>
  <c r="AJ55" i="192"/>
  <c r="AK55" i="192" s="1"/>
  <c r="AJ54" i="192"/>
  <c r="AK54" i="192" s="1"/>
  <c r="AJ53" i="192"/>
  <c r="AK53" i="192" s="1"/>
  <c r="AJ52" i="192"/>
  <c r="AK52" i="192" s="1"/>
  <c r="AJ51" i="192"/>
  <c r="AK51" i="192" s="1"/>
  <c r="AJ50" i="192"/>
  <c r="AL45" i="192"/>
  <c r="AJ45" i="192"/>
  <c r="AK45" i="192" s="1"/>
  <c r="AL44" i="192"/>
  <c r="AJ44" i="192"/>
  <c r="AK44" i="192" s="1"/>
  <c r="AL43" i="192"/>
  <c r="AJ43" i="192"/>
  <c r="AK43" i="192" s="1"/>
  <c r="AL42" i="192"/>
  <c r="AJ42" i="192"/>
  <c r="AK42" i="192" s="1"/>
  <c r="AL41" i="192"/>
  <c r="AJ41" i="192"/>
  <c r="AK41" i="192" s="1"/>
  <c r="AL40" i="192"/>
  <c r="AJ40" i="192"/>
  <c r="AK40" i="192" s="1"/>
  <c r="AL33" i="192"/>
  <c r="AJ33" i="192"/>
  <c r="AK33" i="192" s="1"/>
  <c r="AL32" i="192"/>
  <c r="AJ32" i="192"/>
  <c r="AK32" i="192" s="1"/>
  <c r="AL31" i="192"/>
  <c r="AJ31" i="192"/>
  <c r="AK31" i="192" s="1"/>
  <c r="AL30" i="192"/>
  <c r="AJ30" i="192"/>
  <c r="AK30" i="192" s="1"/>
  <c r="AL29" i="192"/>
  <c r="AJ29" i="192"/>
  <c r="AK29" i="192" s="1"/>
  <c r="AL28" i="192"/>
  <c r="AJ28" i="192"/>
  <c r="AK28" i="192" s="1"/>
  <c r="AL27" i="192"/>
  <c r="AJ27" i="192"/>
  <c r="AK27" i="192" s="1"/>
  <c r="AL26" i="192"/>
  <c r="AJ26" i="192"/>
  <c r="AK26" i="192" s="1"/>
  <c r="AL25" i="192"/>
  <c r="AJ25" i="192"/>
  <c r="AK25" i="192" s="1"/>
  <c r="AL24" i="192"/>
  <c r="AJ24" i="192"/>
  <c r="AK24" i="192" s="1"/>
  <c r="AL23" i="192"/>
  <c r="AJ23" i="192"/>
  <c r="AK23" i="192" s="1"/>
  <c r="AL22" i="192"/>
  <c r="AJ22" i="192"/>
  <c r="AK22" i="192" s="1"/>
  <c r="AL21" i="192"/>
  <c r="AJ21" i="192"/>
  <c r="AK21" i="192" s="1"/>
  <c r="AL20" i="192"/>
  <c r="AJ20" i="192"/>
  <c r="AK20" i="192" s="1"/>
  <c r="AL19" i="192"/>
  <c r="AJ19" i="192"/>
  <c r="AK19" i="192" s="1"/>
  <c r="AL18" i="192"/>
  <c r="AJ18" i="192"/>
  <c r="AK18" i="192" s="1"/>
  <c r="AL17" i="192"/>
  <c r="AJ17" i="192"/>
  <c r="AK17" i="192" s="1"/>
  <c r="AL16" i="192"/>
  <c r="AJ16" i="192"/>
  <c r="AK16" i="192" s="1"/>
  <c r="AL15" i="192"/>
  <c r="AJ15" i="192"/>
  <c r="AK15" i="192" s="1"/>
  <c r="AL14" i="192"/>
  <c r="AJ14" i="192"/>
  <c r="AK14" i="192" s="1"/>
  <c r="AL13" i="192"/>
  <c r="AJ13" i="192"/>
  <c r="AK13" i="192" s="1"/>
  <c r="AL12" i="192"/>
  <c r="AJ12" i="192"/>
  <c r="AK12" i="192" s="1"/>
  <c r="AL11" i="192"/>
  <c r="AJ11" i="192"/>
  <c r="AK11" i="192" s="1"/>
  <c r="AL10" i="192"/>
  <c r="AJ10" i="192"/>
  <c r="AK10" i="192" s="1"/>
  <c r="AL9" i="192"/>
  <c r="AJ9" i="192"/>
  <c r="AK9" i="192" s="1"/>
  <c r="AM61" i="191"/>
  <c r="AJ69" i="191"/>
  <c r="AJ68" i="191"/>
  <c r="AJ67" i="191"/>
  <c r="AK67" i="191" s="1"/>
  <c r="AJ66" i="191"/>
  <c r="AK66" i="191" s="1"/>
  <c r="AL66" i="191" s="1"/>
  <c r="AM57" i="191" s="1"/>
  <c r="AJ65" i="191"/>
  <c r="AJ64" i="191"/>
  <c r="AJ63" i="191"/>
  <c r="AJ62" i="191"/>
  <c r="AK62" i="191" s="1"/>
  <c r="AL62" i="191" s="1"/>
  <c r="AJ61" i="191"/>
  <c r="AJ60" i="191"/>
  <c r="AJ59" i="191"/>
  <c r="AK59" i="191" s="1"/>
  <c r="AJ58" i="191"/>
  <c r="AK58" i="191" s="1"/>
  <c r="AL58" i="191" s="1"/>
  <c r="AJ57" i="191"/>
  <c r="AJ56" i="191"/>
  <c r="AK56" i="191" s="1"/>
  <c r="AL56" i="191" s="1"/>
  <c r="AL29" i="191"/>
  <c r="AJ29" i="191"/>
  <c r="AK29" i="191" s="1"/>
  <c r="AL28" i="191"/>
  <c r="AJ28" i="191"/>
  <c r="AK28" i="191" s="1"/>
  <c r="AL26" i="191"/>
  <c r="AJ26" i="191"/>
  <c r="AK26" i="191" s="1"/>
  <c r="AL25" i="191"/>
  <c r="AJ25" i="191"/>
  <c r="AK25" i="191" s="1"/>
  <c r="AL24" i="191"/>
  <c r="AJ24" i="191"/>
  <c r="AK24" i="191" s="1"/>
  <c r="AL23" i="191"/>
  <c r="AJ23" i="191"/>
  <c r="AK23" i="191" s="1"/>
  <c r="AL22" i="191"/>
  <c r="AJ22" i="191"/>
  <c r="AK22" i="191" s="1"/>
  <c r="AL21" i="191"/>
  <c r="AJ21" i="191"/>
  <c r="AK21" i="191" s="1"/>
  <c r="AL20" i="191"/>
  <c r="AJ20" i="191"/>
  <c r="AK20" i="191" s="1"/>
  <c r="AL19" i="191"/>
  <c r="AJ19" i="191"/>
  <c r="AK19" i="191" s="1"/>
  <c r="AL18" i="191"/>
  <c r="AJ18" i="191"/>
  <c r="AK18" i="191" s="1"/>
  <c r="AL17" i="191"/>
  <c r="AJ17" i="191"/>
  <c r="AK17" i="191" s="1"/>
  <c r="AL16" i="191"/>
  <c r="AJ16" i="191"/>
  <c r="AK16" i="191" s="1"/>
  <c r="AL15" i="191"/>
  <c r="AJ15" i="191"/>
  <c r="AK15" i="191" s="1"/>
  <c r="AL14" i="191"/>
  <c r="AJ14" i="191"/>
  <c r="AK14" i="191" s="1"/>
  <c r="AL13" i="191"/>
  <c r="AJ13" i="191"/>
  <c r="AK13" i="191" s="1"/>
  <c r="AL12" i="191"/>
  <c r="AJ12" i="191"/>
  <c r="AK12" i="191" s="1"/>
  <c r="AL11" i="191"/>
  <c r="AJ11" i="191"/>
  <c r="AK11" i="191" s="1"/>
  <c r="AL10" i="191"/>
  <c r="AJ10" i="191"/>
  <c r="AK10" i="191" s="1"/>
  <c r="AL9" i="191"/>
  <c r="AJ9" i="191"/>
  <c r="AK9" i="191" s="1"/>
  <c r="AK48" i="196"/>
  <c r="AK49" i="196"/>
  <c r="AK50" i="196"/>
  <c r="AK51" i="196"/>
  <c r="AK52" i="196"/>
  <c r="AK54" i="196"/>
  <c r="AK56" i="196"/>
  <c r="AK58" i="196"/>
  <c r="AL58" i="196" s="1"/>
  <c r="AK60" i="196"/>
  <c r="AL60" i="196" s="1"/>
  <c r="AM53" i="196" s="1"/>
  <c r="AK62" i="196"/>
  <c r="AL62" i="196" s="1"/>
  <c r="AK64" i="196"/>
  <c r="AK66" i="196"/>
  <c r="AL66" i="196" s="1"/>
  <c r="AK68" i="196"/>
  <c r="AL68" i="196" s="1"/>
  <c r="AM61" i="196" s="1"/>
  <c r="AK70" i="196"/>
  <c r="AL70" i="196" s="1"/>
  <c r="AK72" i="196"/>
  <c r="AL72" i="196" s="1"/>
  <c r="AM65" i="196" s="1"/>
  <c r="AK74" i="196"/>
  <c r="AL48" i="196"/>
  <c r="AL50" i="196"/>
  <c r="AL52" i="196"/>
  <c r="AL54" i="196"/>
  <c r="AL56" i="196"/>
  <c r="AM49" i="196" s="1"/>
  <c r="AK57" i="191"/>
  <c r="AL57" i="191" s="1"/>
  <c r="AK61" i="191"/>
  <c r="AL61" i="191" s="1"/>
  <c r="AK60" i="191"/>
  <c r="AL60" i="191" s="1"/>
  <c r="AK63" i="191"/>
  <c r="AK64" i="191"/>
  <c r="AL64" i="191" s="1"/>
  <c r="AK65" i="191"/>
  <c r="AK68" i="191"/>
  <c r="AL68" i="191" s="1"/>
  <c r="AK69" i="191"/>
  <c r="AM63" i="191"/>
  <c r="AM65" i="191"/>
  <c r="AK99" i="191"/>
  <c r="AL52" i="192"/>
  <c r="AL55" i="192"/>
  <c r="AL59" i="192"/>
  <c r="AM53" i="192" s="1"/>
  <c r="AL79" i="192"/>
  <c r="AM57" i="192" s="1"/>
  <c r="AL83" i="192"/>
  <c r="AK49" i="194"/>
  <c r="AK51" i="194"/>
  <c r="AK53" i="194"/>
  <c r="AL53" i="194" s="1"/>
  <c r="AK55" i="194"/>
  <c r="AL55" i="194" s="1"/>
  <c r="AL51" i="194"/>
  <c r="AK57" i="194"/>
  <c r="AL57" i="194" s="1"/>
  <c r="AK59" i="194"/>
  <c r="AL59" i="194" s="1"/>
  <c r="AK61" i="194"/>
  <c r="AL61" i="194" s="1"/>
  <c r="AK63" i="194"/>
  <c r="AL63" i="194" s="1"/>
  <c r="AK65" i="194"/>
  <c r="AL65" i="194" s="1"/>
  <c r="AK67" i="194"/>
  <c r="AL67" i="194" s="1"/>
  <c r="AK69" i="194"/>
  <c r="AL69" i="194" s="1"/>
  <c r="AM62" i="194" s="1"/>
  <c r="AK71" i="194"/>
  <c r="AL71" i="194" s="1"/>
  <c r="AK73" i="194"/>
  <c r="AL78" i="194"/>
  <c r="AK79" i="194"/>
  <c r="AL79" i="194" s="1"/>
  <c r="AM68" i="194" s="1"/>
  <c r="AK81" i="194"/>
  <c r="AL82" i="194"/>
  <c r="AK83" i="194"/>
  <c r="AL83" i="194" s="1"/>
  <c r="AK85" i="194"/>
  <c r="AL85" i="194" s="1"/>
  <c r="AL86" i="194"/>
  <c r="AM61" i="192"/>
  <c r="AL81" i="194"/>
  <c r="AM70" i="194" s="1"/>
  <c r="AK76" i="195" l="1"/>
  <c r="AL76" i="195" s="1"/>
  <c r="AK84" i="192"/>
  <c r="AL57" i="192"/>
  <c r="AL81" i="192"/>
  <c r="AL61" i="192"/>
  <c r="AL53" i="192"/>
  <c r="AK45" i="195"/>
  <c r="AL45" i="195" s="1"/>
  <c r="AK49" i="195"/>
  <c r="AL49" i="195" s="1"/>
  <c r="AK53" i="195"/>
  <c r="AL53" i="195" s="1"/>
  <c r="AK57" i="195"/>
  <c r="AL57" i="195" s="1"/>
  <c r="AK46" i="195"/>
  <c r="AL46" i="195" s="1"/>
  <c r="AK50" i="195"/>
  <c r="AL50" i="195" s="1"/>
  <c r="AK54" i="195"/>
  <c r="AL54" i="195" s="1"/>
  <c r="AK58" i="195"/>
  <c r="AL58" i="195" s="1"/>
  <c r="AK47" i="195"/>
  <c r="AK51" i="195"/>
  <c r="AL51" i="195" s="1"/>
  <c r="AK55" i="195"/>
  <c r="AL55" i="195" s="1"/>
  <c r="AK59" i="195"/>
  <c r="AK44" i="195"/>
  <c r="AL44" i="195" s="1"/>
  <c r="AK48" i="195"/>
  <c r="AL48" i="195" s="1"/>
  <c r="AK52" i="195"/>
  <c r="AK56" i="195"/>
  <c r="AL56" i="195" s="1"/>
  <c r="AK65" i="195"/>
  <c r="AL65" i="195" s="1"/>
  <c r="AK75" i="195"/>
  <c r="AL75" i="195" s="1"/>
  <c r="AJ77" i="195"/>
  <c r="AM54" i="194"/>
  <c r="AM60" i="194"/>
  <c r="AK87" i="194"/>
  <c r="AL72" i="194"/>
  <c r="AM65" i="194" s="1"/>
  <c r="AM46" i="194"/>
  <c r="AN46" i="194" s="1"/>
  <c r="AO46" i="194" s="1"/>
  <c r="AM52" i="194"/>
  <c r="AN61" i="191"/>
  <c r="AO61" i="191" s="1"/>
  <c r="AN57" i="191"/>
  <c r="AM59" i="191"/>
  <c r="AO57" i="191"/>
  <c r="AJ87" i="194"/>
  <c r="AM56" i="194"/>
  <c r="AL49" i="194"/>
  <c r="AM42" i="194" s="1"/>
  <c r="AL52" i="194"/>
  <c r="AM45" i="194" s="1"/>
  <c r="AL54" i="194"/>
  <c r="AM47" i="194" s="1"/>
  <c r="AL56" i="194"/>
  <c r="AM49" i="194" s="1"/>
  <c r="AM44" i="194"/>
  <c r="AN44" i="194" s="1"/>
  <c r="AO44" i="194" s="1"/>
  <c r="AL63" i="191"/>
  <c r="AL65" i="191"/>
  <c r="AM56" i="191" s="1"/>
  <c r="AN56" i="191" s="1"/>
  <c r="AO56" i="191" s="1"/>
  <c r="AL67" i="191"/>
  <c r="AM58" i="191" s="1"/>
  <c r="AN58" i="191" s="1"/>
  <c r="AO58" i="191" s="1"/>
  <c r="AL69" i="191"/>
  <c r="AN69" i="191" s="1"/>
  <c r="AO69" i="191" s="1"/>
  <c r="AM62" i="191"/>
  <c r="AM64" i="191"/>
  <c r="AN64" i="191" s="1"/>
  <c r="AO64" i="191" s="1"/>
  <c r="AM66" i="191"/>
  <c r="AN66" i="191" s="1"/>
  <c r="AO66" i="191" s="1"/>
  <c r="AL99" i="191"/>
  <c r="AK53" i="196"/>
  <c r="AK55" i="196"/>
  <c r="AK59" i="196"/>
  <c r="AK61" i="196"/>
  <c r="AL61" i="196" s="1"/>
  <c r="AK63" i="196"/>
  <c r="AL63" i="196" s="1"/>
  <c r="AK65" i="196"/>
  <c r="AL65" i="196" s="1"/>
  <c r="AK67" i="196"/>
  <c r="AL67" i="196" s="1"/>
  <c r="AM60" i="196" s="1"/>
  <c r="AN39" i="199"/>
  <c r="AO39" i="199" s="1"/>
  <c r="AN76" i="203"/>
  <c r="AN74" i="203"/>
  <c r="AO74" i="203" s="1"/>
  <c r="AN72" i="203"/>
  <c r="AK65" i="199"/>
  <c r="AM46" i="199"/>
  <c r="AN46" i="199" s="1"/>
  <c r="AO46" i="199" s="1"/>
  <c r="AJ85" i="192"/>
  <c r="AM47" i="200"/>
  <c r="AN47" i="200" s="1"/>
  <c r="AO47" i="200" s="1"/>
  <c r="AN45" i="200"/>
  <c r="AO45" i="200" s="1"/>
  <c r="AN43" i="200"/>
  <c r="AM51" i="201"/>
  <c r="AM54" i="202"/>
  <c r="AL49" i="196"/>
  <c r="AN49" i="196" s="1"/>
  <c r="AO49" i="196" s="1"/>
  <c r="AL51" i="196"/>
  <c r="AM55" i="196"/>
  <c r="AL74" i="196"/>
  <c r="AM67" i="196" s="1"/>
  <c r="AL59" i="196"/>
  <c r="AM52" i="196" s="1"/>
  <c r="AM51" i="196"/>
  <c r="AN51" i="196" s="1"/>
  <c r="AM59" i="196"/>
  <c r="AM54" i="196"/>
  <c r="AN54" i="196" s="1"/>
  <c r="AO54" i="196" s="1"/>
  <c r="AM58" i="196"/>
  <c r="AM62" i="196"/>
  <c r="AN62" i="196" s="1"/>
  <c r="AO62" i="196" s="1"/>
  <c r="AL75" i="196"/>
  <c r="AL73" i="196"/>
  <c r="AM66" i="196" s="1"/>
  <c r="AL71" i="196"/>
  <c r="AL64" i="196"/>
  <c r="AM57" i="196" s="1"/>
  <c r="AL55" i="196"/>
  <c r="AN68" i="194"/>
  <c r="AO68" i="194" s="1"/>
  <c r="AM64" i="194"/>
  <c r="AM72" i="194"/>
  <c r="AN72" i="194" s="1"/>
  <c r="AM78" i="194"/>
  <c r="AN78" i="194" s="1"/>
  <c r="AN70" i="194"/>
  <c r="AO70" i="194" s="1"/>
  <c r="AL73" i="194"/>
  <c r="AM66" i="194" s="1"/>
  <c r="AM58" i="194"/>
  <c r="AN58" i="194" s="1"/>
  <c r="AM48" i="194"/>
  <c r="AN48" i="194" s="1"/>
  <c r="AN62" i="194"/>
  <c r="AO62" i="194" s="1"/>
  <c r="AM50" i="194"/>
  <c r="AL60" i="194"/>
  <c r="AL64" i="194"/>
  <c r="AM57" i="194" s="1"/>
  <c r="AM61" i="194"/>
  <c r="AN61" i="194" s="1"/>
  <c r="AL80" i="194"/>
  <c r="AL84" i="194"/>
  <c r="AM51" i="194"/>
  <c r="AN51" i="194" s="1"/>
  <c r="AM55" i="194"/>
  <c r="AM59" i="194"/>
  <c r="AN59" i="194" s="1"/>
  <c r="AM63" i="194"/>
  <c r="AN63" i="194" s="1"/>
  <c r="AM67" i="194"/>
  <c r="AN67" i="194" s="1"/>
  <c r="AM71" i="194"/>
  <c r="AM79" i="194"/>
  <c r="AL50" i="194"/>
  <c r="AL54" i="192"/>
  <c r="AL56" i="192"/>
  <c r="AL58" i="192"/>
  <c r="AM52" i="192" s="1"/>
  <c r="AL60" i="192"/>
  <c r="AL78" i="192"/>
  <c r="AM56" i="192" s="1"/>
  <c r="AL80" i="192"/>
  <c r="AL82" i="192"/>
  <c r="AM60" i="192" s="1"/>
  <c r="AL84" i="192"/>
  <c r="AL51" i="192"/>
  <c r="AM51" i="192"/>
  <c r="AN53" i="192"/>
  <c r="AO53" i="192" s="1"/>
  <c r="AM55" i="192"/>
  <c r="AN55" i="192" s="1"/>
  <c r="AO55" i="192" s="1"/>
  <c r="AN57" i="192"/>
  <c r="AO57" i="192" s="1"/>
  <c r="AM59" i="192"/>
  <c r="AN59" i="192" s="1"/>
  <c r="AN61" i="192"/>
  <c r="AO61" i="192" s="1"/>
  <c r="AK50" i="192"/>
  <c r="AM60" i="191"/>
  <c r="AN60" i="191" s="1"/>
  <c r="AO60" i="191" s="1"/>
  <c r="AN68" i="191"/>
  <c r="AO68" i="191" s="1"/>
  <c r="AL59" i="191"/>
  <c r="AN65" i="196"/>
  <c r="AO65" i="196" s="1"/>
  <c r="AN61" i="196"/>
  <c r="AO61" i="196" s="1"/>
  <c r="AM63" i="196"/>
  <c r="AM50" i="196"/>
  <c r="AJ76" i="196"/>
  <c r="AL40" i="195"/>
  <c r="AJ45" i="194"/>
  <c r="AJ46" i="192"/>
  <c r="AL44" i="196"/>
  <c r="AL77" i="204"/>
  <c r="AL76" i="204"/>
  <c r="AL75" i="204"/>
  <c r="AL74" i="204"/>
  <c r="AL73" i="204"/>
  <c r="AL72" i="204"/>
  <c r="AL71" i="204"/>
  <c r="AL70" i="204"/>
  <c r="AL69" i="204"/>
  <c r="AM69" i="204" s="1"/>
  <c r="AL68" i="204"/>
  <c r="AL67" i="204"/>
  <c r="AL66" i="204"/>
  <c r="AL65" i="204"/>
  <c r="AL64" i="204"/>
  <c r="AL63" i="204"/>
  <c r="AL62" i="204"/>
  <c r="AL61" i="204"/>
  <c r="AL60" i="204"/>
  <c r="AL59" i="204"/>
  <c r="AL58" i="204"/>
  <c r="AL57" i="204"/>
  <c r="AL56" i="204"/>
  <c r="AL55" i="204"/>
  <c r="AL54" i="204"/>
  <c r="AM52" i="204"/>
  <c r="AM50" i="204"/>
  <c r="AM48" i="204"/>
  <c r="AK78" i="204"/>
  <c r="AN52" i="204"/>
  <c r="AN48" i="204"/>
  <c r="AM77" i="204"/>
  <c r="AM76" i="204"/>
  <c r="AM75" i="204"/>
  <c r="AM74" i="204"/>
  <c r="AM73" i="204"/>
  <c r="AM72" i="204"/>
  <c r="AM71" i="204"/>
  <c r="AM70" i="204"/>
  <c r="AM68" i="204"/>
  <c r="AM67" i="204"/>
  <c r="AM66" i="204"/>
  <c r="AM65" i="204"/>
  <c r="AM64" i="204"/>
  <c r="AM63" i="204"/>
  <c r="AM62" i="204"/>
  <c r="AM61" i="204"/>
  <c r="AM60" i="204"/>
  <c r="AM59" i="204"/>
  <c r="AM58" i="204"/>
  <c r="AM57" i="204"/>
  <c r="AM56" i="204"/>
  <c r="AM55" i="204"/>
  <c r="AM54" i="204"/>
  <c r="AN76" i="204"/>
  <c r="AN75" i="204"/>
  <c r="AN72" i="204"/>
  <c r="AN71" i="204"/>
  <c r="AN68" i="204"/>
  <c r="AN67" i="204"/>
  <c r="AN63" i="204"/>
  <c r="AN60" i="204"/>
  <c r="AN59" i="204"/>
  <c r="AN56" i="204"/>
  <c r="AN55" i="204"/>
  <c r="AL53" i="204"/>
  <c r="AL51" i="204"/>
  <c r="AM51" i="204" s="1"/>
  <c r="AM49" i="204"/>
  <c r="AM47" i="204"/>
  <c r="AL71" i="203"/>
  <c r="AM71" i="203" s="1"/>
  <c r="AL70" i="203"/>
  <c r="AM70" i="203" s="1"/>
  <c r="AL69" i="203"/>
  <c r="AM69" i="203" s="1"/>
  <c r="AL68" i="203"/>
  <c r="AM68" i="203" s="1"/>
  <c r="AL67" i="203"/>
  <c r="AM67" i="203" s="1"/>
  <c r="AL66" i="203"/>
  <c r="AM66" i="203" s="1"/>
  <c r="AL65" i="203"/>
  <c r="AM65" i="203" s="1"/>
  <c r="AL64" i="203"/>
  <c r="AM64" i="203" s="1"/>
  <c r="AL63" i="203"/>
  <c r="AM63" i="203" s="1"/>
  <c r="AL62" i="203"/>
  <c r="AM62" i="203" s="1"/>
  <c r="AL61" i="203"/>
  <c r="AM61" i="203" s="1"/>
  <c r="AL60" i="203"/>
  <c r="AM60" i="203" s="1"/>
  <c r="AM83" i="203"/>
  <c r="AM81" i="203"/>
  <c r="AN81" i="203" s="1"/>
  <c r="AM79" i="203"/>
  <c r="AK91" i="203"/>
  <c r="AN84" i="203"/>
  <c r="AO84" i="203" s="1"/>
  <c r="AO76" i="203"/>
  <c r="AO72" i="203"/>
  <c r="AL59" i="203"/>
  <c r="AM59" i="203" s="1"/>
  <c r="AN59" i="203" s="1"/>
  <c r="AL58" i="203"/>
  <c r="AN83" i="203"/>
  <c r="AN82" i="203"/>
  <c r="AO82" i="203" s="1"/>
  <c r="AN80" i="203"/>
  <c r="AO80" i="203" s="1"/>
  <c r="AN79" i="203"/>
  <c r="AN78" i="203"/>
  <c r="AO78" i="203" s="1"/>
  <c r="AN77" i="203"/>
  <c r="AO77" i="203" s="1"/>
  <c r="AN75" i="203"/>
  <c r="AO75" i="203" s="1"/>
  <c r="AN73" i="203"/>
  <c r="AO73" i="203" s="1"/>
  <c r="AN61" i="203"/>
  <c r="AN52" i="202"/>
  <c r="AN50" i="202"/>
  <c r="AO50" i="202" s="1"/>
  <c r="AL81" i="202"/>
  <c r="AL80" i="202"/>
  <c r="AL79" i="202"/>
  <c r="AL78" i="202"/>
  <c r="AL77" i="202"/>
  <c r="AL76" i="202"/>
  <c r="AL75" i="202"/>
  <c r="AL74" i="202"/>
  <c r="AL73" i="202"/>
  <c r="AL72" i="202"/>
  <c r="AL71" i="202"/>
  <c r="AL70" i="202"/>
  <c r="AL69" i="202"/>
  <c r="AL68" i="202"/>
  <c r="AL67" i="202"/>
  <c r="AL66" i="202"/>
  <c r="AL65" i="202"/>
  <c r="AL64" i="202"/>
  <c r="AL63" i="202"/>
  <c r="AL62" i="202"/>
  <c r="AL61" i="202"/>
  <c r="AL60" i="202"/>
  <c r="AL59" i="202"/>
  <c r="AL58" i="202"/>
  <c r="AL57" i="202"/>
  <c r="AL56" i="202"/>
  <c r="AL55" i="202"/>
  <c r="AN54" i="202"/>
  <c r="AO54" i="202" s="1"/>
  <c r="AM53" i="202"/>
  <c r="AO52" i="202"/>
  <c r="AM51" i="202"/>
  <c r="AN51" i="202" s="1"/>
  <c r="AM49" i="202"/>
  <c r="AK82" i="202"/>
  <c r="AM81" i="202"/>
  <c r="AN81" i="202" s="1"/>
  <c r="AM79" i="202"/>
  <c r="AM77" i="202"/>
  <c r="AN77" i="202" s="1"/>
  <c r="AM75" i="202"/>
  <c r="AM73" i="202"/>
  <c r="AN73" i="202" s="1"/>
  <c r="AM71" i="202"/>
  <c r="AM69" i="202"/>
  <c r="AN69" i="202" s="1"/>
  <c r="AM67" i="202"/>
  <c r="AM65" i="202"/>
  <c r="AN65" i="202" s="1"/>
  <c r="AM63" i="202"/>
  <c r="AM61" i="202"/>
  <c r="AN61" i="202" s="1"/>
  <c r="AM59" i="202"/>
  <c r="AM57" i="202"/>
  <c r="AN57" i="202" s="1"/>
  <c r="AM55" i="202"/>
  <c r="AM48" i="202"/>
  <c r="AN49" i="201"/>
  <c r="AN47" i="201"/>
  <c r="AL78" i="201"/>
  <c r="AM78" i="201" s="1"/>
  <c r="AL77" i="201"/>
  <c r="AM77" i="201" s="1"/>
  <c r="AL76" i="201"/>
  <c r="AM76" i="201" s="1"/>
  <c r="AL75" i="201"/>
  <c r="AL74" i="201"/>
  <c r="AL73" i="201"/>
  <c r="AL72" i="201"/>
  <c r="AL71" i="201"/>
  <c r="AL70" i="201"/>
  <c r="AL69" i="201"/>
  <c r="AL68" i="201"/>
  <c r="AM68" i="201" s="1"/>
  <c r="AL67" i="201"/>
  <c r="AL66" i="201"/>
  <c r="AL65" i="201"/>
  <c r="AL64" i="201"/>
  <c r="AL63" i="201"/>
  <c r="AL62" i="201"/>
  <c r="AL61" i="201"/>
  <c r="AL60" i="201"/>
  <c r="AL59" i="201"/>
  <c r="AL58" i="201"/>
  <c r="AL57" i="201"/>
  <c r="AL56" i="201"/>
  <c r="AL55" i="201"/>
  <c r="AL54" i="201"/>
  <c r="AL53" i="201"/>
  <c r="AL52" i="201"/>
  <c r="AN51" i="201"/>
  <c r="AO51" i="201" s="1"/>
  <c r="AM50" i="201"/>
  <c r="AO49" i="201"/>
  <c r="AM48" i="201"/>
  <c r="AN48" i="201" s="1"/>
  <c r="AO47" i="201"/>
  <c r="AM46" i="201"/>
  <c r="AK79" i="201"/>
  <c r="AM75" i="201"/>
  <c r="AM74" i="201"/>
  <c r="AM73" i="201"/>
  <c r="AM72" i="201"/>
  <c r="AM71" i="201"/>
  <c r="AM70" i="201"/>
  <c r="AM69" i="201"/>
  <c r="AM67" i="201"/>
  <c r="AM66" i="201"/>
  <c r="AM65" i="201"/>
  <c r="AM64" i="201"/>
  <c r="AM63" i="201"/>
  <c r="AM62" i="201"/>
  <c r="AM61" i="201"/>
  <c r="AM60" i="201"/>
  <c r="AM59" i="201"/>
  <c r="AM58" i="201"/>
  <c r="AM57" i="201"/>
  <c r="AM56" i="201"/>
  <c r="AM55" i="201"/>
  <c r="AM54" i="201"/>
  <c r="AM53" i="201"/>
  <c r="AM52" i="201"/>
  <c r="AN77" i="201"/>
  <c r="AN73" i="201"/>
  <c r="AN69" i="201"/>
  <c r="AN65" i="201"/>
  <c r="AN61" i="201"/>
  <c r="AN57" i="201"/>
  <c r="AN53" i="201"/>
  <c r="AM45" i="201"/>
  <c r="AL68" i="200"/>
  <c r="AL67" i="200"/>
  <c r="AL66" i="200"/>
  <c r="AM66" i="200" s="1"/>
  <c r="AN66" i="200" s="1"/>
  <c r="AL65" i="200"/>
  <c r="AL64" i="200"/>
  <c r="AM64" i="200" s="1"/>
  <c r="AL63" i="200"/>
  <c r="AL62" i="200"/>
  <c r="AM62" i="200" s="1"/>
  <c r="AN62" i="200" s="1"/>
  <c r="AL61" i="200"/>
  <c r="AL60" i="200"/>
  <c r="AM60" i="200" s="1"/>
  <c r="AL59" i="200"/>
  <c r="AL58" i="200"/>
  <c r="AM58" i="200" s="1"/>
  <c r="AN58" i="200" s="1"/>
  <c r="AL57" i="200"/>
  <c r="AL56" i="200"/>
  <c r="AL55" i="200"/>
  <c r="AL54" i="200"/>
  <c r="AM54" i="200" s="1"/>
  <c r="AN54" i="200" s="1"/>
  <c r="AL53" i="200"/>
  <c r="AL52" i="200"/>
  <c r="AM52" i="200" s="1"/>
  <c r="AL51" i="200"/>
  <c r="AL50" i="200"/>
  <c r="AM50" i="200" s="1"/>
  <c r="AN50" i="200" s="1"/>
  <c r="AL49" i="200"/>
  <c r="AL48" i="200"/>
  <c r="AM48" i="200" s="1"/>
  <c r="AM46" i="200"/>
  <c r="AM44" i="200"/>
  <c r="AN44" i="200" s="1"/>
  <c r="AO43" i="200"/>
  <c r="AM42" i="200"/>
  <c r="AK69" i="200"/>
  <c r="AM68" i="200"/>
  <c r="AM56" i="200"/>
  <c r="AM41" i="200"/>
  <c r="AN45" i="199"/>
  <c r="AO45" i="199" s="1"/>
  <c r="AL64" i="199"/>
  <c r="AM64" i="199" s="1"/>
  <c r="AL63" i="199"/>
  <c r="AM63" i="199" s="1"/>
  <c r="AL62" i="199"/>
  <c r="AM62" i="199" s="1"/>
  <c r="AL61" i="199"/>
  <c r="AM61" i="199" s="1"/>
  <c r="AL60" i="199"/>
  <c r="AM60" i="199" s="1"/>
  <c r="AL59" i="199"/>
  <c r="AM59" i="199" s="1"/>
  <c r="AL58" i="199"/>
  <c r="AM58" i="199" s="1"/>
  <c r="AL57" i="199"/>
  <c r="AM57" i="199" s="1"/>
  <c r="AL56" i="199"/>
  <c r="AM56" i="199" s="1"/>
  <c r="AL55" i="199"/>
  <c r="AM55" i="199" s="1"/>
  <c r="AL54" i="199"/>
  <c r="AM54" i="199" s="1"/>
  <c r="AL53" i="199"/>
  <c r="AM53" i="199" s="1"/>
  <c r="AL52" i="199"/>
  <c r="AM52" i="199" s="1"/>
  <c r="AL51" i="199"/>
  <c r="AM51" i="199" s="1"/>
  <c r="AL50" i="199"/>
  <c r="AM50" i="199" s="1"/>
  <c r="AL49" i="199"/>
  <c r="AM49" i="199" s="1"/>
  <c r="AL48" i="199"/>
  <c r="AM48" i="199" s="1"/>
  <c r="AL47" i="199"/>
  <c r="AM47" i="199" s="1"/>
  <c r="AN44" i="199"/>
  <c r="AO44" i="199" s="1"/>
  <c r="AN43" i="199"/>
  <c r="AO43" i="199" s="1"/>
  <c r="AN42" i="199"/>
  <c r="AO42" i="199" s="1"/>
  <c r="AN41" i="199"/>
  <c r="AO41" i="199" s="1"/>
  <c r="AN40" i="199"/>
  <c r="AO40" i="199" s="1"/>
  <c r="AN61" i="199"/>
  <c r="AN53" i="199"/>
  <c r="AL65" i="199"/>
  <c r="AJ52" i="191"/>
  <c r="AL52" i="191"/>
  <c r="AJ40" i="195"/>
  <c r="AK52" i="191"/>
  <c r="AK46" i="192"/>
  <c r="AL46" i="192"/>
  <c r="AK45" i="194"/>
  <c r="AL45" i="194"/>
  <c r="AJ44" i="196"/>
  <c r="AK40" i="195"/>
  <c r="AK44" i="196"/>
  <c r="AN77" i="195" l="1"/>
  <c r="AN54" i="195"/>
  <c r="AO55" i="195" s="1"/>
  <c r="AN76" i="195"/>
  <c r="AO77" i="195" s="1"/>
  <c r="AN56" i="195"/>
  <c r="AO57" i="195" s="1"/>
  <c r="AM61" i="195"/>
  <c r="AN62" i="195" s="1"/>
  <c r="AM57" i="195"/>
  <c r="AN75" i="195"/>
  <c r="AO76" i="195" s="1"/>
  <c r="AM47" i="195"/>
  <c r="AM59" i="195"/>
  <c r="AN55" i="195"/>
  <c r="AO56" i="195" s="1"/>
  <c r="AM62" i="195"/>
  <c r="AN58" i="195"/>
  <c r="AN57" i="195"/>
  <c r="AO58" i="195" s="1"/>
  <c r="AM64" i="195"/>
  <c r="AO75" i="195"/>
  <c r="AM63" i="195"/>
  <c r="AN64" i="195" s="1"/>
  <c r="AM50" i="195"/>
  <c r="AN51" i="195" s="1"/>
  <c r="AM46" i="195"/>
  <c r="AM49" i="195"/>
  <c r="AM48" i="195"/>
  <c r="AN49" i="195" s="1"/>
  <c r="AN62" i="203"/>
  <c r="AN66" i="203"/>
  <c r="AN70" i="203"/>
  <c r="AN69" i="203"/>
  <c r="AO69" i="203" s="1"/>
  <c r="AM65" i="199"/>
  <c r="AN48" i="199"/>
  <c r="AN52" i="199"/>
  <c r="AO52" i="199" s="1"/>
  <c r="AN60" i="199"/>
  <c r="AN64" i="199"/>
  <c r="AN56" i="199"/>
  <c r="AO56" i="199" s="1"/>
  <c r="AN49" i="199"/>
  <c r="AN57" i="199"/>
  <c r="AM62" i="192"/>
  <c r="AN62" i="192" s="1"/>
  <c r="AO62" i="192" s="1"/>
  <c r="AN54" i="194"/>
  <c r="AO54" i="194" s="1"/>
  <c r="AN63" i="196"/>
  <c r="AO63" i="196" s="1"/>
  <c r="AL53" i="196"/>
  <c r="AN53" i="196" s="1"/>
  <c r="AO53" i="196" s="1"/>
  <c r="AK76" i="196"/>
  <c r="AN59" i="196"/>
  <c r="AN55" i="196"/>
  <c r="AO55" i="196" s="1"/>
  <c r="AM45" i="195"/>
  <c r="AK77" i="195"/>
  <c r="AM65" i="195"/>
  <c r="AL52" i="195"/>
  <c r="AN53" i="195" s="1"/>
  <c r="AO54" i="195" s="1"/>
  <c r="AM60" i="195"/>
  <c r="AL47" i="195"/>
  <c r="AN48" i="195" s="1"/>
  <c r="AM58" i="195"/>
  <c r="AL59" i="195"/>
  <c r="AM51" i="195" s="1"/>
  <c r="AN45" i="195"/>
  <c r="AN60" i="194"/>
  <c r="AO60" i="194" s="1"/>
  <c r="AO58" i="194"/>
  <c r="AN45" i="194"/>
  <c r="AO45" i="194" s="1"/>
  <c r="AN52" i="194"/>
  <c r="AN65" i="194"/>
  <c r="AO65" i="194" s="1"/>
  <c r="AN49" i="194"/>
  <c r="AO49" i="194" s="1"/>
  <c r="AL87" i="194"/>
  <c r="AO52" i="194"/>
  <c r="AN56" i="194"/>
  <c r="AO56" i="194" s="1"/>
  <c r="AN50" i="194"/>
  <c r="AO50" i="194" s="1"/>
  <c r="AN51" i="192"/>
  <c r="AN59" i="191"/>
  <c r="AO59" i="191" s="1"/>
  <c r="AN65" i="191"/>
  <c r="AO65" i="191" s="1"/>
  <c r="AN67" i="191"/>
  <c r="AO67" i="191" s="1"/>
  <c r="AN63" i="191"/>
  <c r="AO63" i="191" s="1"/>
  <c r="AN62" i="191"/>
  <c r="AO62" i="191" s="1"/>
  <c r="AN42" i="194"/>
  <c r="AO42" i="194" s="1"/>
  <c r="AO81" i="203"/>
  <c r="AN64" i="204"/>
  <c r="AN60" i="196"/>
  <c r="AO60" i="196" s="1"/>
  <c r="AN58" i="196"/>
  <c r="AO58" i="196" s="1"/>
  <c r="AN52" i="196"/>
  <c r="AN58" i="201"/>
  <c r="AN62" i="201"/>
  <c r="AN70" i="201"/>
  <c r="AN74" i="201"/>
  <c r="AO79" i="203"/>
  <c r="AO83" i="203"/>
  <c r="AN60" i="192"/>
  <c r="AO60" i="192" s="1"/>
  <c r="AM54" i="192"/>
  <c r="AO72" i="194"/>
  <c r="AO51" i="196"/>
  <c r="AN57" i="196"/>
  <c r="AN52" i="192"/>
  <c r="AO52" i="192" s="1"/>
  <c r="AN54" i="201"/>
  <c r="AL79" i="201"/>
  <c r="AM49" i="200"/>
  <c r="AN49" i="200" s="1"/>
  <c r="AM51" i="200"/>
  <c r="AM53" i="200"/>
  <c r="AN53" i="200" s="1"/>
  <c r="AM55" i="200"/>
  <c r="AM57" i="200"/>
  <c r="AN57" i="200" s="1"/>
  <c r="AM59" i="200"/>
  <c r="AM61" i="200"/>
  <c r="AN61" i="200" s="1"/>
  <c r="AM63" i="200"/>
  <c r="AM65" i="200"/>
  <c r="AN65" i="200" s="1"/>
  <c r="AM67" i="200"/>
  <c r="AL69" i="200"/>
  <c r="AN48" i="200"/>
  <c r="AO48" i="200" s="1"/>
  <c r="AO50" i="200"/>
  <c r="AN52" i="200"/>
  <c r="AO52" i="200" s="1"/>
  <c r="AO54" i="200"/>
  <c r="AN56" i="200"/>
  <c r="AO56" i="200" s="1"/>
  <c r="AO58" i="200"/>
  <c r="AN60" i="200"/>
  <c r="AO60" i="200" s="1"/>
  <c r="AO62" i="200"/>
  <c r="AN64" i="200"/>
  <c r="AO64" i="200" s="1"/>
  <c r="AO66" i="200"/>
  <c r="AN68" i="200"/>
  <c r="AO68" i="200" s="1"/>
  <c r="AO48" i="204"/>
  <c r="AO52" i="204"/>
  <c r="AO55" i="204"/>
  <c r="AN57" i="204"/>
  <c r="AO59" i="204"/>
  <c r="AN61" i="204"/>
  <c r="AO63" i="204"/>
  <c r="AN65" i="204"/>
  <c r="AO67" i="204"/>
  <c r="AN69" i="204"/>
  <c r="AO71" i="204"/>
  <c r="AN73" i="204"/>
  <c r="AO75" i="204"/>
  <c r="AN77" i="204"/>
  <c r="AO57" i="204"/>
  <c r="AO61" i="204"/>
  <c r="AO65" i="204"/>
  <c r="AO69" i="204"/>
  <c r="AO73" i="204"/>
  <c r="AO77" i="204"/>
  <c r="AN54" i="204"/>
  <c r="AO54" i="204" s="1"/>
  <c r="AO56" i="204"/>
  <c r="AN58" i="204"/>
  <c r="AO58" i="204" s="1"/>
  <c r="AO60" i="204"/>
  <c r="AN62" i="204"/>
  <c r="AO62" i="204" s="1"/>
  <c r="AO64" i="204"/>
  <c r="AN66" i="204"/>
  <c r="AO66" i="204" s="1"/>
  <c r="AO68" i="204"/>
  <c r="AN70" i="204"/>
  <c r="AO70" i="204" s="1"/>
  <c r="AO72" i="204"/>
  <c r="AN74" i="204"/>
  <c r="AO74" i="204" s="1"/>
  <c r="AO76" i="204"/>
  <c r="AN66" i="201"/>
  <c r="AO66" i="201" s="1"/>
  <c r="AN78" i="201"/>
  <c r="AN52" i="201"/>
  <c r="AO52" i="201" s="1"/>
  <c r="AO54" i="201"/>
  <c r="AN56" i="201"/>
  <c r="AO56" i="201" s="1"/>
  <c r="AO58" i="201"/>
  <c r="AN60" i="201"/>
  <c r="AO60" i="201" s="1"/>
  <c r="AO62" i="201"/>
  <c r="AN64" i="201"/>
  <c r="AO64" i="201" s="1"/>
  <c r="AN68" i="201"/>
  <c r="AO68" i="201" s="1"/>
  <c r="AO70" i="201"/>
  <c r="AN72" i="201"/>
  <c r="AO72" i="201" s="1"/>
  <c r="AO74" i="201"/>
  <c r="AO53" i="201"/>
  <c r="AN55" i="201"/>
  <c r="AO55" i="201" s="1"/>
  <c r="AO57" i="201"/>
  <c r="AN59" i="201"/>
  <c r="AO59" i="201" s="1"/>
  <c r="AO61" i="201"/>
  <c r="AN63" i="201"/>
  <c r="AO63" i="201" s="1"/>
  <c r="AO65" i="201"/>
  <c r="AN67" i="201"/>
  <c r="AO67" i="201" s="1"/>
  <c r="AO69" i="201"/>
  <c r="AN71" i="201"/>
  <c r="AO71" i="201" s="1"/>
  <c r="AO73" i="201"/>
  <c r="AN75" i="201"/>
  <c r="AO75" i="201" s="1"/>
  <c r="AM56" i="202"/>
  <c r="AN56" i="202" s="1"/>
  <c r="AM58" i="202"/>
  <c r="AM60" i="202"/>
  <c r="AN60" i="202" s="1"/>
  <c r="AM62" i="202"/>
  <c r="AM64" i="202"/>
  <c r="AN64" i="202" s="1"/>
  <c r="AM66" i="202"/>
  <c r="AM68" i="202"/>
  <c r="AN68" i="202" s="1"/>
  <c r="AM70" i="202"/>
  <c r="AM72" i="202"/>
  <c r="AN72" i="202" s="1"/>
  <c r="AM74" i="202"/>
  <c r="AM76" i="202"/>
  <c r="AN76" i="202" s="1"/>
  <c r="AM78" i="202"/>
  <c r="AM80" i="202"/>
  <c r="AN80" i="202" s="1"/>
  <c r="AL82" i="202"/>
  <c r="AN55" i="202"/>
  <c r="AO55" i="202" s="1"/>
  <c r="AO57" i="202"/>
  <c r="AN59" i="202"/>
  <c r="AO59" i="202" s="1"/>
  <c r="AO61" i="202"/>
  <c r="AN63" i="202"/>
  <c r="AO63" i="202" s="1"/>
  <c r="AO65" i="202"/>
  <c r="AN67" i="202"/>
  <c r="AO67" i="202" s="1"/>
  <c r="AO69" i="202"/>
  <c r="AN71" i="202"/>
  <c r="AO71" i="202" s="1"/>
  <c r="AO73" i="202"/>
  <c r="AN75" i="202"/>
  <c r="AO75" i="202" s="1"/>
  <c r="AO77" i="202"/>
  <c r="AN79" i="202"/>
  <c r="AO79" i="202" s="1"/>
  <c r="AO81" i="202"/>
  <c r="AM48" i="196"/>
  <c r="AN48" i="196" s="1"/>
  <c r="AM64" i="196"/>
  <c r="AN64" i="196" s="1"/>
  <c r="AN67" i="196"/>
  <c r="AO67" i="196" s="1"/>
  <c r="AN66" i="196"/>
  <c r="AO66" i="196" s="1"/>
  <c r="AL76" i="196"/>
  <c r="AO57" i="196"/>
  <c r="AM68" i="196"/>
  <c r="AO59" i="196"/>
  <c r="AO52" i="196"/>
  <c r="AM56" i="196"/>
  <c r="AN56" i="196" s="1"/>
  <c r="AO56" i="196" s="1"/>
  <c r="AO67" i="194"/>
  <c r="AO51" i="194"/>
  <c r="AN47" i="194"/>
  <c r="AO47" i="194" s="1"/>
  <c r="AM53" i="194"/>
  <c r="AN53" i="194" s="1"/>
  <c r="AO61" i="194"/>
  <c r="AN79" i="194"/>
  <c r="AO79" i="194" s="1"/>
  <c r="AO48" i="194"/>
  <c r="AN71" i="194"/>
  <c r="AO71" i="194" s="1"/>
  <c r="AN55" i="194"/>
  <c r="AO55" i="194" s="1"/>
  <c r="AO59" i="194"/>
  <c r="AM73" i="194"/>
  <c r="AN73" i="194" s="1"/>
  <c r="AN57" i="194"/>
  <c r="AO57" i="194" s="1"/>
  <c r="AN66" i="194"/>
  <c r="AO66" i="194" s="1"/>
  <c r="AO78" i="194"/>
  <c r="AO63" i="194"/>
  <c r="AN64" i="194"/>
  <c r="AO64" i="194" s="1"/>
  <c r="AM69" i="194"/>
  <c r="AN69" i="194" s="1"/>
  <c r="AM43" i="194"/>
  <c r="AK85" i="192"/>
  <c r="AL50" i="192"/>
  <c r="AL85" i="192" s="1"/>
  <c r="AO59" i="192"/>
  <c r="AO51" i="192"/>
  <c r="AM58" i="192"/>
  <c r="AN58" i="192" s="1"/>
  <c r="AN56" i="192"/>
  <c r="AO56" i="192" s="1"/>
  <c r="AM50" i="192"/>
  <c r="AN50" i="192" s="1"/>
  <c r="AM99" i="191"/>
  <c r="AN65" i="203"/>
  <c r="AN50" i="196"/>
  <c r="AN47" i="204"/>
  <c r="AN50" i="204"/>
  <c r="AO50" i="204" s="1"/>
  <c r="AN51" i="204"/>
  <c r="AO51" i="204" s="1"/>
  <c r="AO47" i="204"/>
  <c r="AL78" i="204"/>
  <c r="AN49" i="204"/>
  <c r="AO49" i="204" s="1"/>
  <c r="AM53" i="204"/>
  <c r="AN53" i="204" s="1"/>
  <c r="AL91" i="203"/>
  <c r="AM58" i="203"/>
  <c r="AO59" i="203"/>
  <c r="AO61" i="203"/>
  <c r="AO65" i="203"/>
  <c r="AN60" i="203"/>
  <c r="AO60" i="203" s="1"/>
  <c r="AN64" i="203"/>
  <c r="AO64" i="203" s="1"/>
  <c r="AN68" i="203"/>
  <c r="AO68" i="203" s="1"/>
  <c r="AN63" i="203"/>
  <c r="AO63" i="203" s="1"/>
  <c r="AN67" i="203"/>
  <c r="AO67" i="203" s="1"/>
  <c r="AN71" i="203"/>
  <c r="AO71" i="203" s="1"/>
  <c r="AO62" i="203"/>
  <c r="AO66" i="203"/>
  <c r="AO70" i="203"/>
  <c r="AN49" i="202"/>
  <c r="AO49" i="202" s="1"/>
  <c r="AN53" i="202"/>
  <c r="AO53" i="202" s="1"/>
  <c r="AO51" i="202"/>
  <c r="AN48" i="202"/>
  <c r="AM79" i="201"/>
  <c r="AN45" i="201"/>
  <c r="AO45" i="201" s="1"/>
  <c r="AN46" i="201"/>
  <c r="AO46" i="201" s="1"/>
  <c r="AN50" i="201"/>
  <c r="AO50" i="201" s="1"/>
  <c r="AO77" i="201"/>
  <c r="AO48" i="201"/>
  <c r="AN76" i="201"/>
  <c r="AO76" i="201" s="1"/>
  <c r="AO78" i="201"/>
  <c r="AN42" i="200"/>
  <c r="AO42" i="200" s="1"/>
  <c r="AN46" i="200"/>
  <c r="AO46" i="200" s="1"/>
  <c r="AO44" i="200"/>
  <c r="AM69" i="200"/>
  <c r="AN41" i="200"/>
  <c r="AN47" i="199"/>
  <c r="AO47" i="199" s="1"/>
  <c r="AN51" i="199"/>
  <c r="AO51" i="199" s="1"/>
  <c r="AN55" i="199"/>
  <c r="AO55" i="199" s="1"/>
  <c r="AN59" i="199"/>
  <c r="AO59" i="199" s="1"/>
  <c r="AN63" i="199"/>
  <c r="AO63" i="199" s="1"/>
  <c r="AN50" i="199"/>
  <c r="AO50" i="199" s="1"/>
  <c r="AN54" i="199"/>
  <c r="AO54" i="199" s="1"/>
  <c r="AN58" i="199"/>
  <c r="AO58" i="199" s="1"/>
  <c r="AN62" i="199"/>
  <c r="AO62" i="199" s="1"/>
  <c r="AO49" i="199"/>
  <c r="AO53" i="199"/>
  <c r="AO57" i="199"/>
  <c r="AO61" i="199"/>
  <c r="AO48" i="199"/>
  <c r="AO60" i="199"/>
  <c r="AO64" i="199"/>
  <c r="AN66" i="195" l="1"/>
  <c r="AO67" i="195" s="1"/>
  <c r="AO50" i="195"/>
  <c r="AN61" i="195"/>
  <c r="AO62" i="195" s="1"/>
  <c r="AN52" i="195"/>
  <c r="AO53" i="195" s="1"/>
  <c r="AO52" i="195"/>
  <c r="AO59" i="195"/>
  <c r="AN59" i="195"/>
  <c r="AO49" i="195"/>
  <c r="AO65" i="195"/>
  <c r="AN65" i="195"/>
  <c r="AO66" i="195" s="1"/>
  <c r="AO63" i="195"/>
  <c r="AN63" i="195"/>
  <c r="AO64" i="195" s="1"/>
  <c r="AN60" i="195"/>
  <c r="AO61" i="195" s="1"/>
  <c r="AN50" i="195"/>
  <c r="AO51" i="195" s="1"/>
  <c r="AN47" i="195"/>
  <c r="AO48" i="195" s="1"/>
  <c r="AN46" i="195"/>
  <c r="AO47" i="195" s="1"/>
  <c r="AN65" i="199"/>
  <c r="AO45" i="195"/>
  <c r="AO46" i="195"/>
  <c r="AL77" i="195"/>
  <c r="AM69" i="195" s="1"/>
  <c r="AO76" i="202"/>
  <c r="AO68" i="202"/>
  <c r="AO60" i="202"/>
  <c r="AO61" i="200"/>
  <c r="AO53" i="200"/>
  <c r="AN99" i="191"/>
  <c r="AO50" i="192"/>
  <c r="AO53" i="194"/>
  <c r="AO48" i="196"/>
  <c r="AO80" i="202"/>
  <c r="AO72" i="202"/>
  <c r="AO64" i="202"/>
  <c r="AO56" i="202"/>
  <c r="AO65" i="200"/>
  <c r="AO57" i="200"/>
  <c r="AO49" i="200"/>
  <c r="AN54" i="192"/>
  <c r="AO54" i="192" s="1"/>
  <c r="AO65" i="199"/>
  <c r="AM69" i="196"/>
  <c r="AN67" i="200"/>
  <c r="AO67" i="200" s="1"/>
  <c r="AN63" i="200"/>
  <c r="AO63" i="200" s="1"/>
  <c r="AN59" i="200"/>
  <c r="AO59" i="200" s="1"/>
  <c r="AN55" i="200"/>
  <c r="AO55" i="200" s="1"/>
  <c r="AN51" i="200"/>
  <c r="AO53" i="204"/>
  <c r="AO78" i="204" s="1"/>
  <c r="AM82" i="202"/>
  <c r="AN78" i="202"/>
  <c r="AO78" i="202" s="1"/>
  <c r="AN74" i="202"/>
  <c r="AO74" i="202" s="1"/>
  <c r="AN70" i="202"/>
  <c r="AO70" i="202" s="1"/>
  <c r="AN66" i="202"/>
  <c r="AO66" i="202" s="1"/>
  <c r="AN62" i="202"/>
  <c r="AO62" i="202" s="1"/>
  <c r="AN58" i="202"/>
  <c r="AN82" i="202" s="1"/>
  <c r="AO64" i="196"/>
  <c r="AO68" i="196"/>
  <c r="AN68" i="196"/>
  <c r="AO73" i="194"/>
  <c r="AM80" i="194"/>
  <c r="AO69" i="194"/>
  <c r="AN43" i="194"/>
  <c r="AN80" i="194" s="1"/>
  <c r="AO58" i="192"/>
  <c r="AO99" i="191"/>
  <c r="AO50" i="196"/>
  <c r="AN78" i="204"/>
  <c r="AM78" i="204"/>
  <c r="AM91" i="203"/>
  <c r="AN58" i="203"/>
  <c r="AN91" i="203" s="1"/>
  <c r="AO48" i="202"/>
  <c r="AN79" i="201"/>
  <c r="AO79" i="201"/>
  <c r="AO41" i="200"/>
  <c r="AN70" i="195" l="1"/>
  <c r="AO71" i="195" s="1"/>
  <c r="AO70" i="195"/>
  <c r="AO60" i="195"/>
  <c r="AO43" i="194"/>
  <c r="AO80" i="194" s="1"/>
  <c r="AN69" i="200"/>
  <c r="AO51" i="200"/>
  <c r="AO69" i="200" s="1"/>
  <c r="AO58" i="202"/>
  <c r="AO82" i="202" s="1"/>
  <c r="AO69" i="196"/>
  <c r="AN69" i="196"/>
  <c r="AO58" i="203"/>
  <c r="AO91" i="203" s="1"/>
</calcChain>
</file>

<file path=xl/comments1.xml><?xml version="1.0" encoding="utf-8"?>
<comments xmlns="http://schemas.openxmlformats.org/spreadsheetml/2006/main">
  <authors>
    <author>anhtuan</author>
  </authors>
  <commentList>
    <comment ref="X28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  <comment ref="AA32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</t>
        </r>
      </text>
    </comment>
    <comment ref="AE41" authorId="0">
      <text>
        <r>
          <rPr>
            <b/>
            <sz val="9"/>
            <color indexed="81"/>
            <rFont val="Tahoma"/>
          </rPr>
          <t>anhtuan:</t>
        </r>
        <r>
          <rPr>
            <sz val="9"/>
            <color indexed="81"/>
            <rFont val="Tahoma"/>
          </rPr>
          <t xml:space="preserve">
3T</t>
        </r>
      </text>
    </comment>
  </commentList>
</comments>
</file>

<file path=xl/comments2.xml><?xml version="1.0" encoding="utf-8"?>
<comments xmlns="http://schemas.openxmlformats.org/spreadsheetml/2006/main">
  <authors>
    <author>t</author>
  </authors>
  <commentList>
    <comment ref="T14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T19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T30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T33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T34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  <comment ref="T36" authorId="0">
      <text>
        <r>
          <rPr>
            <b/>
            <sz val="9"/>
            <color indexed="81"/>
            <rFont val="Tahoma"/>
            <family val="2"/>
          </rPr>
          <t>t:</t>
        </r>
        <r>
          <rPr>
            <sz val="9"/>
            <color indexed="81"/>
            <rFont val="Tahoma"/>
            <family val="2"/>
          </rPr>
          <t xml:space="preserve">
4-6</t>
        </r>
      </text>
    </comment>
  </commentList>
</comments>
</file>

<file path=xl/comments3.xml><?xml version="1.0" encoding="utf-8"?>
<comments xmlns="http://schemas.openxmlformats.org/spreadsheetml/2006/main">
  <authors>
    <author>anhtuan</author>
  </authors>
  <commentList>
    <comment ref="X28" authorId="0">
      <text>
        <r>
          <rPr>
            <b/>
            <sz val="9"/>
            <color indexed="81"/>
            <rFont val="Tahoma"/>
            <family val="2"/>
          </rPr>
          <t>anhtuan:</t>
        </r>
        <r>
          <rPr>
            <sz val="9"/>
            <color indexed="81"/>
            <rFont val="Tahoma"/>
            <family val="2"/>
          </rPr>
          <t xml:space="preserve">
3T  SAU</t>
        </r>
      </text>
    </comment>
  </commentList>
</comments>
</file>

<file path=xl/comments4.xml><?xml version="1.0" encoding="utf-8"?>
<comments xmlns="http://schemas.openxmlformats.org/spreadsheetml/2006/main">
  <authors>
    <author>LSTC</author>
  </authors>
  <commentList>
    <comment ref="U23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  <comment ref="U31" authorId="0">
      <text>
        <r>
          <rPr>
            <b/>
            <sz val="9"/>
            <color indexed="81"/>
            <rFont val="Tahoma"/>
            <family val="2"/>
          </rPr>
          <t>LSTC:</t>
        </r>
        <r>
          <rPr>
            <sz val="9"/>
            <color indexed="81"/>
            <rFont val="Tahoma"/>
            <family val="2"/>
          </rPr>
          <t xml:space="preserve">
TIẾT 4-6</t>
        </r>
      </text>
    </comment>
  </commentList>
</comments>
</file>

<file path=xl/comments5.xml><?xml version="1.0" encoding="utf-8"?>
<comments xmlns="http://schemas.openxmlformats.org/spreadsheetml/2006/main">
  <authors>
    <author>t</author>
  </authors>
  <commentList>
    <comment ref="AE35" authorId="0">
      <text>
        <r>
          <rPr>
            <b/>
            <sz val="9"/>
            <color indexed="81"/>
            <rFont val="Tahoma"/>
            <charset val="1"/>
          </rPr>
          <t>t:</t>
        </r>
        <r>
          <rPr>
            <sz val="9"/>
            <color indexed="81"/>
            <rFont val="Tahoma"/>
            <charset val="1"/>
          </rPr>
          <t xml:space="preserve">
4-6</t>
        </r>
      </text>
    </comment>
  </commentList>
</comments>
</file>

<file path=xl/sharedStrings.xml><?xml version="1.0" encoding="utf-8"?>
<sst xmlns="http://schemas.openxmlformats.org/spreadsheetml/2006/main" count="2766" uniqueCount="778">
  <si>
    <t>TRƯỜNG TRUNG CẤP KINH TẾ - KỸ THUẬT NGUYỄN HỮU CẢNH</t>
  </si>
  <si>
    <t>CỘNG HÒA XÃ HỘI CHỦ NGHĨA VIỆT NAM</t>
  </si>
  <si>
    <t>PHÒNG TS - CÔNG TÁC HỌC SINH</t>
  </si>
  <si>
    <t>Độc lập - Tự do - Hạnh phúc</t>
  </si>
  <si>
    <t>BẢNG ĐIỂM DANH LỚP HÀNG NGÀY</t>
  </si>
  <si>
    <t>STT</t>
  </si>
  <si>
    <t>MSHS</t>
  </si>
  <si>
    <t>HỌ VÀ TÊN</t>
  </si>
  <si>
    <t>K</t>
  </si>
  <si>
    <t>P</t>
  </si>
  <si>
    <t>T</t>
  </si>
  <si>
    <t>Dũng</t>
  </si>
  <si>
    <t>Hậu</t>
  </si>
  <si>
    <t>Minh</t>
  </si>
  <si>
    <t>Sang</t>
  </si>
  <si>
    <t>Tài</t>
  </si>
  <si>
    <t>TỔNG CỘNG:</t>
  </si>
  <si>
    <t xml:space="preserve">         VI PHẠM NỘI QUY:</t>
  </si>
  <si>
    <t>BT</t>
  </si>
  <si>
    <t>D</t>
  </si>
  <si>
    <t>ĐP</t>
  </si>
  <si>
    <t>CT</t>
  </si>
  <si>
    <t>HT</t>
  </si>
  <si>
    <t>VK</t>
  </si>
  <si>
    <t>B.Tên</t>
  </si>
  <si>
    <t>Dép</t>
  </si>
  <si>
    <t>Đ.Phục</t>
  </si>
  <si>
    <t>C.Tin</t>
  </si>
  <si>
    <t>H.Thuốc</t>
  </si>
  <si>
    <t>V.Khác</t>
  </si>
  <si>
    <t>Huy</t>
  </si>
  <si>
    <t>Quang</t>
  </si>
  <si>
    <t>Nguyễn Đăng</t>
  </si>
  <si>
    <t>Sơn</t>
  </si>
  <si>
    <t>Tân</t>
  </si>
  <si>
    <t>Thắng</t>
  </si>
  <si>
    <t>Nguyễn Văn</t>
  </si>
  <si>
    <t>Nguyễn Hoàng</t>
  </si>
  <si>
    <t>Tuấn</t>
  </si>
  <si>
    <t>Nguyễn Tấn</t>
  </si>
  <si>
    <t>Hùng</t>
  </si>
  <si>
    <t>Nghĩa</t>
  </si>
  <si>
    <t>Nguyễn Thanh</t>
  </si>
  <si>
    <t>Nguyễn Duy</t>
  </si>
  <si>
    <t>Nam</t>
  </si>
  <si>
    <t>Phong</t>
  </si>
  <si>
    <t>Phát</t>
  </si>
  <si>
    <t>Trần Minh</t>
  </si>
  <si>
    <t>Chiến</t>
  </si>
  <si>
    <t>Cường</t>
  </si>
  <si>
    <t>Dương</t>
  </si>
  <si>
    <t>Hiếu</t>
  </si>
  <si>
    <t>Khoa</t>
  </si>
  <si>
    <t>Ngọc</t>
  </si>
  <si>
    <t>Phú</t>
  </si>
  <si>
    <t>Phúc</t>
  </si>
  <si>
    <t>Thành</t>
  </si>
  <si>
    <t>Thịnh</t>
  </si>
  <si>
    <t>Huỳnh Minh</t>
  </si>
  <si>
    <t>Trí</t>
  </si>
  <si>
    <t>Vũ</t>
  </si>
  <si>
    <t>Bảo</t>
  </si>
  <si>
    <t>Lộc</t>
  </si>
  <si>
    <t>Trường</t>
  </si>
  <si>
    <t>Nguyễn Quốc</t>
  </si>
  <si>
    <t>Anh</t>
  </si>
  <si>
    <t>Bình</t>
  </si>
  <si>
    <t>Duy</t>
  </si>
  <si>
    <t>Khải</t>
  </si>
  <si>
    <t>Nhật</t>
  </si>
  <si>
    <t>Nguyễn Minh</t>
  </si>
  <si>
    <t>Đạt</t>
  </si>
  <si>
    <t>Kiệt</t>
  </si>
  <si>
    <t>Nguyễn Thành</t>
  </si>
  <si>
    <t>Lâm</t>
  </si>
  <si>
    <t>Trung</t>
  </si>
  <si>
    <t>Trần Trung</t>
  </si>
  <si>
    <t>Phi</t>
  </si>
  <si>
    <t>Thuận</t>
  </si>
  <si>
    <t>Nhân</t>
  </si>
  <si>
    <t>Phạm Hoàng</t>
  </si>
  <si>
    <t>Tùng</t>
  </si>
  <si>
    <t>Phước</t>
  </si>
  <si>
    <t>Đăng</t>
  </si>
  <si>
    <t>Hưng</t>
  </si>
  <si>
    <t>Thiện</t>
  </si>
  <si>
    <t>Trần Quốc</t>
  </si>
  <si>
    <t>Nguyễn Anh</t>
  </si>
  <si>
    <t>Phương</t>
  </si>
  <si>
    <t>An</t>
  </si>
  <si>
    <t>Hoàng</t>
  </si>
  <si>
    <t>Thái</t>
  </si>
  <si>
    <t>Hòa</t>
  </si>
  <si>
    <t>Vinh</t>
  </si>
  <si>
    <t>Danh</t>
  </si>
  <si>
    <t>Nguyễn Nhật</t>
  </si>
  <si>
    <t>Toàn</t>
  </si>
  <si>
    <t>Trần Văn</t>
  </si>
  <si>
    <t>Hải</t>
  </si>
  <si>
    <t>Trần Quang</t>
  </si>
  <si>
    <t>Nguyễn Tuấn</t>
  </si>
  <si>
    <t>Nguyễn Phước</t>
  </si>
  <si>
    <t>Phạm Thanh</t>
  </si>
  <si>
    <t>Nguyễn Quang</t>
  </si>
  <si>
    <t>Luân</t>
  </si>
  <si>
    <t>Đỗ Thành</t>
  </si>
  <si>
    <t>Lương Tấn</t>
  </si>
  <si>
    <t>Thương</t>
  </si>
  <si>
    <t>Huỳnh Anh</t>
  </si>
  <si>
    <t>Nguyễn</t>
  </si>
  <si>
    <t>Tấn</t>
  </si>
  <si>
    <t>Nguyễn Hiếu</t>
  </si>
  <si>
    <t>Khánh</t>
  </si>
  <si>
    <t>Nguyên</t>
  </si>
  <si>
    <t>Dương Hoàng</t>
  </si>
  <si>
    <t>Việt</t>
  </si>
  <si>
    <t>Nguyễn Vũ</t>
  </si>
  <si>
    <t>Nguyễn Huỳnh</t>
  </si>
  <si>
    <t>Dương Công</t>
  </si>
  <si>
    <t>Nguyễn Phương</t>
  </si>
  <si>
    <t>Lê Tấn</t>
  </si>
  <si>
    <t>Nguyễn Võ Anh</t>
  </si>
  <si>
    <t>Nguyễn Đình</t>
  </si>
  <si>
    <t>Nguyễn Tiến</t>
  </si>
  <si>
    <t>Băng</t>
  </si>
  <si>
    <t>Huỳnh Ngọc</t>
  </si>
  <si>
    <t>Lý Quốc</t>
  </si>
  <si>
    <t>Lê Thành</t>
  </si>
  <si>
    <t>Phạm Ngọc</t>
  </si>
  <si>
    <t>LỚP: CKCT19.1</t>
  </si>
  <si>
    <t>LỚP: CKCT 19.2</t>
  </si>
  <si>
    <t xml:space="preserve">LỚP: CKĐL 19.1 </t>
  </si>
  <si>
    <t>LỚP: CKĐL 19.2</t>
  </si>
  <si>
    <t>LỚP: CKĐL 19.3</t>
  </si>
  <si>
    <t>LỚP: CKĐL 19.4</t>
  </si>
  <si>
    <t>1910010007</t>
  </si>
  <si>
    <t xml:space="preserve">Nguyễn Hoàng </t>
  </si>
  <si>
    <t>1910010047</t>
  </si>
  <si>
    <t>Đinh Hải</t>
  </si>
  <si>
    <t>1910010065</t>
  </si>
  <si>
    <t>Trương Tấn</t>
  </si>
  <si>
    <t>1910010005</t>
  </si>
  <si>
    <t xml:space="preserve">Lê Thịnh </t>
  </si>
  <si>
    <t>1910010014</t>
  </si>
  <si>
    <t xml:space="preserve">Tôn Nguyễn Minh </t>
  </si>
  <si>
    <t>1910010011</t>
  </si>
  <si>
    <t>1910010022</t>
  </si>
  <si>
    <t>Dương Loan An</t>
  </si>
  <si>
    <t>Khương</t>
  </si>
  <si>
    <t>Trần Anh</t>
  </si>
  <si>
    <t>1910010028</t>
  </si>
  <si>
    <t xml:space="preserve">Dương Hoàng Nhật </t>
  </si>
  <si>
    <t>Long</t>
  </si>
  <si>
    <t>1910010013</t>
  </si>
  <si>
    <t xml:space="preserve">Dương Ngọc </t>
  </si>
  <si>
    <t>1910010006</t>
  </si>
  <si>
    <t>1910010012</t>
  </si>
  <si>
    <t>1910010029</t>
  </si>
  <si>
    <t>1910010023</t>
  </si>
  <si>
    <t xml:space="preserve">Đoàn Phan Thanh </t>
  </si>
  <si>
    <t>1910010016</t>
  </si>
  <si>
    <t>Trần Lâm</t>
  </si>
  <si>
    <t>1910010015</t>
  </si>
  <si>
    <t xml:space="preserve">Trương Đại </t>
  </si>
  <si>
    <t>1910010020</t>
  </si>
  <si>
    <t xml:space="preserve">Nguyễn Thái </t>
  </si>
  <si>
    <t>Tâm</t>
  </si>
  <si>
    <t>1910010003</t>
  </si>
  <si>
    <t xml:space="preserve">Võ Thành </t>
  </si>
  <si>
    <t>1910010018</t>
  </si>
  <si>
    <t>Đoàn Minh</t>
  </si>
  <si>
    <t>1910010025</t>
  </si>
  <si>
    <t xml:space="preserve">Phạm Quốc </t>
  </si>
  <si>
    <t>1910010026</t>
  </si>
  <si>
    <t xml:space="preserve">Trương Minh </t>
  </si>
  <si>
    <t>1910010021</t>
  </si>
  <si>
    <t>Trương Minh</t>
  </si>
  <si>
    <t>1910010010</t>
  </si>
  <si>
    <t>1910010002</t>
  </si>
  <si>
    <t>Lê Văn</t>
  </si>
  <si>
    <t>1910010027</t>
  </si>
  <si>
    <t>Giang</t>
  </si>
  <si>
    <t xml:space="preserve">Nguyễn Thành </t>
  </si>
  <si>
    <t>Mạnh</t>
  </si>
  <si>
    <t>Trọng</t>
  </si>
  <si>
    <t>1910010063</t>
  </si>
  <si>
    <t>Hồ Anh</t>
  </si>
  <si>
    <t>1910010055</t>
  </si>
  <si>
    <t>Hồng Thế</t>
  </si>
  <si>
    <t>1910010009</t>
  </si>
  <si>
    <t>Lưu Gia</t>
  </si>
  <si>
    <t>1910170001</t>
  </si>
  <si>
    <t>1910020019</t>
  </si>
  <si>
    <t>Dương Tấn</t>
  </si>
  <si>
    <t>1910020151</t>
  </si>
  <si>
    <t>Võ Hồng</t>
  </si>
  <si>
    <t>1910020016</t>
  </si>
  <si>
    <t>Đoàn Thanh</t>
  </si>
  <si>
    <t>Hiền</t>
  </si>
  <si>
    <t>1910020150</t>
  </si>
  <si>
    <t>Nguyễn Ngô Gia</t>
  </si>
  <si>
    <t>Lê Minh</t>
  </si>
  <si>
    <t>1910020025</t>
  </si>
  <si>
    <t xml:space="preserve">Nguyễn Nhật </t>
  </si>
  <si>
    <t xml:space="preserve">Huy </t>
  </si>
  <si>
    <t>1910010038</t>
  </si>
  <si>
    <t>1910020015</t>
  </si>
  <si>
    <t>Trần Gia</t>
  </si>
  <si>
    <t>Lực</t>
  </si>
  <si>
    <t>1910020158</t>
  </si>
  <si>
    <t>Đặng Thái</t>
  </si>
  <si>
    <t>1910020024</t>
  </si>
  <si>
    <t xml:space="preserve">Lê Trọng </t>
  </si>
  <si>
    <t xml:space="preserve">Nghĩa </t>
  </si>
  <si>
    <t>1910020001</t>
  </si>
  <si>
    <t>Huỳnh Nguyễn Minh</t>
  </si>
  <si>
    <t>1910020018</t>
  </si>
  <si>
    <t>1910020010</t>
  </si>
  <si>
    <t>Phan Trường</t>
  </si>
  <si>
    <t>1910020011</t>
  </si>
  <si>
    <t>Quân</t>
  </si>
  <si>
    <t>1910020008</t>
  </si>
  <si>
    <t>Huỳnh Thanh</t>
  </si>
  <si>
    <t>1910020017</t>
  </si>
  <si>
    <t>Trần Nhựt</t>
  </si>
  <si>
    <t>Phạm Đức</t>
  </si>
  <si>
    <t>Tiến</t>
  </si>
  <si>
    <t>1910020013</t>
  </si>
  <si>
    <t>Phan Anh</t>
  </si>
  <si>
    <t>Tú</t>
  </si>
  <si>
    <t>1910020021</t>
  </si>
  <si>
    <t>1910020026</t>
  </si>
  <si>
    <t>1910020146</t>
  </si>
  <si>
    <t>1910020122</t>
  </si>
  <si>
    <t>Hà Vũ Trường</t>
  </si>
  <si>
    <t>1910020032</t>
  </si>
  <si>
    <t>Hào</t>
  </si>
  <si>
    <t>1910020043</t>
  </si>
  <si>
    <t xml:space="preserve">Thái Quốc </t>
  </si>
  <si>
    <t>1910020044</t>
  </si>
  <si>
    <t xml:space="preserve">Trần Văn </t>
  </si>
  <si>
    <t xml:space="preserve">Kiện </t>
  </si>
  <si>
    <t>1910020077</t>
  </si>
  <si>
    <t>Ngô Thành</t>
  </si>
  <si>
    <t>1910020045</t>
  </si>
  <si>
    <t>Hồ Thanh</t>
  </si>
  <si>
    <t>1910020033</t>
  </si>
  <si>
    <t>1910020047</t>
  </si>
  <si>
    <t xml:space="preserve">Nguyễn Trọng </t>
  </si>
  <si>
    <t>1910020160</t>
  </si>
  <si>
    <t>1910020034</t>
  </si>
  <si>
    <t xml:space="preserve">Trần Đình </t>
  </si>
  <si>
    <t>1910020036</t>
  </si>
  <si>
    <t xml:space="preserve">Nguyễn Thế </t>
  </si>
  <si>
    <t>1910020088</t>
  </si>
  <si>
    <t>Bùi Triệu Minh</t>
  </si>
  <si>
    <t>1910020071</t>
  </si>
  <si>
    <t>Hồ Hoàng</t>
  </si>
  <si>
    <t>1910020056</t>
  </si>
  <si>
    <t>Trần Ngọc Quốc</t>
  </si>
  <si>
    <t>1910020040</t>
  </si>
  <si>
    <t>Thạch Lê</t>
  </si>
  <si>
    <t>1910020041</t>
  </si>
  <si>
    <t>1910020035</t>
  </si>
  <si>
    <t>Trịnh Huệ</t>
  </si>
  <si>
    <t>1910020038</t>
  </si>
  <si>
    <t>Ngô Thái</t>
  </si>
  <si>
    <t>Triều</t>
  </si>
  <si>
    <t>1910020046</t>
  </si>
  <si>
    <t>1910020049</t>
  </si>
  <si>
    <t>Phạm Trần Nguyên</t>
  </si>
  <si>
    <t>1910020079</t>
  </si>
  <si>
    <t xml:space="preserve">Lê Hoàng </t>
  </si>
  <si>
    <t>1910020085</t>
  </si>
  <si>
    <t>Nguyễn Hoàng Tiến</t>
  </si>
  <si>
    <t>1910020081</t>
  </si>
  <si>
    <t xml:space="preserve">Nguyễn Tuấn </t>
  </si>
  <si>
    <t>1910020076</t>
  </si>
  <si>
    <t>Đặng Hoàn Cảnh</t>
  </si>
  <si>
    <t>1910020063</t>
  </si>
  <si>
    <t xml:space="preserve">Lê Hồng </t>
  </si>
  <si>
    <t xml:space="preserve">Lê Minh </t>
  </si>
  <si>
    <t>1910020068</t>
  </si>
  <si>
    <t xml:space="preserve">Lê Trung </t>
  </si>
  <si>
    <t xml:space="preserve">Hiếu </t>
  </si>
  <si>
    <t>1910020090</t>
  </si>
  <si>
    <t>1910020142</t>
  </si>
  <si>
    <t>Huỳnh Hải</t>
  </si>
  <si>
    <t>1910020133</t>
  </si>
  <si>
    <t>1910020143</t>
  </si>
  <si>
    <t>Bùi Minh</t>
  </si>
  <si>
    <t>1910080006</t>
  </si>
  <si>
    <t>Nguyễn Hữu</t>
  </si>
  <si>
    <t>1910020162</t>
  </si>
  <si>
    <t xml:space="preserve">Trần Đức </t>
  </si>
  <si>
    <t>1910020157</t>
  </si>
  <si>
    <t>Nguyễn Hồng</t>
  </si>
  <si>
    <t>1910020037</t>
  </si>
  <si>
    <t>Lê Kim</t>
  </si>
  <si>
    <t>1910020140</t>
  </si>
  <si>
    <t>Trần Hoài</t>
  </si>
  <si>
    <t>1910020066</t>
  </si>
  <si>
    <t>1910020139</t>
  </si>
  <si>
    <t>Bùi Tuấn</t>
  </si>
  <si>
    <t>1910020052</t>
  </si>
  <si>
    <t>Nguyễn Lạc</t>
  </si>
  <si>
    <t>1910020099</t>
  </si>
  <si>
    <t xml:space="preserve">Huỳnh Đông </t>
  </si>
  <si>
    <t>1910020152</t>
  </si>
  <si>
    <t>1910020112</t>
  </si>
  <si>
    <t>Lưu Huỳnh</t>
  </si>
  <si>
    <t>1910020094</t>
  </si>
  <si>
    <t>Thái Đức</t>
  </si>
  <si>
    <t>Khang</t>
  </si>
  <si>
    <t>1910020100</t>
  </si>
  <si>
    <t>1910020141</t>
  </si>
  <si>
    <t>Trần Huy</t>
  </si>
  <si>
    <t>1910020148</t>
  </si>
  <si>
    <t>Đinh Văn</t>
  </si>
  <si>
    <t>1910020145</t>
  </si>
  <si>
    <t>1910020136</t>
  </si>
  <si>
    <t>1910020102</t>
  </si>
  <si>
    <t>Nguyễn Chí</t>
  </si>
  <si>
    <t>1910020163</t>
  </si>
  <si>
    <t>Văn Công</t>
  </si>
  <si>
    <t>1910020093</t>
  </si>
  <si>
    <t xml:space="preserve">Lê Ngọc </t>
  </si>
  <si>
    <t xml:space="preserve">1910020092 </t>
  </si>
  <si>
    <t xml:space="preserve">Nguyễn Huỳnh Minh </t>
  </si>
  <si>
    <t>1910020156</t>
  </si>
  <si>
    <t xml:space="preserve">Nguyễn Bảo </t>
  </si>
  <si>
    <t>Thanh</t>
  </si>
  <si>
    <t>1910020115</t>
  </si>
  <si>
    <t xml:space="preserve">Phan Huy </t>
  </si>
  <si>
    <t xml:space="preserve">Thành </t>
  </si>
  <si>
    <t>1910020154</t>
  </si>
  <si>
    <t>Thi</t>
  </si>
  <si>
    <t>1910020095</t>
  </si>
  <si>
    <t>1910020120</t>
  </si>
  <si>
    <t>Võ Trung</t>
  </si>
  <si>
    <t>Tín</t>
  </si>
  <si>
    <t>1910020096</t>
  </si>
  <si>
    <t>Nguyễn Trần Thanh</t>
  </si>
  <si>
    <t>1910020097</t>
  </si>
  <si>
    <t xml:space="preserve">Châu Tá Hoài </t>
  </si>
  <si>
    <t>1910020124</t>
  </si>
  <si>
    <t>Lâm Hoàng</t>
  </si>
  <si>
    <t>1910020098</t>
  </si>
  <si>
    <t>1910020131</t>
  </si>
  <si>
    <t>Ánh</t>
  </si>
  <si>
    <t>1910020101</t>
  </si>
  <si>
    <t>Ngô Chí</t>
  </si>
  <si>
    <t>1910020118</t>
  </si>
  <si>
    <t>1910020073</t>
  </si>
  <si>
    <t>Vũ Chí</t>
  </si>
  <si>
    <t>1910020119</t>
  </si>
  <si>
    <t>Hứa Phước</t>
  </si>
  <si>
    <t>1910020058</t>
  </si>
  <si>
    <t>Nguyễn Ngọc</t>
  </si>
  <si>
    <t>1910020006</t>
  </si>
  <si>
    <t>1910020051</t>
  </si>
  <si>
    <t>1910020039</t>
  </si>
  <si>
    <t>Trần Nguyễn Đăng</t>
  </si>
  <si>
    <t>Khôi</t>
  </si>
  <si>
    <t>1910020121</t>
  </si>
  <si>
    <t>Nguyễn Đỗ Nguyên</t>
  </si>
  <si>
    <t>1910020022</t>
  </si>
  <si>
    <t>Huỳnh Tấn</t>
  </si>
  <si>
    <t>1910020125</t>
  </si>
  <si>
    <t>1910020083</t>
  </si>
  <si>
    <t>Phạm Chí</t>
  </si>
  <si>
    <t>Linh</t>
  </si>
  <si>
    <t>1910020023</t>
  </si>
  <si>
    <t>1910020111</t>
  </si>
  <si>
    <t>1910020078</t>
  </si>
  <si>
    <t>Nguyễn Trần Hoàng</t>
  </si>
  <si>
    <t>1910020070</t>
  </si>
  <si>
    <t>Trần Khải</t>
  </si>
  <si>
    <t>1910020030</t>
  </si>
  <si>
    <t>Võ Thành</t>
  </si>
  <si>
    <t>1910020057</t>
  </si>
  <si>
    <t>Hồ Võ Hoàng</t>
  </si>
  <si>
    <t>1910020103</t>
  </si>
  <si>
    <t>1910020054</t>
  </si>
  <si>
    <t>1910020127</t>
  </si>
  <si>
    <t>1910020082</t>
  </si>
  <si>
    <t>Thái Phi</t>
  </si>
  <si>
    <t>Tường</t>
  </si>
  <si>
    <t>1910020031</t>
  </si>
  <si>
    <t>Nguyễn Văn Trường</t>
  </si>
  <si>
    <t>1910010066</t>
  </si>
  <si>
    <t>Đậu Cao</t>
  </si>
  <si>
    <t>1910010067</t>
  </si>
  <si>
    <t>Lê Ngọc Phi</t>
  </si>
  <si>
    <t>1910020167</t>
  </si>
  <si>
    <t>1910020164</t>
  </si>
  <si>
    <t>1910020166</t>
  </si>
  <si>
    <t>Danh Văn Kỳ</t>
  </si>
  <si>
    <t>1910020165</t>
  </si>
  <si>
    <t>Bùi Trung</t>
  </si>
  <si>
    <t>1910010059</t>
  </si>
  <si>
    <t xml:space="preserve">Trần Phúc </t>
  </si>
  <si>
    <t>1910010062</t>
  </si>
  <si>
    <t>Trần Tuấn</t>
  </si>
  <si>
    <t>1910010034</t>
  </si>
  <si>
    <t xml:space="preserve">Đặng Thái </t>
  </si>
  <si>
    <t>1910010036</t>
  </si>
  <si>
    <t>1910010049</t>
  </si>
  <si>
    <t>Chung</t>
  </si>
  <si>
    <t>1910010040</t>
  </si>
  <si>
    <t>Lý Chí</t>
  </si>
  <si>
    <t>1910010031</t>
  </si>
  <si>
    <t>Nguyễn Bích</t>
  </si>
  <si>
    <t>1910010045</t>
  </si>
  <si>
    <t>Đặng Nguyễn
Ngọc Trường</t>
  </si>
  <si>
    <t>1910010061</t>
  </si>
  <si>
    <t xml:space="preserve">Phạm Công </t>
  </si>
  <si>
    <t>1910010050</t>
  </si>
  <si>
    <t>Phạm Gia</t>
  </si>
  <si>
    <t>1910110002</t>
  </si>
  <si>
    <t>Châu Minh</t>
  </si>
  <si>
    <t>1910010043</t>
  </si>
  <si>
    <t>1910010058</t>
  </si>
  <si>
    <t>Trịnh Quang</t>
  </si>
  <si>
    <t>Nguyễn Phạm Cao</t>
  </si>
  <si>
    <t>1910010051</t>
  </si>
  <si>
    <t>Trần Đặng Hoàng</t>
  </si>
  <si>
    <t>1910010044</t>
  </si>
  <si>
    <t>Ngà</t>
  </si>
  <si>
    <t>1910010037</t>
  </si>
  <si>
    <t xml:space="preserve">Huỳnh Thanh </t>
  </si>
  <si>
    <t xml:space="preserve">Phong </t>
  </si>
  <si>
    <t>1910010042</t>
  </si>
  <si>
    <t>Đỗ Nguyễn Hoàng</t>
  </si>
  <si>
    <t>1910010046</t>
  </si>
  <si>
    <t xml:space="preserve">Lê Lâm Thế </t>
  </si>
  <si>
    <t>1910010048</t>
  </si>
  <si>
    <t xml:space="preserve">Nguyễn Thuận </t>
  </si>
  <si>
    <t>1910010057</t>
  </si>
  <si>
    <t>1910010052</t>
  </si>
  <si>
    <t>Huỳnh Công</t>
  </si>
  <si>
    <t>1910010019</t>
  </si>
  <si>
    <t>1910010053</t>
  </si>
  <si>
    <t xml:space="preserve">Đặng Thành </t>
  </si>
  <si>
    <t>1910010033</t>
  </si>
  <si>
    <t>Trần Nam</t>
  </si>
  <si>
    <t>1910010054</t>
  </si>
  <si>
    <t>Đặng Khải</t>
  </si>
  <si>
    <t>1910020171</t>
  </si>
  <si>
    <t>Đỗ Thái</t>
  </si>
  <si>
    <t>Học</t>
  </si>
  <si>
    <t>2010010037</t>
  </si>
  <si>
    <t xml:space="preserve">Nguyễn Trương Trọng </t>
  </si>
  <si>
    <t>2010010021</t>
  </si>
  <si>
    <t>Trần Đạo</t>
  </si>
  <si>
    <t>2010010011</t>
  </si>
  <si>
    <t>2010010001</t>
  </si>
  <si>
    <t>2010010027</t>
  </si>
  <si>
    <t>Võ Hữu</t>
  </si>
  <si>
    <t>2010010008</t>
  </si>
  <si>
    <t>Nguyễn Nhựt</t>
  </si>
  <si>
    <t>2010010014</t>
  </si>
  <si>
    <t>Đặng Trung</t>
  </si>
  <si>
    <t>2010010009</t>
  </si>
  <si>
    <t>Võ Thu</t>
  </si>
  <si>
    <t>Hồng</t>
  </si>
  <si>
    <t>2010010013</t>
  </si>
  <si>
    <t>2010010002</t>
  </si>
  <si>
    <t>Liễu Gia</t>
  </si>
  <si>
    <t>2010010034</t>
  </si>
  <si>
    <t>2010010022</t>
  </si>
  <si>
    <t>Phạm Nguyễn Hoàng</t>
  </si>
  <si>
    <t>2010010029</t>
  </si>
  <si>
    <t>2010010030</t>
  </si>
  <si>
    <t>Nguyễn Phú</t>
  </si>
  <si>
    <t>2010010015</t>
  </si>
  <si>
    <t>Huỳnh Tiến</t>
  </si>
  <si>
    <t>2010010016</t>
  </si>
  <si>
    <t>Châu Gia</t>
  </si>
  <si>
    <t>2010010005</t>
  </si>
  <si>
    <t>Lê Trần Tuấn</t>
  </si>
  <si>
    <t>2010010024</t>
  </si>
  <si>
    <t>2010010023</t>
  </si>
  <si>
    <t>2010010035</t>
  </si>
  <si>
    <t>Thái Nguyễn Thành</t>
  </si>
  <si>
    <t>2010010018</t>
  </si>
  <si>
    <t xml:space="preserve">Đào Công </t>
  </si>
  <si>
    <t>Lý</t>
  </si>
  <si>
    <t>2010010032</t>
  </si>
  <si>
    <t>Nguyễn Võ Quang</t>
  </si>
  <si>
    <t>2010010003</t>
  </si>
  <si>
    <t>Trương Thế</t>
  </si>
  <si>
    <t>2010010026</t>
  </si>
  <si>
    <t>2010010010</t>
  </si>
  <si>
    <t>2010010007</t>
  </si>
  <si>
    <t>Phạm Tân</t>
  </si>
  <si>
    <t>2010010036</t>
  </si>
  <si>
    <t xml:space="preserve">Lê Đoàn Minh </t>
  </si>
  <si>
    <t>Nhựt</t>
  </si>
  <si>
    <t>2010010033</t>
  </si>
  <si>
    <t>Bùi Hữu</t>
  </si>
  <si>
    <t>2010010006</t>
  </si>
  <si>
    <t>2010010028</t>
  </si>
  <si>
    <t>Quí</t>
  </si>
  <si>
    <t>2010010025</t>
  </si>
  <si>
    <t>2010010017</t>
  </si>
  <si>
    <t>2010010012</t>
  </si>
  <si>
    <t>Tần</t>
  </si>
  <si>
    <t>2010010020</t>
  </si>
  <si>
    <t>Phạm Ngọc Thông</t>
  </si>
  <si>
    <t>2010010004</t>
  </si>
  <si>
    <t>Võ Văn</t>
  </si>
  <si>
    <t>2010010031</t>
  </si>
  <si>
    <t>Ngô Hiếu</t>
  </si>
  <si>
    <t>2010010019</t>
  </si>
  <si>
    <t>Vẹn</t>
  </si>
  <si>
    <t>Tháng  10  Năm học  2020  -  2021</t>
  </si>
  <si>
    <t>2010020093</t>
  </si>
  <si>
    <t>Cao Trung</t>
  </si>
  <si>
    <t>Bằng</t>
  </si>
  <si>
    <t>2010020037</t>
  </si>
  <si>
    <t>Ngô Lê Thanh</t>
  </si>
  <si>
    <t>2010020092</t>
  </si>
  <si>
    <t>Nguyễn Đặng Hoài</t>
  </si>
  <si>
    <t>2010020007</t>
  </si>
  <si>
    <t>Phương Gia</t>
  </si>
  <si>
    <t>2010020046</t>
  </si>
  <si>
    <t>2010020125</t>
  </si>
  <si>
    <t>Trần Hoàng</t>
  </si>
  <si>
    <t>2010020142</t>
  </si>
  <si>
    <t>Vũ Hoàng</t>
  </si>
  <si>
    <t>2010020084</t>
  </si>
  <si>
    <t>Lê Nhật</t>
  </si>
  <si>
    <t>2010020085</t>
  </si>
  <si>
    <t>Phạm Công</t>
  </si>
  <si>
    <t>Doanh</t>
  </si>
  <si>
    <t>2010020091</t>
  </si>
  <si>
    <t>Hồ Minh</t>
  </si>
  <si>
    <t>2010020126</t>
  </si>
  <si>
    <t>Trần Đức</t>
  </si>
  <si>
    <t>Hiệp</t>
  </si>
  <si>
    <t>2010020086</t>
  </si>
  <si>
    <t>Vũ Tiến</t>
  </si>
  <si>
    <t>Hoài</t>
  </si>
  <si>
    <t>2010020113</t>
  </si>
  <si>
    <t>Nguyễn Xuân</t>
  </si>
  <si>
    <t>Hội</t>
  </si>
  <si>
    <t>2010020059</t>
  </si>
  <si>
    <t>Phan Văn</t>
  </si>
  <si>
    <t>2010020050</t>
  </si>
  <si>
    <t>Trần Văn Minh</t>
  </si>
  <si>
    <t>Mẫn</t>
  </si>
  <si>
    <t>2010020035</t>
  </si>
  <si>
    <t>Cao Thành</t>
  </si>
  <si>
    <t>2010020069</t>
  </si>
  <si>
    <t>Lê Hồng</t>
  </si>
  <si>
    <t>2010020107</t>
  </si>
  <si>
    <t>Nguyễn Huỳnh Tấn</t>
  </si>
  <si>
    <t>2010020064</t>
  </si>
  <si>
    <t>2010020047</t>
  </si>
  <si>
    <t>2010020033</t>
  </si>
  <si>
    <t>Lê Anh</t>
  </si>
  <si>
    <t>2010020001</t>
  </si>
  <si>
    <t>2010020061</t>
  </si>
  <si>
    <t>2010020122</t>
  </si>
  <si>
    <t>Phan Nguyễn Huy</t>
  </si>
  <si>
    <t>2010020105</t>
  </si>
  <si>
    <t>Đỗ Minh</t>
  </si>
  <si>
    <t>2010020097</t>
  </si>
  <si>
    <t>2010020078</t>
  </si>
  <si>
    <t>2010020099</t>
  </si>
  <si>
    <t>Phạm Hữu</t>
  </si>
  <si>
    <t>2010020054</t>
  </si>
  <si>
    <t>Từ Tấn</t>
  </si>
  <si>
    <t>2010020043</t>
  </si>
  <si>
    <t>Đỗ Xuân Đông</t>
  </si>
  <si>
    <t>2010020067</t>
  </si>
  <si>
    <t>2010020062</t>
  </si>
  <si>
    <t>Hồ Quang</t>
  </si>
  <si>
    <t>2010020133</t>
  </si>
  <si>
    <t>Hồ Văn</t>
  </si>
  <si>
    <t>2010020057</t>
  </si>
  <si>
    <t>Phạm Ngọc Anh</t>
  </si>
  <si>
    <t>2010020119</t>
  </si>
  <si>
    <t>Nguyễn Lê Thạch</t>
  </si>
  <si>
    <t>2010020008</t>
  </si>
  <si>
    <t>Bùi Hoàng</t>
  </si>
  <si>
    <t>2010020036</t>
  </si>
  <si>
    <t>Vũ Đình</t>
  </si>
  <si>
    <t>2010020127</t>
  </si>
  <si>
    <t>Lường Việt</t>
  </si>
  <si>
    <t>2010020022</t>
  </si>
  <si>
    <t>2010020128</t>
  </si>
  <si>
    <t>Tăng Quốc</t>
  </si>
  <si>
    <t>2010020053</t>
  </si>
  <si>
    <t>Nguyễn Thanh Khoa</t>
  </si>
  <si>
    <t>2010020110</t>
  </si>
  <si>
    <t>Nguyễn Việt</t>
  </si>
  <si>
    <t>2010020044</t>
  </si>
  <si>
    <t>2010020002</t>
  </si>
  <si>
    <t>Tô Quang</t>
  </si>
  <si>
    <t>2010020010</t>
  </si>
  <si>
    <t>Ngô Thanh</t>
  </si>
  <si>
    <t>2010020040</t>
  </si>
  <si>
    <t>Nguyễn Đắc Phi</t>
  </si>
  <si>
    <t>2010140002</t>
  </si>
  <si>
    <t>2010020015</t>
  </si>
  <si>
    <t>Lý Nhựt</t>
  </si>
  <si>
    <t>2010020016</t>
  </si>
  <si>
    <t>Phạm Minh</t>
  </si>
  <si>
    <t>2010020041</t>
  </si>
  <si>
    <t>Trương Nguyên</t>
  </si>
  <si>
    <t>2010020045</t>
  </si>
  <si>
    <t>2010020060</t>
  </si>
  <si>
    <t>Lợi</t>
  </si>
  <si>
    <t>2010020032</t>
  </si>
  <si>
    <t>Dương Võ Hoàng</t>
  </si>
  <si>
    <t>2010020051</t>
  </si>
  <si>
    <t>2010020100</t>
  </si>
  <si>
    <t>2010020076</t>
  </si>
  <si>
    <t>Lê Hoàng Gia</t>
  </si>
  <si>
    <t>2010020138</t>
  </si>
  <si>
    <t>2010020115</t>
  </si>
  <si>
    <t>2010020109</t>
  </si>
  <si>
    <t>Trần Nhật</t>
  </si>
  <si>
    <t>2010020102</t>
  </si>
  <si>
    <t>Huỳnh Tuấn</t>
  </si>
  <si>
    <t>2010020136</t>
  </si>
  <si>
    <t xml:space="preserve">Nguyễn Phạm Chí </t>
  </si>
  <si>
    <t>2010020027</t>
  </si>
  <si>
    <t>2010020021</t>
  </si>
  <si>
    <t>Phạm Hoàng Hữu</t>
  </si>
  <si>
    <t>Thoại</t>
  </si>
  <si>
    <t>2010020104</t>
  </si>
  <si>
    <t>Lê Hồng Minh</t>
  </si>
  <si>
    <t>2010020072</t>
  </si>
  <si>
    <t>Nguyễn Lê Hùng</t>
  </si>
  <si>
    <t>2010020123</t>
  </si>
  <si>
    <t>2010020140</t>
  </si>
  <si>
    <t>Trần Trọng</t>
  </si>
  <si>
    <t>2010020019</t>
  </si>
  <si>
    <t>Huỳnh Tấn Ngọc</t>
  </si>
  <si>
    <t>2010020052</t>
  </si>
  <si>
    <t>2010020144</t>
  </si>
  <si>
    <t xml:space="preserve">Phạm Văn </t>
  </si>
  <si>
    <t>2010020042</t>
  </si>
  <si>
    <t>Lê Mai Triệu</t>
  </si>
  <si>
    <t>Vỹ</t>
  </si>
  <si>
    <t>2010020145</t>
  </si>
  <si>
    <t>Trần Thiên</t>
  </si>
  <si>
    <t>2010020018</t>
  </si>
  <si>
    <t>Hồ Hải</t>
  </si>
  <si>
    <t>Âu</t>
  </si>
  <si>
    <t>2010020130</t>
  </si>
  <si>
    <t>2010020075</t>
  </si>
  <si>
    <t>Phạm Nguyễn Gia</t>
  </si>
  <si>
    <t>2010020094</t>
  </si>
  <si>
    <t>Đào Quốc</t>
  </si>
  <si>
    <t>2010020055</t>
  </si>
  <si>
    <t>2010020029</t>
  </si>
  <si>
    <t>Ngô Lê Thành</t>
  </si>
  <si>
    <t>2010020026</t>
  </si>
  <si>
    <t>2010020095</t>
  </si>
  <si>
    <t>2010020038</t>
  </si>
  <si>
    <t>Bùi Việt</t>
  </si>
  <si>
    <t>2010020024</t>
  </si>
  <si>
    <t>2010020013</t>
  </si>
  <si>
    <t>Ngô Nguyễn Minh</t>
  </si>
  <si>
    <t>2010020005</t>
  </si>
  <si>
    <t>2010020028</t>
  </si>
  <si>
    <t>2010020017</t>
  </si>
  <si>
    <t>Lịch</t>
  </si>
  <si>
    <t>2010020025</t>
  </si>
  <si>
    <t>2010020030</t>
  </si>
  <si>
    <t>2010020079</t>
  </si>
  <si>
    <t>Phan Bảo</t>
  </si>
  <si>
    <t>2010020048</t>
  </si>
  <si>
    <t>Nguyễn Trí</t>
  </si>
  <si>
    <t>2010020141</t>
  </si>
  <si>
    <t>2010020090</t>
  </si>
  <si>
    <t>2010020120</t>
  </si>
  <si>
    <t>2010020112</t>
  </si>
  <si>
    <t>Lâm Quang Phước</t>
  </si>
  <si>
    <t>2010020137</t>
  </si>
  <si>
    <t>Sỹ</t>
  </si>
  <si>
    <t>2010020121</t>
  </si>
  <si>
    <t>2010020012</t>
  </si>
  <si>
    <t>2010020014</t>
  </si>
  <si>
    <t>Võ Chí</t>
  </si>
  <si>
    <t>2010020088</t>
  </si>
  <si>
    <t>Nguyễn Đức</t>
  </si>
  <si>
    <t>Thọ</t>
  </si>
  <si>
    <t>2010020003</t>
  </si>
  <si>
    <t>Thống</t>
  </si>
  <si>
    <t>2010020039</t>
  </si>
  <si>
    <t>Trương Công</t>
  </si>
  <si>
    <t>2010020103</t>
  </si>
  <si>
    <t>Huỳnh Phạm Minh</t>
  </si>
  <si>
    <t>2010020089</t>
  </si>
  <si>
    <t>Lê Đức</t>
  </si>
  <si>
    <t>Triệu</t>
  </si>
  <si>
    <t>2010020058</t>
  </si>
  <si>
    <t>Lưu Quốc</t>
  </si>
  <si>
    <t>2010020129</t>
  </si>
  <si>
    <t>2010020143</t>
  </si>
  <si>
    <t>2010020134</t>
  </si>
  <si>
    <t>Ung Quang Thế</t>
  </si>
  <si>
    <t>2010020118</t>
  </si>
  <si>
    <t>2010020071</t>
  </si>
  <si>
    <t>2010020068</t>
  </si>
  <si>
    <t>Phan Tuấn</t>
  </si>
  <si>
    <t>2010020132</t>
  </si>
  <si>
    <t>Lê Ngọc</t>
  </si>
  <si>
    <t>Giàu</t>
  </si>
  <si>
    <t>2010020073</t>
  </si>
  <si>
    <t>Đỗ Anh</t>
  </si>
  <si>
    <t>2010020080</t>
  </si>
  <si>
    <t>Huỳnh Vương Quốc</t>
  </si>
  <si>
    <t>2010020117</t>
  </si>
  <si>
    <t>Phạm Giang</t>
  </si>
  <si>
    <t>2010020006</t>
  </si>
  <si>
    <t>Tăng Lưu Quang</t>
  </si>
  <si>
    <t>2010020114</t>
  </si>
  <si>
    <t>Vương Nguyễn Ngọc</t>
  </si>
  <si>
    <t>2010020083</t>
  </si>
  <si>
    <t>2010020009</t>
  </si>
  <si>
    <t>2010020065</t>
  </si>
  <si>
    <t>2010020135</t>
  </si>
  <si>
    <t>Đặng Tấn</t>
  </si>
  <si>
    <t>2010020087</t>
  </si>
  <si>
    <t>Lâm Nguyễn Tấn</t>
  </si>
  <si>
    <t>2010020111</t>
  </si>
  <si>
    <t>Lê Bá</t>
  </si>
  <si>
    <t>2010020056</t>
  </si>
  <si>
    <t>Nguyễn Mạnh Hồng</t>
  </si>
  <si>
    <t>2010020034</t>
  </si>
  <si>
    <t>2010020108</t>
  </si>
  <si>
    <t>Trương Thanh</t>
  </si>
  <si>
    <t>2010020066</t>
  </si>
  <si>
    <t>2010020098</t>
  </si>
  <si>
    <t>2010020106</t>
  </si>
  <si>
    <t>Lâm Quốc</t>
  </si>
  <si>
    <t>2010020139</t>
  </si>
  <si>
    <t>Nguyễn Khắc Minh</t>
  </si>
  <si>
    <t>2010020063</t>
  </si>
  <si>
    <t>2010020031</t>
  </si>
  <si>
    <t>2010020082</t>
  </si>
  <si>
    <t>2010020131</t>
  </si>
  <si>
    <t>2010020070</t>
  </si>
  <si>
    <t>2010020116</t>
  </si>
  <si>
    <t>Mai Công</t>
  </si>
  <si>
    <t>Trứ</t>
  </si>
  <si>
    <t>2010020101</t>
  </si>
  <si>
    <t>Đặng Nhựt</t>
  </si>
  <si>
    <t>2010020124</t>
  </si>
  <si>
    <t xml:space="preserve">Nguyễn Mỹ </t>
  </si>
  <si>
    <t>2010020011</t>
  </si>
  <si>
    <t>Thái Hiệp</t>
  </si>
  <si>
    <t>2010020096</t>
  </si>
  <si>
    <t>2010020074</t>
  </si>
  <si>
    <t>Ngô Quốc</t>
  </si>
  <si>
    <t>2010020081</t>
  </si>
  <si>
    <t>Nguyễn Hoàng Tứ</t>
  </si>
  <si>
    <t>Xuyên</t>
  </si>
  <si>
    <t>LỚP: CKCT 20.</t>
  </si>
  <si>
    <t>LỚP: CKĐL 20.1</t>
  </si>
  <si>
    <t>LỚP: CKĐL 20.2</t>
  </si>
  <si>
    <t>LỚP: CKĐL 20.3</t>
  </si>
  <si>
    <t>LỚP: CKĐL 20.4</t>
  </si>
  <si>
    <t>Nguyễn Dương Hoàng Hồng</t>
  </si>
  <si>
    <t xml:space="preserve">Nguyễn Phạm Lam </t>
  </si>
  <si>
    <t>2K</t>
  </si>
  <si>
    <t>2P</t>
  </si>
  <si>
    <t>Đạt 2004</t>
  </si>
  <si>
    <t>V:0</t>
  </si>
  <si>
    <t>V;0</t>
  </si>
  <si>
    <t>Đinh Hoàng Minh</t>
  </si>
  <si>
    <t xml:space="preserve">Trần Quốc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</si>
</sst>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_(* #.##0_);_(* \(#.##0\);_(* &quot;-&quot;_);_(@_)"/>
  </numFmts>
  <fonts count="68">
    <font>
      <b/>
      <sz val="10"/>
      <name val="VNI-Times"/>
      <charset val="134"/>
    </font>
    <font>
      <sz val="11"/>
      <color theme="1"/>
      <name val="Calibri"/>
      <family val="2"/>
      <scheme val="minor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VNI-Times"/>
    </font>
    <font>
      <b/>
      <sz val="12"/>
      <name val="VNI-Times"/>
    </font>
    <font>
      <b/>
      <sz val="16"/>
      <color rgb="FFFF0000"/>
      <name val="Times New Roman"/>
      <family val="1"/>
    </font>
    <font>
      <b/>
      <sz val="15"/>
      <color rgb="FFFF0000"/>
      <name val="Times New Roman"/>
      <family val="1"/>
    </font>
    <font>
      <b/>
      <sz val="12"/>
      <color indexed="8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FF0000"/>
      <name val="VNI-Times"/>
    </font>
    <font>
      <b/>
      <sz val="15"/>
      <name val="Times New Roman"/>
      <family val="1"/>
    </font>
    <font>
      <sz val="12"/>
      <color indexed="6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sz val="12"/>
      <color indexed="52"/>
      <name val="Arial"/>
      <family val="2"/>
    </font>
    <font>
      <b/>
      <sz val="11"/>
      <color indexed="56"/>
      <name val="Arial"/>
      <family val="2"/>
    </font>
    <font>
      <sz val="10"/>
      <name val="VNI-Times"/>
    </font>
    <font>
      <sz val="12"/>
      <name val="VNI-Times"/>
    </font>
    <font>
      <sz val="11"/>
      <color indexed="9"/>
      <name val="Calibri"/>
      <family val="2"/>
    </font>
    <font>
      <sz val="12"/>
      <color indexed="17"/>
      <name val="Arial"/>
      <family val="2"/>
    </font>
    <font>
      <b/>
      <sz val="18"/>
      <color indexed="56"/>
      <name val="Cambria"/>
      <family val="1"/>
    </font>
    <font>
      <sz val="11"/>
      <color indexed="17"/>
      <name val="Calibri"/>
      <family val="2"/>
    </font>
    <font>
      <i/>
      <sz val="12"/>
      <color indexed="23"/>
      <name val="Arial"/>
      <family val="2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sz val="11"/>
      <color indexed="20"/>
      <name val="Calibri"/>
      <family val="2"/>
    </font>
    <font>
      <b/>
      <sz val="13"/>
      <color indexed="56"/>
      <name val="Arial"/>
      <family val="2"/>
    </font>
    <font>
      <b/>
      <sz val="15"/>
      <color indexed="56"/>
      <name val="Arial"/>
      <family val="2"/>
    </font>
    <font>
      <b/>
      <sz val="11"/>
      <color indexed="8"/>
      <name val="Calibri"/>
      <family val="2"/>
    </font>
    <font>
      <b/>
      <sz val="12"/>
      <color indexed="52"/>
      <name val="Arial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name val="VNI-Times"/>
    </font>
    <font>
      <sz val="10"/>
      <name val="Arial"/>
      <family val="2"/>
    </font>
    <font>
      <b/>
      <sz val="12"/>
      <color rgb="FFFF0000"/>
      <name val="Times New Roman"/>
      <family val="1"/>
    </font>
    <font>
      <b/>
      <sz val="12"/>
      <color rgb="FFFF0000"/>
      <name val="VNI-Times"/>
    </font>
    <font>
      <sz val="13"/>
      <color theme="1"/>
      <name val="Times New Roman"/>
      <family val="1"/>
    </font>
    <font>
      <sz val="14"/>
      <name val="Times New Roman"/>
      <family val="1"/>
    </font>
    <font>
      <sz val="13"/>
      <color rgb="FFFF0000"/>
      <name val="Times New Roman"/>
      <family val="1"/>
    </font>
    <font>
      <sz val="14"/>
      <color theme="1"/>
      <name val="Times New Roman"/>
      <family val="1"/>
    </font>
    <font>
      <b/>
      <sz val="10"/>
      <color rgb="FFFF0000"/>
      <name val="VNI-Times"/>
    </font>
    <font>
      <b/>
      <sz val="12"/>
      <name val="Cambria"/>
      <family val="1"/>
      <charset val="163"/>
      <scheme val="major"/>
    </font>
    <font>
      <sz val="14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</font>
    <font>
      <b/>
      <sz val="9"/>
      <color indexed="81"/>
      <name val="Tahoma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/>
      <top style="thin">
        <color indexed="61"/>
      </top>
      <bottom style="thin">
        <color indexed="61"/>
      </bottom>
      <diagonal/>
    </border>
    <border>
      <left/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1"/>
      </top>
      <bottom style="thin">
        <color indexed="6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105">
    <xf numFmtId="0" fontId="0" fillId="0" borderId="0"/>
    <xf numFmtId="0" fontId="16" fillId="4" borderId="8" applyNumberFormat="0" applyAlignment="0" applyProtection="0"/>
    <xf numFmtId="0" fontId="18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8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26" fillId="0" borderId="0"/>
    <xf numFmtId="0" fontId="27" fillId="0" borderId="0"/>
    <xf numFmtId="0" fontId="2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15" borderId="0" applyNumberFormat="0" applyBorder="0" applyAlignment="0" applyProtection="0"/>
    <xf numFmtId="0" fontId="18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11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31" fillId="14" borderId="0" applyNumberFormat="0" applyBorder="0" applyAlignment="0" applyProtection="0"/>
    <xf numFmtId="0" fontId="17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27" fillId="0" borderId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17" fillId="23" borderId="0" applyNumberFormat="0" applyBorder="0" applyAlignment="0" applyProtection="0"/>
    <xf numFmtId="0" fontId="18" fillId="12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11" borderId="0" applyNumberFormat="0" applyBorder="0" applyAlignment="0" applyProtection="0"/>
    <xf numFmtId="0" fontId="17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8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20" fillId="0" borderId="9" applyNumberFormat="0" applyFill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5" fillId="0" borderId="11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4" fillId="0" borderId="10" applyNumberFormat="0" applyFill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9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21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9" fillId="14" borderId="0" applyNumberFormat="0" applyBorder="0" applyAlignment="0" applyProtection="0"/>
    <xf numFmtId="0" fontId="17" fillId="5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5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4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21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17" fillId="7" borderId="0" applyNumberFormat="0" applyBorder="0" applyAlignment="0" applyProtection="0"/>
    <xf numFmtId="0" fontId="17" fillId="16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9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33" fillId="22" borderId="12" applyNumberFormat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17" fillId="7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9" borderId="0" applyNumberFormat="0" applyBorder="0" applyAlignment="0" applyProtection="0"/>
    <xf numFmtId="0" fontId="17" fillId="23" borderId="0" applyNumberFormat="0" applyBorder="0" applyAlignment="0" applyProtection="0"/>
    <xf numFmtId="0" fontId="17" fillId="7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21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18" fillId="6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17" fillId="9" borderId="0" applyNumberFormat="0" applyBorder="0" applyAlignment="0" applyProtection="0"/>
    <xf numFmtId="0" fontId="27" fillId="0" borderId="0"/>
    <xf numFmtId="0" fontId="27" fillId="0" borderId="0"/>
    <xf numFmtId="0" fontId="17" fillId="9" borderId="0" applyNumberFormat="0" applyBorder="0" applyAlignment="0" applyProtection="0"/>
    <xf numFmtId="0" fontId="27" fillId="25" borderId="14" applyNumberFormat="0" applyFont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20" borderId="0" applyNumberFormat="0" applyBorder="0" applyAlignment="0" applyProtection="0"/>
    <xf numFmtId="0" fontId="17" fillId="9" borderId="0" applyNumberFormat="0" applyBorder="0" applyAlignment="0" applyProtection="0"/>
    <xf numFmtId="0" fontId="18" fillId="1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6" fillId="4" borderId="8" applyNumberFormat="0" applyAlignment="0" applyProtection="0"/>
    <xf numFmtId="0" fontId="17" fillId="11" borderId="0" applyNumberFormat="0" applyBorder="0" applyAlignment="0" applyProtection="0"/>
    <xf numFmtId="0" fontId="21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8" fillId="20" borderId="0" applyNumberFormat="0" applyBorder="0" applyAlignment="0" applyProtection="0"/>
    <xf numFmtId="0" fontId="17" fillId="11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36" fillId="0" borderId="15" applyNumberFormat="0" applyFill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21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9" borderId="0" applyNumberFormat="0" applyBorder="0" applyAlignment="0" applyProtection="0"/>
    <xf numFmtId="0" fontId="33" fillId="22" borderId="12" applyNumberFormat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25" borderId="14" applyNumberFormat="0" applyFon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17" fillId="16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23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21" fillId="15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7" fillId="0" borderId="16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6" fillId="0" borderId="15" applyNumberFormat="0" applyFill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39" fillId="2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6" fillId="4" borderId="8" applyNumberFormat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0" fillId="0" borderId="9" applyNumberFormat="0" applyFill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8" fillId="10" borderId="0" applyNumberFormat="0" applyBorder="0" applyAlignment="0" applyProtection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27" fillId="0" borderId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21" fillId="23" borderId="0" applyNumberFormat="0" applyBorder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17" fillId="23" borderId="0" applyNumberFormat="0" applyBorder="0" applyAlignment="0" applyProtection="0"/>
    <xf numFmtId="0" fontId="23" fillId="7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7" fillId="23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0" borderId="15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5" fillId="0" borderId="11" applyNumberFormat="0" applyFill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20" borderId="0" applyNumberFormat="0" applyBorder="0" applyAlignment="0" applyProtection="0"/>
    <xf numFmtId="0" fontId="2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2" fillId="13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9" fillId="24" borderId="8" applyNumberFormat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2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33" fillId="22" borderId="12" applyNumberFormat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2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8" borderId="0" applyNumberFormat="0" applyBorder="0" applyAlignment="0" applyProtection="0"/>
    <xf numFmtId="0" fontId="20" fillId="0" borderId="9" applyNumberFormat="0" applyFill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9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23" fillId="7" borderId="0" applyNumberFormat="0" applyBorder="0" applyAlignment="0" applyProtection="0"/>
    <xf numFmtId="0" fontId="18" fillId="18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6" fillId="0" borderId="0"/>
    <xf numFmtId="0" fontId="26" fillId="0" borderId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9" fillId="14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24" fillId="0" borderId="10" applyNumberFormat="0" applyFill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6" fillId="0" borderId="0"/>
    <xf numFmtId="0" fontId="26" fillId="0" borderId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20" fillId="0" borderId="9" applyNumberFormat="0" applyFill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7" fillId="0" borderId="0"/>
    <xf numFmtId="0" fontId="26" fillId="0" borderId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9" fillId="14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2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7" fillId="0" borderId="0"/>
    <xf numFmtId="0" fontId="27" fillId="0" borderId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29" fillId="14" borderId="0" applyNumberFormat="0" applyBorder="0" applyAlignment="0" applyProtection="0"/>
    <xf numFmtId="0" fontId="18" fillId="10" borderId="0" applyNumberFormat="0" applyBorder="0" applyAlignment="0" applyProtection="0"/>
    <xf numFmtId="0" fontId="2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2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11" applyNumberFormat="0" applyFill="0" applyAlignment="0" applyProtection="0"/>
    <xf numFmtId="0" fontId="18" fillId="21" borderId="0" applyNumberFormat="0" applyBorder="0" applyAlignment="0" applyProtection="0"/>
    <xf numFmtId="0" fontId="28" fillId="21" borderId="0" applyNumberFormat="0" applyBorder="0" applyAlignment="0" applyProtection="0"/>
    <xf numFmtId="0" fontId="18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7" fillId="0" borderId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6" fillId="0" borderId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7" fillId="0" borderId="0"/>
    <xf numFmtId="0" fontId="23" fillId="7" borderId="0" applyNumberFormat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43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9" fillId="24" borderId="8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7" fillId="0" borderId="0"/>
    <xf numFmtId="0" fontId="33" fillId="22" borderId="12" applyNumberFormat="0" applyAlignment="0" applyProtection="0"/>
    <xf numFmtId="0" fontId="27" fillId="0" borderId="0"/>
    <xf numFmtId="0" fontId="44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33" fillId="22" borderId="12" applyNumberFormat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7" fillId="0" borderId="0"/>
    <xf numFmtId="0" fontId="27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6" fillId="0" borderId="0"/>
    <xf numFmtId="0" fontId="26" fillId="0" borderId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27" fillId="0" borderId="0"/>
    <xf numFmtId="0" fontId="27" fillId="0" borderId="0"/>
    <xf numFmtId="0" fontId="37" fillId="0" borderId="16" applyNumberFormat="0" applyFill="0" applyAlignment="0" applyProtection="0"/>
    <xf numFmtId="0" fontId="16" fillId="4" borderId="8" applyNumberFormat="0" applyAlignment="0" applyProtection="0"/>
    <xf numFmtId="0" fontId="45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4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2" fillId="13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40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7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/>
    <xf numFmtId="0" fontId="26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9" fillId="0" borderId="0" applyNumberFormat="0" applyFill="0" applyBorder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47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16" fillId="4" borderId="8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42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48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19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9" applyNumberFormat="0" applyFill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0" borderId="0"/>
    <xf numFmtId="0" fontId="26" fillId="0" borderId="0"/>
    <xf numFmtId="0" fontId="26" fillId="0" borderId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51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27" fillId="25" borderId="14" applyNumberFormat="0" applyFon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49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4" borderId="13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38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2" fillId="0" borderId="0"/>
    <xf numFmtId="164" fontId="26" fillId="0" borderId="0" applyFont="0" applyFill="0" applyBorder="0" applyAlignment="0" applyProtection="0"/>
    <xf numFmtId="0" fontId="1" fillId="0" borderId="0"/>
    <xf numFmtId="0" fontId="52" fillId="0" borderId="0"/>
    <xf numFmtId="165" fontId="26" fillId="0" borderId="0" applyFont="0" applyFill="0" applyBorder="0" applyAlignment="0" applyProtection="0"/>
  </cellStyleXfs>
  <cellXfs count="199">
    <xf numFmtId="0" fontId="0" fillId="0" borderId="0" xfId="0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left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9" fillId="0" borderId="4" xfId="0" applyFont="1" applyBorder="1" applyAlignment="1"/>
    <xf numFmtId="0" fontId="0" fillId="0" borderId="0" xfId="0" applyFont="1" applyAlignment="1"/>
    <xf numFmtId="0" fontId="5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vertical="center" wrapText="1"/>
    </xf>
    <xf numFmtId="0" fontId="0" fillId="0" borderId="0" xfId="0" applyFont="1"/>
    <xf numFmtId="0" fontId="6" fillId="0" borderId="1" xfId="0" applyFont="1" applyBorder="1" applyAlignment="1">
      <alignment vertical="center"/>
    </xf>
    <xf numFmtId="0" fontId="15" fillId="0" borderId="0" xfId="0" applyFont="1" applyAlignment="1">
      <alignment vertical="top" wrapText="1"/>
    </xf>
    <xf numFmtId="0" fontId="1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53" fillId="0" borderId="1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9" fillId="0" borderId="6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54" fillId="0" borderId="1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4" fillId="0" borderId="0" xfId="0" applyFont="1" applyFill="1" applyAlignment="1">
      <alignment horizont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NumberFormat="1" applyFont="1" applyFill="1" applyBorder="1" applyAlignment="1" applyProtection="1">
      <alignment horizontal="left" vertical="center" wrapText="1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9" fillId="0" borderId="17" xfId="0" applyFont="1" applyFill="1" applyBorder="1" applyAlignment="1">
      <alignment vertical="center"/>
    </xf>
    <xf numFmtId="0" fontId="54" fillId="0" borderId="1" xfId="0" applyFont="1" applyFill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0" fontId="55" fillId="0" borderId="17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5" fillId="0" borderId="17" xfId="0" applyFont="1" applyBorder="1" applyAlignment="1">
      <alignment horizontal="center" vertical="center"/>
    </xf>
    <xf numFmtId="0" fontId="53" fillId="0" borderId="17" xfId="0" applyFont="1" applyBorder="1" applyAlignment="1">
      <alignment vertical="center"/>
    </xf>
    <xf numFmtId="0" fontId="55" fillId="0" borderId="17" xfId="0" applyFont="1" applyBorder="1" applyAlignment="1">
      <alignment horizontal="center" vertical="center" wrapText="1"/>
    </xf>
    <xf numFmtId="0" fontId="55" fillId="0" borderId="18" xfId="0" applyFont="1" applyBorder="1" applyAlignment="1">
      <alignment vertical="center" wrapText="1"/>
    </xf>
    <xf numFmtId="0" fontId="55" fillId="0" borderId="19" xfId="0" applyFont="1" applyBorder="1" applyAlignment="1">
      <alignment vertical="center" wrapText="1"/>
    </xf>
    <xf numFmtId="0" fontId="5" fillId="26" borderId="1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vertical="center"/>
    </xf>
    <xf numFmtId="0" fontId="9" fillId="26" borderId="1" xfId="0" applyFont="1" applyFill="1" applyBorder="1" applyAlignment="1">
      <alignment horizontal="center" vertical="center"/>
    </xf>
    <xf numFmtId="0" fontId="54" fillId="26" borderId="1" xfId="0" applyFont="1" applyFill="1" applyBorder="1" applyAlignment="1">
      <alignment horizontal="center" vertical="center"/>
    </xf>
    <xf numFmtId="0" fontId="53" fillId="26" borderId="1" xfId="0" applyFont="1" applyFill="1" applyBorder="1" applyAlignment="1">
      <alignment horizontal="center" vertical="center"/>
    </xf>
    <xf numFmtId="0" fontId="6" fillId="26" borderId="1" xfId="0" applyFont="1" applyFill="1" applyBorder="1" applyAlignment="1">
      <alignment horizontal="center" vertical="center"/>
    </xf>
    <xf numFmtId="0" fontId="60" fillId="0" borderId="17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56" fillId="0" borderId="17" xfId="0" applyNumberFormat="1" applyFont="1" applyFill="1" applyBorder="1" applyAlignment="1" applyProtection="1">
      <alignment horizontal="center" vertical="center" wrapText="1"/>
    </xf>
    <xf numFmtId="0" fontId="57" fillId="0" borderId="25" xfId="0" applyFont="1" applyBorder="1" applyAlignment="1">
      <alignment vertical="center"/>
    </xf>
    <xf numFmtId="0" fontId="57" fillId="0" borderId="26" xfId="0" applyFont="1" applyBorder="1" applyAlignment="1">
      <alignment vertical="center"/>
    </xf>
    <xf numFmtId="0" fontId="2" fillId="0" borderId="25" xfId="0" applyNumberFormat="1" applyFont="1" applyFill="1" applyBorder="1" applyAlignment="1" applyProtection="1">
      <alignment horizontal="left" vertical="center" wrapText="1"/>
    </xf>
    <xf numFmtId="0" fontId="2" fillId="0" borderId="26" xfId="0" applyNumberFormat="1" applyFont="1" applyFill="1" applyBorder="1" applyAlignment="1" applyProtection="1">
      <alignment horizontal="left" vertical="center" wrapText="1"/>
    </xf>
    <xf numFmtId="0" fontId="55" fillId="0" borderId="17" xfId="0" applyNumberFormat="1" applyFont="1" applyFill="1" applyBorder="1" applyAlignment="1" applyProtection="1">
      <alignment horizontal="center" vertical="center" wrapText="1"/>
    </xf>
    <xf numFmtId="0" fontId="55" fillId="0" borderId="25" xfId="0" applyNumberFormat="1" applyFont="1" applyFill="1" applyBorder="1" applyAlignment="1" applyProtection="1">
      <alignment horizontal="left" vertical="center" wrapText="1"/>
    </xf>
    <xf numFmtId="0" fontId="55" fillId="0" borderId="26" xfId="0" applyNumberFormat="1" applyFont="1" applyFill="1" applyBorder="1" applyAlignment="1" applyProtection="1">
      <alignment horizontal="left" vertical="center" wrapText="1"/>
    </xf>
    <xf numFmtId="0" fontId="55" fillId="0" borderId="25" xfId="0" applyFont="1" applyBorder="1" applyAlignment="1">
      <alignment horizontal="left" vertical="center" wrapText="1"/>
    </xf>
    <xf numFmtId="0" fontId="55" fillId="0" borderId="26" xfId="0" applyFont="1" applyBorder="1" applyAlignment="1">
      <alignment horizontal="left" vertical="center"/>
    </xf>
    <xf numFmtId="0" fontId="58" fillId="0" borderId="27" xfId="0" applyNumberFormat="1" applyFont="1" applyFill="1" applyBorder="1" applyAlignment="1" applyProtection="1">
      <alignment horizontal="center" vertical="center" wrapText="1"/>
    </xf>
    <xf numFmtId="0" fontId="58" fillId="0" borderId="28" xfId="0" applyNumberFormat="1" applyFont="1" applyFill="1" applyBorder="1" applyAlignment="1" applyProtection="1">
      <alignment horizontal="left" vertical="center" wrapText="1"/>
    </xf>
    <xf numFmtId="0" fontId="58" fillId="0" borderId="29" xfId="0" applyNumberFormat="1" applyFont="1" applyFill="1" applyBorder="1" applyAlignment="1" applyProtection="1">
      <alignment horizontal="left" vertical="center" wrapText="1"/>
    </xf>
    <xf numFmtId="0" fontId="55" fillId="0" borderId="3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2" fillId="0" borderId="30" xfId="0" applyNumberFormat="1" applyFont="1" applyFill="1" applyBorder="1" applyAlignment="1" applyProtection="1">
      <alignment horizontal="left" vertical="center" wrapText="1"/>
    </xf>
    <xf numFmtId="0" fontId="2" fillId="0" borderId="31" xfId="0" applyNumberFormat="1" applyFont="1" applyFill="1" applyBorder="1" applyAlignment="1" applyProtection="1">
      <alignment horizontal="left" vertical="center" wrapText="1"/>
    </xf>
    <xf numFmtId="0" fontId="56" fillId="0" borderId="30" xfId="0" applyNumberFormat="1" applyFont="1" applyFill="1" applyBorder="1" applyAlignment="1" applyProtection="1">
      <alignment horizontal="left" vertical="center" wrapText="1"/>
    </xf>
    <xf numFmtId="0" fontId="56" fillId="0" borderId="31" xfId="0" applyNumberFormat="1" applyFont="1" applyFill="1" applyBorder="1" applyAlignment="1" applyProtection="1">
      <alignment horizontal="left" vertical="center" wrapText="1"/>
    </xf>
    <xf numFmtId="0" fontId="58" fillId="0" borderId="32" xfId="0" applyNumberFormat="1" applyFont="1" applyFill="1" applyBorder="1" applyAlignment="1" applyProtection="1">
      <alignment horizontal="left" vertical="center" wrapText="1"/>
    </xf>
    <xf numFmtId="0" fontId="56" fillId="0" borderId="30" xfId="0" applyNumberFormat="1" applyFont="1" applyFill="1" applyBorder="1" applyAlignment="1" applyProtection="1">
      <alignment horizontal="left" vertical="center"/>
    </xf>
    <xf numFmtId="0" fontId="5" fillId="0" borderId="17" xfId="0" applyFont="1" applyBorder="1" applyAlignment="1">
      <alignment vertical="center"/>
    </xf>
    <xf numFmtId="0" fontId="55" fillId="0" borderId="30" xfId="0" applyFont="1" applyBorder="1" applyAlignment="1">
      <alignment vertical="center" wrapText="1"/>
    </xf>
    <xf numFmtId="0" fontId="55" fillId="0" borderId="31" xfId="0" applyFont="1" applyBorder="1" applyAlignment="1">
      <alignment vertical="center" wrapText="1"/>
    </xf>
    <xf numFmtId="0" fontId="0" fillId="0" borderId="17" xfId="0" applyFont="1" applyBorder="1" applyAlignment="1"/>
    <xf numFmtId="0" fontId="5" fillId="0" borderId="1" xfId="0" applyFont="1" applyBorder="1" applyAlignment="1">
      <alignment horizontal="center" vertical="center"/>
    </xf>
    <xf numFmtId="0" fontId="61" fillId="0" borderId="21" xfId="0" applyNumberFormat="1" applyFont="1" applyFill="1" applyBorder="1" applyAlignment="1" applyProtection="1">
      <alignment horizontal="left" vertical="center" wrapText="1"/>
    </xf>
    <xf numFmtId="0" fontId="5" fillId="0" borderId="35" xfId="0" applyFont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vertical="center"/>
    </xf>
    <xf numFmtId="0" fontId="6" fillId="0" borderId="35" xfId="0" applyFont="1" applyBorder="1" applyAlignment="1">
      <alignment horizontal="center" vertical="center"/>
    </xf>
    <xf numFmtId="0" fontId="54" fillId="0" borderId="35" xfId="0" applyFont="1" applyFill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3" fillId="0" borderId="3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 wrapText="1"/>
    </xf>
    <xf numFmtId="0" fontId="58" fillId="0" borderId="33" xfId="0" applyFont="1" applyBorder="1" applyAlignment="1">
      <alignment vertical="center" wrapText="1"/>
    </xf>
    <xf numFmtId="0" fontId="58" fillId="0" borderId="34" xfId="0" applyFont="1" applyBorder="1" applyAlignment="1">
      <alignment vertical="center" wrapText="1"/>
    </xf>
    <xf numFmtId="0" fontId="58" fillId="0" borderId="17" xfId="0" applyNumberFormat="1" applyFont="1" applyFill="1" applyBorder="1" applyAlignment="1" applyProtection="1">
      <alignment horizontal="center" vertical="center" wrapText="1"/>
    </xf>
    <xf numFmtId="0" fontId="58" fillId="0" borderId="33" xfId="0" applyNumberFormat="1" applyFont="1" applyFill="1" applyBorder="1" applyAlignment="1" applyProtection="1">
      <alignment horizontal="left" vertical="center" wrapText="1"/>
    </xf>
    <xf numFmtId="0" fontId="58" fillId="0" borderId="34" xfId="0" applyNumberFormat="1" applyFont="1" applyFill="1" applyBorder="1" applyAlignment="1" applyProtection="1">
      <alignment horizontal="left" vertical="center" wrapText="1"/>
    </xf>
    <xf numFmtId="0" fontId="58" fillId="0" borderId="30" xfId="0" applyNumberFormat="1" applyFont="1" applyFill="1" applyBorder="1" applyAlignment="1" applyProtection="1">
      <alignment horizontal="left" vertical="center" wrapText="1"/>
    </xf>
    <xf numFmtId="0" fontId="58" fillId="0" borderId="31" xfId="0" applyNumberFormat="1" applyFont="1" applyFill="1" applyBorder="1" applyAlignment="1" applyProtection="1">
      <alignment horizontal="left" vertical="center" wrapText="1"/>
    </xf>
    <xf numFmtId="0" fontId="58" fillId="0" borderId="22" xfId="0" applyNumberFormat="1" applyFont="1" applyFill="1" applyBorder="1" applyAlignment="1" applyProtection="1">
      <alignment horizontal="center" vertical="center" wrapText="1"/>
    </xf>
    <xf numFmtId="0" fontId="58" fillId="0" borderId="23" xfId="0" applyNumberFormat="1" applyFont="1" applyFill="1" applyBorder="1" applyAlignment="1" applyProtection="1">
      <alignment horizontal="left" vertical="center" wrapText="1"/>
    </xf>
    <xf numFmtId="0" fontId="58" fillId="0" borderId="24" xfId="0" applyNumberFormat="1" applyFont="1" applyFill="1" applyBorder="1" applyAlignment="1" applyProtection="1">
      <alignment horizontal="left" vertical="center" wrapText="1"/>
    </xf>
    <xf numFmtId="0" fontId="58" fillId="0" borderId="30" xfId="0" applyFont="1" applyBorder="1" applyAlignment="1">
      <alignment vertical="center" wrapText="1"/>
    </xf>
    <xf numFmtId="0" fontId="58" fillId="0" borderId="31" xfId="0" applyFont="1" applyBorder="1" applyAlignment="1">
      <alignment vertical="center" wrapText="1"/>
    </xf>
    <xf numFmtId="0" fontId="58" fillId="0" borderId="22" xfId="0" applyFont="1" applyBorder="1" applyAlignment="1">
      <alignment horizontal="center" vertical="center" wrapText="1"/>
    </xf>
    <xf numFmtId="0" fontId="58" fillId="0" borderId="23" xfId="0" applyFont="1" applyBorder="1" applyAlignment="1">
      <alignment vertical="center" wrapText="1"/>
    </xf>
    <xf numFmtId="0" fontId="58" fillId="0" borderId="2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61" fillId="0" borderId="27" xfId="0" applyNumberFormat="1" applyFont="1" applyFill="1" applyBorder="1" applyAlignment="1" applyProtection="1">
      <alignment horizontal="left" vertical="center" wrapText="1"/>
    </xf>
    <xf numFmtId="0" fontId="6" fillId="0" borderId="3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3" fillId="0" borderId="4" xfId="0" applyFont="1" applyBorder="1" applyAlignment="1">
      <alignment horizontal="left" vertical="center"/>
    </xf>
    <xf numFmtId="0" fontId="53" fillId="0" borderId="7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4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105">
    <cellStyle name="20% - Accent1 10" xfId="107"/>
    <cellStyle name="20% - Accent1 10 2" xfId="22"/>
    <cellStyle name="20% - Accent1 11" xfId="111"/>
    <cellStyle name="20% - Accent1 11 2" xfId="33"/>
    <cellStyle name="20% - Accent1 12" xfId="114"/>
    <cellStyle name="20% - Accent1 12 2" xfId="115"/>
    <cellStyle name="20% - Accent1 13" xfId="8"/>
    <cellStyle name="20% - Accent1 13 2" xfId="118"/>
    <cellStyle name="20% - Accent1 14" xfId="119"/>
    <cellStyle name="20% - Accent1 14 2" xfId="121"/>
    <cellStyle name="20% - Accent1 15" xfId="123"/>
    <cellStyle name="20% - Accent1 15 2" xfId="102"/>
    <cellStyle name="20% - Accent1 16" xfId="129"/>
    <cellStyle name="20% - Accent1 16 2" xfId="68"/>
    <cellStyle name="20% - Accent1 17" xfId="43"/>
    <cellStyle name="20% - Accent1 17 2" xfId="5"/>
    <cellStyle name="20% - Accent1 18" xfId="131"/>
    <cellStyle name="20% - Accent1 18 2" xfId="138"/>
    <cellStyle name="20% - Accent1 19" xfId="141"/>
    <cellStyle name="20% - Accent1 19 2" xfId="144"/>
    <cellStyle name="20% - Accent1 2" xfId="146"/>
    <cellStyle name="20% - Accent1 2 2" xfId="147"/>
    <cellStyle name="20% - Accent1 20" xfId="124"/>
    <cellStyle name="20% - Accent1 20 2" xfId="103"/>
    <cellStyle name="20% - Accent1 21" xfId="130"/>
    <cellStyle name="20% - Accent1 21 2" xfId="69"/>
    <cellStyle name="20% - Accent1 22" xfId="44"/>
    <cellStyle name="20% - Accent1 22 2" xfId="6"/>
    <cellStyle name="20% - Accent1 23" xfId="132"/>
    <cellStyle name="20% - Accent1 23 2" xfId="139"/>
    <cellStyle name="20% - Accent1 24" xfId="142"/>
    <cellStyle name="20% - Accent1 24 2" xfId="145"/>
    <cellStyle name="20% - Accent1 25" xfId="40"/>
    <cellStyle name="20% - Accent1 3" xfId="148"/>
    <cellStyle name="20% - Accent1 3 2" xfId="150"/>
    <cellStyle name="20% - Accent1 4" xfId="151"/>
    <cellStyle name="20% - Accent1 4 2" xfId="152"/>
    <cellStyle name="20% - Accent1 5" xfId="153"/>
    <cellStyle name="20% - Accent1 5 2" xfId="154"/>
    <cellStyle name="20% - Accent1 6" xfId="156"/>
    <cellStyle name="20% - Accent1 6 2" xfId="159"/>
    <cellStyle name="20% - Accent1 7" xfId="163"/>
    <cellStyle name="20% - Accent1 7 2" xfId="165"/>
    <cellStyle name="20% - Accent1 8" xfId="168"/>
    <cellStyle name="20% - Accent1 8 2" xfId="171"/>
    <cellStyle name="20% - Accent1 9" xfId="67"/>
    <cellStyle name="20% - Accent1 9 2" xfId="173"/>
    <cellStyle name="20% - Accent2 10" xfId="174"/>
    <cellStyle name="20% - Accent2 10 2" xfId="177"/>
    <cellStyle name="20% - Accent2 11" xfId="178"/>
    <cellStyle name="20% - Accent2 11 2" xfId="181"/>
    <cellStyle name="20% - Accent2 12" xfId="182"/>
    <cellStyle name="20% - Accent2 12 2" xfId="183"/>
    <cellStyle name="20% - Accent2 13" xfId="188"/>
    <cellStyle name="20% - Accent2 13 2" xfId="190"/>
    <cellStyle name="20% - Accent2 14" xfId="192"/>
    <cellStyle name="20% - Accent2 14 2" xfId="193"/>
    <cellStyle name="20% - Accent2 15" xfId="195"/>
    <cellStyle name="20% - Accent2 15 2" xfId="198"/>
    <cellStyle name="20% - Accent2 16" xfId="14"/>
    <cellStyle name="20% - Accent2 16 2" xfId="203"/>
    <cellStyle name="20% - Accent2 17" xfId="205"/>
    <cellStyle name="20% - Accent2 17 2" xfId="208"/>
    <cellStyle name="20% - Accent2 18" xfId="211"/>
    <cellStyle name="20% - Accent2 18 2" xfId="104"/>
    <cellStyle name="20% - Accent2 19" xfId="214"/>
    <cellStyle name="20% - Accent2 19 2" xfId="216"/>
    <cellStyle name="20% - Accent2 2" xfId="218"/>
    <cellStyle name="20% - Accent2 2 2" xfId="221"/>
    <cellStyle name="20% - Accent2 20" xfId="196"/>
    <cellStyle name="20% - Accent2 20 2" xfId="199"/>
    <cellStyle name="20% - Accent2 21" xfId="15"/>
    <cellStyle name="20% - Accent2 21 2" xfId="204"/>
    <cellStyle name="20% - Accent2 22" xfId="206"/>
    <cellStyle name="20% - Accent2 22 2" xfId="209"/>
    <cellStyle name="20% - Accent2 23" xfId="212"/>
    <cellStyle name="20% - Accent2 23 2" xfId="105"/>
    <cellStyle name="20% - Accent2 24" xfId="215"/>
    <cellStyle name="20% - Accent2 24 2" xfId="217"/>
    <cellStyle name="20% - Accent2 25" xfId="222"/>
    <cellStyle name="20% - Accent2 3" xfId="223"/>
    <cellStyle name="20% - Accent2 3 2" xfId="224"/>
    <cellStyle name="20% - Accent2 4" xfId="226"/>
    <cellStyle name="20% - Accent2 4 2" xfId="228"/>
    <cellStyle name="20% - Accent2 5" xfId="230"/>
    <cellStyle name="20% - Accent2 5 2" xfId="166"/>
    <cellStyle name="20% - Accent2 6" xfId="232"/>
    <cellStyle name="20% - Accent2 6 2" xfId="233"/>
    <cellStyle name="20% - Accent2 7" xfId="240"/>
    <cellStyle name="20% - Accent2 7 2" xfId="249"/>
    <cellStyle name="20% - Accent2 8" xfId="236"/>
    <cellStyle name="20% - Accent2 8 2" xfId="254"/>
    <cellStyle name="20% - Accent2 9" xfId="4"/>
    <cellStyle name="20% - Accent2 9 2" xfId="85"/>
    <cellStyle name="20% - Accent3 10" xfId="255"/>
    <cellStyle name="20% - Accent3 10 2" xfId="258"/>
    <cellStyle name="20% - Accent3 11" xfId="259"/>
    <cellStyle name="20% - Accent3 11 2" xfId="20"/>
    <cellStyle name="20% - Accent3 12" xfId="260"/>
    <cellStyle name="20% - Accent3 12 2" xfId="261"/>
    <cellStyle name="20% - Accent3 13" xfId="262"/>
    <cellStyle name="20% - Accent3 13 2" xfId="263"/>
    <cellStyle name="20% - Accent3 14" xfId="265"/>
    <cellStyle name="20% - Accent3 14 2" xfId="108"/>
    <cellStyle name="20% - Accent3 15" xfId="266"/>
    <cellStyle name="20% - Accent3 15 2" xfId="270"/>
    <cellStyle name="20% - Accent3 16" xfId="272"/>
    <cellStyle name="20% - Accent3 16 2" xfId="274"/>
    <cellStyle name="20% - Accent3 17" xfId="277"/>
    <cellStyle name="20% - Accent3 17 2" xfId="279"/>
    <cellStyle name="20% - Accent3 18" xfId="281"/>
    <cellStyle name="20% - Accent3 18 2" xfId="283"/>
    <cellStyle name="20% - Accent3 19" xfId="287"/>
    <cellStyle name="20% - Accent3 19 2" xfId="175"/>
    <cellStyle name="20% - Accent3 2" xfId="51"/>
    <cellStyle name="20% - Accent3 2 2" xfId="289"/>
    <cellStyle name="20% - Accent3 20" xfId="267"/>
    <cellStyle name="20% - Accent3 20 2" xfId="271"/>
    <cellStyle name="20% - Accent3 21" xfId="273"/>
    <cellStyle name="20% - Accent3 21 2" xfId="275"/>
    <cellStyle name="20% - Accent3 22" xfId="278"/>
    <cellStyle name="20% - Accent3 22 2" xfId="280"/>
    <cellStyle name="20% - Accent3 23" xfId="282"/>
    <cellStyle name="20% - Accent3 23 2" xfId="284"/>
    <cellStyle name="20% - Accent3 24" xfId="288"/>
    <cellStyle name="20% - Accent3 24 2" xfId="176"/>
    <cellStyle name="20% - Accent3 25" xfId="290"/>
    <cellStyle name="20% - Accent3 3" xfId="54"/>
    <cellStyle name="20% - Accent3 3 2" xfId="127"/>
    <cellStyle name="20% - Accent3 4" xfId="294"/>
    <cellStyle name="20% - Accent3 4 2" xfId="298"/>
    <cellStyle name="20% - Accent3 5" xfId="304"/>
    <cellStyle name="20% - Accent3 5 2" xfId="309"/>
    <cellStyle name="20% - Accent3 6" xfId="314"/>
    <cellStyle name="20% - Accent3 6 2" xfId="318"/>
    <cellStyle name="20% - Accent3 7" xfId="322"/>
    <cellStyle name="20% - Accent3 7 2" xfId="326"/>
    <cellStyle name="20% - Accent3 8" xfId="247"/>
    <cellStyle name="20% - Accent3 8 2" xfId="13"/>
    <cellStyle name="20% - Accent3 9" xfId="137"/>
    <cellStyle name="20% - Accent3 9 2" xfId="330"/>
    <cellStyle name="20% - Accent4 10" xfId="333"/>
    <cellStyle name="20% - Accent4 10 2" xfId="336"/>
    <cellStyle name="20% - Accent4 11" xfId="56"/>
    <cellStyle name="20% - Accent4 11 2" xfId="339"/>
    <cellStyle name="20% - Accent4 12" xfId="341"/>
    <cellStyle name="20% - Accent4 12 2" xfId="7"/>
    <cellStyle name="20% - Accent4 13" xfId="342"/>
    <cellStyle name="20% - Accent4 13 2" xfId="345"/>
    <cellStyle name="20% - Accent4 14" xfId="348"/>
    <cellStyle name="20% - Accent4 14 2" xfId="349"/>
    <cellStyle name="20% - Accent4 15" xfId="219"/>
    <cellStyle name="20% - Accent4 15 2" xfId="350"/>
    <cellStyle name="20% - Accent4 16" xfId="116"/>
    <cellStyle name="20% - Accent4 16 2" xfId="64"/>
    <cellStyle name="20% - Accent4 17" xfId="353"/>
    <cellStyle name="20% - Accent4 17 2" xfId="186"/>
    <cellStyle name="20% - Accent4 18" xfId="355"/>
    <cellStyle name="20% - Accent4 18 2" xfId="359"/>
    <cellStyle name="20% - Accent4 19" xfId="179"/>
    <cellStyle name="20% - Accent4 19 2" xfId="361"/>
    <cellStyle name="20% - Accent4 2" xfId="363"/>
    <cellStyle name="20% - Accent4 2 2" xfId="364"/>
    <cellStyle name="20% - Accent4 20" xfId="220"/>
    <cellStyle name="20% - Accent4 20 2" xfId="351"/>
    <cellStyle name="20% - Accent4 21" xfId="117"/>
    <cellStyle name="20% - Accent4 21 2" xfId="65"/>
    <cellStyle name="20% - Accent4 22" xfId="354"/>
    <cellStyle name="20% - Accent4 22 2" xfId="187"/>
    <cellStyle name="20% - Accent4 23" xfId="356"/>
    <cellStyle name="20% - Accent4 23 2" xfId="360"/>
    <cellStyle name="20% - Accent4 24" xfId="180"/>
    <cellStyle name="20% - Accent4 24 2" xfId="362"/>
    <cellStyle name="20% - Accent4 25" xfId="365"/>
    <cellStyle name="20% - Accent4 3" xfId="366"/>
    <cellStyle name="20% - Accent4 3 2" xfId="370"/>
    <cellStyle name="20% - Accent4 4" xfId="371"/>
    <cellStyle name="20% - Accent4 4 2" xfId="372"/>
    <cellStyle name="20% - Accent4 5" xfId="374"/>
    <cellStyle name="20% - Accent4 5 2" xfId="376"/>
    <cellStyle name="20% - Accent4 6" xfId="377"/>
    <cellStyle name="20% - Accent4 6 2" xfId="378"/>
    <cellStyle name="20% - Accent4 7" xfId="379"/>
    <cellStyle name="20% - Accent4 7 2" xfId="77"/>
    <cellStyle name="20% - Accent4 8" xfId="252"/>
    <cellStyle name="20% - Accent4 8 2" xfId="380"/>
    <cellStyle name="20% - Accent4 9" xfId="143"/>
    <cellStyle name="20% - Accent4 9 2" xfId="381"/>
    <cellStyle name="20% - Accent5 10" xfId="53"/>
    <cellStyle name="20% - Accent5 10 2" xfId="126"/>
    <cellStyle name="20% - Accent5 11" xfId="293"/>
    <cellStyle name="20% - Accent5 11 2" xfId="297"/>
    <cellStyle name="20% - Accent5 12" xfId="303"/>
    <cellStyle name="20% - Accent5 12 2" xfId="307"/>
    <cellStyle name="20% - Accent5 13" xfId="313"/>
    <cellStyle name="20% - Accent5 13 2" xfId="317"/>
    <cellStyle name="20% - Accent5 14" xfId="321"/>
    <cellStyle name="20% - Accent5 14 2" xfId="325"/>
    <cellStyle name="20% - Accent5 15" xfId="244"/>
    <cellStyle name="20% - Accent5 15 2" xfId="11"/>
    <cellStyle name="20% - Accent5 16" xfId="135"/>
    <cellStyle name="20% - Accent5 16 2" xfId="328"/>
    <cellStyle name="20% - Accent5 17" xfId="382"/>
    <cellStyle name="20% - Accent5 17 2" xfId="385"/>
    <cellStyle name="20% - Accent5 18" xfId="387"/>
    <cellStyle name="20% - Accent5 18 2" xfId="390"/>
    <cellStyle name="20% - Accent5 19" xfId="200"/>
    <cellStyle name="20% - Accent5 19 2" xfId="60"/>
    <cellStyle name="20% - Accent5 2" xfId="392"/>
    <cellStyle name="20% - Accent5 2 2" xfId="394"/>
    <cellStyle name="20% - Accent5 20" xfId="245"/>
    <cellStyle name="20% - Accent5 20 2" xfId="12"/>
    <cellStyle name="20% - Accent5 21" xfId="136"/>
    <cellStyle name="20% - Accent5 21 2" xfId="329"/>
    <cellStyle name="20% - Accent5 22" xfId="383"/>
    <cellStyle name="20% - Accent5 22 2" xfId="386"/>
    <cellStyle name="20% - Accent5 23" xfId="388"/>
    <cellStyle name="20% - Accent5 23 2" xfId="391"/>
    <cellStyle name="20% - Accent5 24" xfId="201"/>
    <cellStyle name="20% - Accent5 24 2" xfId="61"/>
    <cellStyle name="20% - Accent5 25" xfId="395"/>
    <cellStyle name="20% - Accent5 3" xfId="396"/>
    <cellStyle name="20% - Accent5 3 2" xfId="89"/>
    <cellStyle name="20% - Accent5 4" xfId="397"/>
    <cellStyle name="20% - Accent5 4 2" xfId="276"/>
    <cellStyle name="20% - Accent5 5" xfId="399"/>
    <cellStyle name="20% - Accent5 5 2" xfId="402"/>
    <cellStyle name="20% - Accent5 6" xfId="403"/>
    <cellStyle name="20% - Accent5 6 2" xfId="404"/>
    <cellStyle name="20% - Accent5 7" xfId="405"/>
    <cellStyle name="20% - Accent5 7 2" xfId="406"/>
    <cellStyle name="20% - Accent5 8" xfId="84"/>
    <cellStyle name="20% - Accent5 8 2" xfId="407"/>
    <cellStyle name="20% - Accent5 9" xfId="91"/>
    <cellStyle name="20% - Accent5 9 2" xfId="352"/>
    <cellStyle name="20% - Accent6 10" xfId="408"/>
    <cellStyle name="20% - Accent6 10 2" xfId="409"/>
    <cellStyle name="20% - Accent6 11" xfId="410"/>
    <cellStyle name="20% - Accent6 11 2" xfId="411"/>
    <cellStyle name="20% - Accent6 12" xfId="412"/>
    <cellStyle name="20% - Accent6 12 2" xfId="413"/>
    <cellStyle name="20% - Accent6 13" xfId="416"/>
    <cellStyle name="20% - Accent6 13 2" xfId="213"/>
    <cellStyle name="20% - Accent6 14" xfId="417"/>
    <cellStyle name="20% - Accent6 14 2" xfId="418"/>
    <cellStyle name="20% - Accent6 15" xfId="419"/>
    <cellStyle name="20% - Accent6 15 2" xfId="421"/>
    <cellStyle name="20% - Accent6 16" xfId="368"/>
    <cellStyle name="20% - Accent6 16 2" xfId="423"/>
    <cellStyle name="20% - Accent6 17" xfId="426"/>
    <cellStyle name="20% - Accent6 17 2" xfId="96"/>
    <cellStyle name="20% - Accent6 18" xfId="429"/>
    <cellStyle name="20% - Accent6 18 2" xfId="285"/>
    <cellStyle name="20% - Accent6 19" xfId="431"/>
    <cellStyle name="20% - Accent6 19 2" xfId="436"/>
    <cellStyle name="20% - Accent6 2" xfId="438"/>
    <cellStyle name="20% - Accent6 2 2" xfId="439"/>
    <cellStyle name="20% - Accent6 20" xfId="420"/>
    <cellStyle name="20% - Accent6 20 2" xfId="422"/>
    <cellStyle name="20% - Accent6 21" xfId="369"/>
    <cellStyle name="20% - Accent6 21 2" xfId="424"/>
    <cellStyle name="20% - Accent6 22" xfId="427"/>
    <cellStyle name="20% - Accent6 22 2" xfId="97"/>
    <cellStyle name="20% - Accent6 23" xfId="430"/>
    <cellStyle name="20% - Accent6 23 2" xfId="286"/>
    <cellStyle name="20% - Accent6 24" xfId="432"/>
    <cellStyle name="20% - Accent6 24 2" xfId="437"/>
    <cellStyle name="20% - Accent6 25" xfId="440"/>
    <cellStyle name="20% - Accent6 3" xfId="75"/>
    <cellStyle name="20% - Accent6 3 2" xfId="441"/>
    <cellStyle name="20% - Accent6 4" xfId="442"/>
    <cellStyle name="20% - Accent6 4 2" xfId="23"/>
    <cellStyle name="20% - Accent6 5" xfId="444"/>
    <cellStyle name="20% - Accent6 5 2" xfId="34"/>
    <cellStyle name="20% - Accent6 6" xfId="445"/>
    <cellStyle name="20% - Accent6 6 2" xfId="448"/>
    <cellStyle name="20% - Accent6 7" xfId="449"/>
    <cellStyle name="20% - Accent6 7 2" xfId="450"/>
    <cellStyle name="20% - Accent6 8" xfId="453"/>
    <cellStyle name="20% - Accent6 8 2" xfId="454"/>
    <cellStyle name="20% - Accent6 9" xfId="455"/>
    <cellStyle name="20% - Accent6 9 2" xfId="456"/>
    <cellStyle name="40% - Accent1 10" xfId="401"/>
    <cellStyle name="40% - Accent1 10 2" xfId="457"/>
    <cellStyle name="40% - Accent1 11" xfId="458"/>
    <cellStyle name="40% - Accent1 11 2" xfId="460"/>
    <cellStyle name="40% - Accent1 12" xfId="433"/>
    <cellStyle name="40% - Accent1 12 2" xfId="461"/>
    <cellStyle name="40% - Accent1 13" xfId="463"/>
    <cellStyle name="40% - Accent1 13 2" xfId="464"/>
    <cellStyle name="40% - Accent1 14" xfId="466"/>
    <cellStyle name="40% - Accent1 14 2" xfId="469"/>
    <cellStyle name="40% - Accent1 15" xfId="470"/>
    <cellStyle name="40% - Accent1 15 2" xfId="472"/>
    <cellStyle name="40% - Accent1 16" xfId="467"/>
    <cellStyle name="40% - Accent1 16 2" xfId="474"/>
    <cellStyle name="40% - Accent1 17" xfId="476"/>
    <cellStyle name="40% - Accent1 17 2" xfId="478"/>
    <cellStyle name="40% - Accent1 18" xfId="480"/>
    <cellStyle name="40% - Accent1 18 2" xfId="482"/>
    <cellStyle name="40% - Accent1 19" xfId="486"/>
    <cellStyle name="40% - Accent1 19 2" xfId="490"/>
    <cellStyle name="40% - Accent1 2" xfId="492"/>
    <cellStyle name="40% - Accent1 2 2" xfId="493"/>
    <cellStyle name="40% - Accent1 20" xfId="471"/>
    <cellStyle name="40% - Accent1 20 2" xfId="473"/>
    <cellStyle name="40% - Accent1 21" xfId="468"/>
    <cellStyle name="40% - Accent1 21 2" xfId="475"/>
    <cellStyle name="40% - Accent1 22" xfId="477"/>
    <cellStyle name="40% - Accent1 22 2" xfId="479"/>
    <cellStyle name="40% - Accent1 23" xfId="481"/>
    <cellStyle name="40% - Accent1 23 2" xfId="483"/>
    <cellStyle name="40% - Accent1 24" xfId="487"/>
    <cellStyle name="40% - Accent1 24 2" xfId="491"/>
    <cellStyle name="40% - Accent1 25" xfId="149"/>
    <cellStyle name="40% - Accent1 3" xfId="495"/>
    <cellStyle name="40% - Accent1 3 2" xfId="497"/>
    <cellStyle name="40% - Accent1 4" xfId="225"/>
    <cellStyle name="40% - Accent1 4 2" xfId="498"/>
    <cellStyle name="40% - Accent1 5" xfId="120"/>
    <cellStyle name="40% - Accent1 5 2" xfId="499"/>
    <cellStyle name="40% - Accent1 6" xfId="73"/>
    <cellStyle name="40% - Accent1 6 2" xfId="500"/>
    <cellStyle name="40% - Accent1 7" xfId="502"/>
    <cellStyle name="40% - Accent1 7 2" xfId="504"/>
    <cellStyle name="40% - Accent1 8" xfId="184"/>
    <cellStyle name="40% - Accent1 8 2" xfId="484"/>
    <cellStyle name="40% - Accent1 9" xfId="508"/>
    <cellStyle name="40% - Accent1 9 2" xfId="510"/>
    <cellStyle name="40% - Accent2 10" xfId="74"/>
    <cellStyle name="40% - Accent2 10 2" xfId="501"/>
    <cellStyle name="40% - Accent2 11" xfId="503"/>
    <cellStyle name="40% - Accent2 11 2" xfId="505"/>
    <cellStyle name="40% - Accent2 12" xfId="185"/>
    <cellStyle name="40% - Accent2 12 2" xfId="485"/>
    <cellStyle name="40% - Accent2 13" xfId="509"/>
    <cellStyle name="40% - Accent2 13 2" xfId="511"/>
    <cellStyle name="40% - Accent2 14" xfId="512"/>
    <cellStyle name="40% - Accent2 14 2" xfId="513"/>
    <cellStyle name="40% - Accent2 15" xfId="256"/>
    <cellStyle name="40% - Accent2 15 2" xfId="28"/>
    <cellStyle name="40% - Accent2 16" xfId="488"/>
    <cellStyle name="40% - Accent2 16 2" xfId="45"/>
    <cellStyle name="40% - Accent2 17" xfId="514"/>
    <cellStyle name="40% - Accent2 17 2" xfId="518"/>
    <cellStyle name="40% - Accent2 18" xfId="520"/>
    <cellStyle name="40% - Accent2 18 2" xfId="522"/>
    <cellStyle name="40% - Accent2 19" xfId="516"/>
    <cellStyle name="40% - Accent2 19 2" xfId="524"/>
    <cellStyle name="40% - Accent2 2" xfId="526"/>
    <cellStyle name="40% - Accent2 2 2" xfId="264"/>
    <cellStyle name="40% - Accent2 20" xfId="257"/>
    <cellStyle name="40% - Accent2 20 2" xfId="29"/>
    <cellStyle name="40% - Accent2 21" xfId="489"/>
    <cellStyle name="40% - Accent2 21 2" xfId="46"/>
    <cellStyle name="40% - Accent2 22" xfId="515"/>
    <cellStyle name="40% - Accent2 22 2" xfId="519"/>
    <cellStyle name="40% - Accent2 23" xfId="521"/>
    <cellStyle name="40% - Accent2 23 2" xfId="523"/>
    <cellStyle name="40% - Accent2 24" xfId="517"/>
    <cellStyle name="40% - Accent2 24 2" xfId="525"/>
    <cellStyle name="40% - Accent2 25" xfId="170"/>
    <cellStyle name="40% - Accent2 3" xfId="529"/>
    <cellStyle name="40% - Accent2 3 2" xfId="531"/>
    <cellStyle name="40% - Accent2 4" xfId="229"/>
    <cellStyle name="40% - Accent2 4 2" xfId="533"/>
    <cellStyle name="40% - Accent2 5" xfId="100"/>
    <cellStyle name="40% - Accent2 5 2" xfId="535"/>
    <cellStyle name="40% - Accent2 6" xfId="540"/>
    <cellStyle name="40% - Accent2 6 2" xfId="544"/>
    <cellStyle name="40% - Accent2 7" xfId="546"/>
    <cellStyle name="40% - Accent2 7 2" xfId="347"/>
    <cellStyle name="40% - Accent2 8" xfId="191"/>
    <cellStyle name="40% - Accent2 8 2" xfId="496"/>
    <cellStyle name="40% - Accent2 9" xfId="551"/>
    <cellStyle name="40% - Accent2 9 2" xfId="530"/>
    <cellStyle name="40% - Accent3 10" xfId="554"/>
    <cellStyle name="40% - Accent3 10 2" xfId="558"/>
    <cellStyle name="40% - Accent3 11" xfId="560"/>
    <cellStyle name="40% - Accent3 11 2" xfId="562"/>
    <cellStyle name="40% - Accent3 12" xfId="210"/>
    <cellStyle name="40% - Accent3 12 2" xfId="564"/>
    <cellStyle name="40% - Accent3 13" xfId="566"/>
    <cellStyle name="40% - Accent3 13 2" xfId="568"/>
    <cellStyle name="40% - Accent3 14" xfId="569"/>
    <cellStyle name="40% - Accent3 14 2" xfId="35"/>
    <cellStyle name="40% - Accent3 15" xfId="268"/>
    <cellStyle name="40% - Accent3 15 2" xfId="18"/>
    <cellStyle name="40% - Accent3 16" xfId="570"/>
    <cellStyle name="40% - Accent3 16 2" xfId="572"/>
    <cellStyle name="40% - Accent3 17" xfId="574"/>
    <cellStyle name="40% - Accent3 17 2" xfId="576"/>
    <cellStyle name="40% - Accent3 18" xfId="343"/>
    <cellStyle name="40% - Accent3 18 2" xfId="578"/>
    <cellStyle name="40% - Accent3 19" xfId="580"/>
    <cellStyle name="40% - Accent3 19 2" xfId="41"/>
    <cellStyle name="40% - Accent3 2" xfId="155"/>
    <cellStyle name="40% - Accent3 2 2" xfId="157"/>
    <cellStyle name="40% - Accent3 20" xfId="269"/>
    <cellStyle name="40% - Accent3 20 2" xfId="19"/>
    <cellStyle name="40% - Accent3 21" xfId="571"/>
    <cellStyle name="40% - Accent3 21 2" xfId="573"/>
    <cellStyle name="40% - Accent3 22" xfId="575"/>
    <cellStyle name="40% - Accent3 22 2" xfId="577"/>
    <cellStyle name="40% - Accent3 23" xfId="344"/>
    <cellStyle name="40% - Accent3 23 2" xfId="579"/>
    <cellStyle name="40% - Accent3 24" xfId="581"/>
    <cellStyle name="40% - Accent3 24 2" xfId="42"/>
    <cellStyle name="40% - Accent3 25" xfId="583"/>
    <cellStyle name="40% - Accent3 3" xfId="162"/>
    <cellStyle name="40% - Accent3 3 2" xfId="164"/>
    <cellStyle name="40% - Accent3 4" xfId="167"/>
    <cellStyle name="40% - Accent3 4 2" xfId="169"/>
    <cellStyle name="40% - Accent3 5" xfId="66"/>
    <cellStyle name="40% - Accent3 5 2" xfId="172"/>
    <cellStyle name="40% - Accent3 6" xfId="587"/>
    <cellStyle name="40% - Accent3 6 2" xfId="588"/>
    <cellStyle name="40% - Accent3 7" xfId="589"/>
    <cellStyle name="40% - Accent3 7 2" xfId="590"/>
    <cellStyle name="40% - Accent3 8" xfId="194"/>
    <cellStyle name="40% - Accent3 8 2" xfId="122"/>
    <cellStyle name="40% - Accent3 9" xfId="593"/>
    <cellStyle name="40% - Accent3 9 2" xfId="582"/>
    <cellStyle name="40% - Accent4 10" xfId="594"/>
    <cellStyle name="40% - Accent4 10 2" xfId="595"/>
    <cellStyle name="40% - Accent4 11" xfId="596"/>
    <cellStyle name="40% - Accent4 11 2" xfId="597"/>
    <cellStyle name="40% - Accent4 12" xfId="598"/>
    <cellStyle name="40% - Accent4 12 2" xfId="98"/>
    <cellStyle name="40% - Accent4 13" xfId="599"/>
    <cellStyle name="40% - Accent4 13 2" xfId="600"/>
    <cellStyle name="40% - Accent4 14" xfId="601"/>
    <cellStyle name="40% - Accent4 14 2" xfId="603"/>
    <cellStyle name="40% - Accent4 15" xfId="604"/>
    <cellStyle name="40% - Accent4 15 2" xfId="607"/>
    <cellStyle name="40% - Accent4 16" xfId="609"/>
    <cellStyle name="40% - Accent4 16 2" xfId="48"/>
    <cellStyle name="40% - Accent4 17" xfId="611"/>
    <cellStyle name="40% - Accent4 17 2" xfId="38"/>
    <cellStyle name="40% - Accent4 18" xfId="357"/>
    <cellStyle name="40% - Accent4 18 2" xfId="613"/>
    <cellStyle name="40% - Accent4 19" xfId="615"/>
    <cellStyle name="40% - Accent4 19 2" xfId="617"/>
    <cellStyle name="40% - Accent4 2" xfId="231"/>
    <cellStyle name="40% - Accent4 2 2" xfId="235"/>
    <cellStyle name="40% - Accent4 20" xfId="605"/>
    <cellStyle name="40% - Accent4 20 2" xfId="608"/>
    <cellStyle name="40% - Accent4 21" xfId="610"/>
    <cellStyle name="40% - Accent4 21 2" xfId="49"/>
    <cellStyle name="40% - Accent4 22" xfId="612"/>
    <cellStyle name="40% - Accent4 22 2" xfId="39"/>
    <cellStyle name="40% - Accent4 23" xfId="358"/>
    <cellStyle name="40% - Accent4 23 2" xfId="614"/>
    <cellStyle name="40% - Accent4 24" xfId="616"/>
    <cellStyle name="40% - Accent4 24 2" xfId="618"/>
    <cellStyle name="40% - Accent4 25" xfId="619"/>
    <cellStyle name="40% - Accent4 3" xfId="239"/>
    <cellStyle name="40% - Accent4 3 2" xfId="241"/>
    <cellStyle name="40% - Accent4 4" xfId="234"/>
    <cellStyle name="40% - Accent4 4 2" xfId="250"/>
    <cellStyle name="40% - Accent4 5" xfId="3"/>
    <cellStyle name="40% - Accent4 5 2" xfId="82"/>
    <cellStyle name="40% - Accent4 6" xfId="623"/>
    <cellStyle name="40% - Accent4 6 2" xfId="451"/>
    <cellStyle name="40% - Accent4 7" xfId="624"/>
    <cellStyle name="40% - Accent4 7 2" xfId="625"/>
    <cellStyle name="40% - Accent4 8" xfId="197"/>
    <cellStyle name="40% - Accent4 8 2" xfId="626"/>
    <cellStyle name="40% - Accent4 9" xfId="627"/>
    <cellStyle name="40% - Accent4 9 2" xfId="628"/>
    <cellStyle name="40% - Accent5 10" xfId="629"/>
    <cellStyle name="40% - Accent5 10 2" xfId="632"/>
    <cellStyle name="40% - Accent5 11" xfId="633"/>
    <cellStyle name="40% - Accent5 11 2" xfId="634"/>
    <cellStyle name="40% - Accent5 12" xfId="635"/>
    <cellStyle name="40% - Accent5 12 2" xfId="636"/>
    <cellStyle name="40% - Accent5 13" xfId="637"/>
    <cellStyle name="40% - Accent5 13 2" xfId="638"/>
    <cellStyle name="40% - Accent5 14" xfId="640"/>
    <cellStyle name="40% - Accent5 14 2" xfId="641"/>
    <cellStyle name="40% - Accent5 15" xfId="643"/>
    <cellStyle name="40% - Accent5 15 2" xfId="645"/>
    <cellStyle name="40% - Accent5 16" xfId="648"/>
    <cellStyle name="40% - Accent5 16 2" xfId="651"/>
    <cellStyle name="40% - Accent5 17" xfId="654"/>
    <cellStyle name="40% - Accent5 17 2" xfId="657"/>
    <cellStyle name="40% - Accent5 18" xfId="661"/>
    <cellStyle name="40% - Accent5 18 2" xfId="664"/>
    <cellStyle name="40% - Accent5 19" xfId="667"/>
    <cellStyle name="40% - Accent5 19 2" xfId="670"/>
    <cellStyle name="40% - Accent5 2" xfId="671"/>
    <cellStyle name="40% - Accent5 2 2" xfId="672"/>
    <cellStyle name="40% - Accent5 20" xfId="642"/>
    <cellStyle name="40% - Accent5 20 2" xfId="644"/>
    <cellStyle name="40% - Accent5 21" xfId="647"/>
    <cellStyle name="40% - Accent5 21 2" xfId="650"/>
    <cellStyle name="40% - Accent5 22" xfId="653"/>
    <cellStyle name="40% - Accent5 22 2" xfId="656"/>
    <cellStyle name="40% - Accent5 23" xfId="660"/>
    <cellStyle name="40% - Accent5 23 2" xfId="663"/>
    <cellStyle name="40% - Accent5 24" xfId="666"/>
    <cellStyle name="40% - Accent5 24 2" xfId="669"/>
    <cellStyle name="40% - Accent5 25" xfId="674"/>
    <cellStyle name="40% - Accent5 3" xfId="677"/>
    <cellStyle name="40% - Accent5 3 2" xfId="678"/>
    <cellStyle name="40% - Accent5 4" xfId="248"/>
    <cellStyle name="40% - Accent5 4 2" xfId="679"/>
    <cellStyle name="40% - Accent5 5" xfId="680"/>
    <cellStyle name="40% - Accent5 5 2" xfId="681"/>
    <cellStyle name="40% - Accent5 6" xfId="685"/>
    <cellStyle name="40% - Accent5 6 2" xfId="686"/>
    <cellStyle name="40% - Accent5 7" xfId="687"/>
    <cellStyle name="40% - Accent5 7 2" xfId="689"/>
    <cellStyle name="40% - Accent5 8" xfId="202"/>
    <cellStyle name="40% - Accent5 8 2" xfId="690"/>
    <cellStyle name="40% - Accent5 9" xfId="691"/>
    <cellStyle name="40% - Accent5 9 2" xfId="692"/>
    <cellStyle name="40% - Accent6 10" xfId="693"/>
    <cellStyle name="40% - Accent6 10 2" xfId="694"/>
    <cellStyle name="40% - Accent6 11" xfId="695"/>
    <cellStyle name="40% - Accent6 11 2" xfId="697"/>
    <cellStyle name="40% - Accent6 12" xfId="698"/>
    <cellStyle name="40% - Accent6 12 2" xfId="312"/>
    <cellStyle name="40% - Accent6 13" xfId="700"/>
    <cellStyle name="40% - Accent6 13 2" xfId="702"/>
    <cellStyle name="40% - Accent6 14" xfId="704"/>
    <cellStyle name="40% - Accent6 14 2" xfId="706"/>
    <cellStyle name="40% - Accent6 15" xfId="631"/>
    <cellStyle name="40% - Accent6 15 2" xfId="709"/>
    <cellStyle name="40% - Accent6 16" xfId="711"/>
    <cellStyle name="40% - Accent6 16 2" xfId="713"/>
    <cellStyle name="40% - Accent6 17" xfId="715"/>
    <cellStyle name="40% - Accent6 17 2" xfId="415"/>
    <cellStyle name="40% - Accent6 18" xfId="719"/>
    <cellStyle name="40% - Accent6 18 2" xfId="721"/>
    <cellStyle name="40% - Accent6 19" xfId="723"/>
    <cellStyle name="40% - Accent6 19 2" xfId="725"/>
    <cellStyle name="40% - Accent6 2" xfId="726"/>
    <cellStyle name="40% - Accent6 2 2" xfId="727"/>
    <cellStyle name="40% - Accent6 20" xfId="630"/>
    <cellStyle name="40% - Accent6 20 2" xfId="708"/>
    <cellStyle name="40% - Accent6 21" xfId="710"/>
    <cellStyle name="40% - Accent6 21 2" xfId="712"/>
    <cellStyle name="40% - Accent6 22" xfId="714"/>
    <cellStyle name="40% - Accent6 22 2" xfId="414"/>
    <cellStyle name="40% - Accent6 23" xfId="718"/>
    <cellStyle name="40% - Accent6 23 2" xfId="720"/>
    <cellStyle name="40% - Accent6 24" xfId="722"/>
    <cellStyle name="40% - Accent6 24 2" xfId="724"/>
    <cellStyle name="40% - Accent6 25" xfId="728"/>
    <cellStyle name="40% - Accent6 3" xfId="731"/>
    <cellStyle name="40% - Accent6 3 2" xfId="79"/>
    <cellStyle name="40% - Accent6 4" xfId="253"/>
    <cellStyle name="40% - Accent6 4 2" xfId="733"/>
    <cellStyle name="40% - Accent6 5" xfId="734"/>
    <cellStyle name="40% - Accent6 5 2" xfId="735"/>
    <cellStyle name="40% - Accent6 6" xfId="553"/>
    <cellStyle name="40% - Accent6 6 2" xfId="557"/>
    <cellStyle name="40% - Accent6 7" xfId="559"/>
    <cellStyle name="40% - Accent6 7 2" xfId="561"/>
    <cellStyle name="40% - Accent6 8" xfId="207"/>
    <cellStyle name="40% - Accent6 8 2" xfId="563"/>
    <cellStyle name="40% - Accent6 9" xfId="565"/>
    <cellStyle name="40% - Accent6 9 2" xfId="567"/>
    <cellStyle name="60% - Accent1 10" xfId="736"/>
    <cellStyle name="60% - Accent1 10 2" xfId="737"/>
    <cellStyle name="60% - Accent1 11" xfId="738"/>
    <cellStyle name="60% - Accent1 11 2" xfId="740"/>
    <cellStyle name="60% - Accent1 12" xfId="741"/>
    <cellStyle name="60% - Accent1 12 2" xfId="425"/>
    <cellStyle name="60% - Accent1 13" xfId="742"/>
    <cellStyle name="60% - Accent1 13 2" xfId="743"/>
    <cellStyle name="60% - Accent1 14" xfId="308"/>
    <cellStyle name="60% - Accent1 14 2" xfId="744"/>
    <cellStyle name="60% - Accent1 15" xfId="746"/>
    <cellStyle name="60% - Accent1 15 2" xfId="748"/>
    <cellStyle name="60% - Accent1 16" xfId="750"/>
    <cellStyle name="60% - Accent1 16 2" xfId="753"/>
    <cellStyle name="60% - Accent1 17" xfId="755"/>
    <cellStyle name="60% - Accent1 17 2" xfId="757"/>
    <cellStyle name="60% - Accent1 18" xfId="759"/>
    <cellStyle name="60% - Accent1 18 2" xfId="761"/>
    <cellStyle name="60% - Accent1 19" xfId="763"/>
    <cellStyle name="60% - Accent1 19 2" xfId="765"/>
    <cellStyle name="60% - Accent1 2" xfId="768"/>
    <cellStyle name="60% - Accent1 2 2" xfId="373"/>
    <cellStyle name="60% - Accent1 20" xfId="745"/>
    <cellStyle name="60% - Accent1 20 2" xfId="747"/>
    <cellStyle name="60% - Accent1 21" xfId="749"/>
    <cellStyle name="60% - Accent1 21 2" xfId="752"/>
    <cellStyle name="60% - Accent1 22" xfId="754"/>
    <cellStyle name="60% - Accent1 22 2" xfId="756"/>
    <cellStyle name="60% - Accent1 23" xfId="758"/>
    <cellStyle name="60% - Accent1 23 2" xfId="760"/>
    <cellStyle name="60% - Accent1 24" xfId="762"/>
    <cellStyle name="60% - Accent1 24 2" xfId="764"/>
    <cellStyle name="60% - Accent1 25" xfId="769"/>
    <cellStyle name="60% - Accent1 3" xfId="770"/>
    <cellStyle name="60% - Accent1 3 2" xfId="398"/>
    <cellStyle name="60% - Accent1 4" xfId="771"/>
    <cellStyle name="60% - Accent1 4 2" xfId="443"/>
    <cellStyle name="60% - Accent1 5" xfId="772"/>
    <cellStyle name="60% - Accent1 5 2" xfId="773"/>
    <cellStyle name="60% - Accent1 6" xfId="774"/>
    <cellStyle name="60% - Accent1 6 2" xfId="775"/>
    <cellStyle name="60% - Accent1 7" xfId="776"/>
    <cellStyle name="60% - Accent1 7 2" xfId="777"/>
    <cellStyle name="60% - Accent1 8" xfId="778"/>
    <cellStyle name="60% - Accent1 8 2" xfId="779"/>
    <cellStyle name="60% - Accent1 9" xfId="780"/>
    <cellStyle name="60% - Accent1 9 2" xfId="781"/>
    <cellStyle name="60% - Accent2 10" xfId="782"/>
    <cellStyle name="60% - Accent2 10 2" xfId="783"/>
    <cellStyle name="60% - Accent2 11" xfId="784"/>
    <cellStyle name="60% - Accent2 11 2" xfId="785"/>
    <cellStyle name="60% - Accent2 12" xfId="786"/>
    <cellStyle name="60% - Accent2 12 2" xfId="787"/>
    <cellStyle name="60% - Accent2 13" xfId="788"/>
    <cellStyle name="60% - Accent2 13 2" xfId="789"/>
    <cellStyle name="60% - Accent2 14" xfId="790"/>
    <cellStyle name="60% - Accent2 14 2" xfId="791"/>
    <cellStyle name="60% - Accent2 15" xfId="794"/>
    <cellStyle name="60% - Accent2 15 2" xfId="796"/>
    <cellStyle name="60% - Accent2 16" xfId="798"/>
    <cellStyle name="60% - Accent2 16 2" xfId="800"/>
    <cellStyle name="60% - Accent2 17" xfId="802"/>
    <cellStyle name="60% - Accent2 17 2" xfId="804"/>
    <cellStyle name="60% - Accent2 18" xfId="806"/>
    <cellStyle name="60% - Accent2 18 2" xfId="808"/>
    <cellStyle name="60% - Accent2 19" xfId="810"/>
    <cellStyle name="60% - Accent2 19 2" xfId="813"/>
    <cellStyle name="60% - Accent2 2" xfId="816"/>
    <cellStyle name="60% - Accent2 2 2" xfId="817"/>
    <cellStyle name="60% - Accent2 20" xfId="793"/>
    <cellStyle name="60% - Accent2 20 2" xfId="795"/>
    <cellStyle name="60% - Accent2 21" xfId="797"/>
    <cellStyle name="60% - Accent2 21 2" xfId="799"/>
    <cellStyle name="60% - Accent2 22" xfId="801"/>
    <cellStyle name="60% - Accent2 22 2" xfId="803"/>
    <cellStyle name="60% - Accent2 23" xfId="805"/>
    <cellStyle name="60% - Accent2 23 2" xfId="807"/>
    <cellStyle name="60% - Accent2 24" xfId="809"/>
    <cellStyle name="60% - Accent2 24 2" xfId="812"/>
    <cellStyle name="60% - Accent2 25" xfId="818"/>
    <cellStyle name="60% - Accent2 3" xfId="819"/>
    <cellStyle name="60% - Accent2 3 2" xfId="820"/>
    <cellStyle name="60% - Accent2 4" xfId="821"/>
    <cellStyle name="60% - Accent2 4 2" xfId="822"/>
    <cellStyle name="60% - Accent2 5" xfId="823"/>
    <cellStyle name="60% - Accent2 5 2" xfId="824"/>
    <cellStyle name="60% - Accent2 6" xfId="825"/>
    <cellStyle name="60% - Accent2 6 2" xfId="828"/>
    <cellStyle name="60% - Accent2 7" xfId="830"/>
    <cellStyle name="60% - Accent2 7 2" xfId="831"/>
    <cellStyle name="60% - Accent2 8" xfId="832"/>
    <cellStyle name="60% - Accent2 8 2" xfId="833"/>
    <cellStyle name="60% - Accent2 9" xfId="834"/>
    <cellStyle name="60% - Accent2 9 2" xfId="835"/>
    <cellStyle name="60% - Accent3 10" xfId="837"/>
    <cellStyle name="60% - Accent3 10 2" xfId="838"/>
    <cellStyle name="60% - Accent3 11" xfId="839"/>
    <cellStyle name="60% - Accent3 11 2" xfId="840"/>
    <cellStyle name="60% - Accent3 12" xfId="842"/>
    <cellStyle name="60% - Accent3 12 2" xfId="843"/>
    <cellStyle name="60% - Accent3 13" xfId="844"/>
    <cellStyle name="60% - Accent3 13 2" xfId="845"/>
    <cellStyle name="60% - Accent3 14" xfId="21"/>
    <cellStyle name="60% - Accent3 14 2" xfId="846"/>
    <cellStyle name="60% - Accent3 15" xfId="850"/>
    <cellStyle name="60% - Accent3 15 2" xfId="852"/>
    <cellStyle name="60% - Accent3 16" xfId="854"/>
    <cellStyle name="60% - Accent3 16 2" xfId="857"/>
    <cellStyle name="60% - Accent3 17" xfId="859"/>
    <cellStyle name="60% - Accent3 17 2" xfId="861"/>
    <cellStyle name="60% - Accent3 18" xfId="863"/>
    <cellStyle name="60% - Accent3 18 2" xfId="865"/>
    <cellStyle name="60% - Accent3 19" xfId="867"/>
    <cellStyle name="60% - Accent3 19 2" xfId="869"/>
    <cellStyle name="60% - Accent3 2" xfId="872"/>
    <cellStyle name="60% - Accent3 2 2" xfId="873"/>
    <cellStyle name="60% - Accent3 20" xfId="849"/>
    <cellStyle name="60% - Accent3 20 2" xfId="851"/>
    <cellStyle name="60% - Accent3 21" xfId="853"/>
    <cellStyle name="60% - Accent3 21 2" xfId="856"/>
    <cellStyle name="60% - Accent3 22" xfId="858"/>
    <cellStyle name="60% - Accent3 22 2" xfId="860"/>
    <cellStyle name="60% - Accent3 23" xfId="862"/>
    <cellStyle name="60% - Accent3 23 2" xfId="864"/>
    <cellStyle name="60% - Accent3 24" xfId="866"/>
    <cellStyle name="60% - Accent3 24 2" xfId="868"/>
    <cellStyle name="60% - Accent3 25" xfId="874"/>
    <cellStyle name="60% - Accent3 3" xfId="875"/>
    <cellStyle name="60% - Accent3 3 2" xfId="876"/>
    <cellStyle name="60% - Accent3 4" xfId="877"/>
    <cellStyle name="60% - Accent3 4 2" xfId="878"/>
    <cellStyle name="60% - Accent3 5" xfId="879"/>
    <cellStyle name="60% - Accent3 5 2" xfId="880"/>
    <cellStyle name="60% - Accent3 6" xfId="881"/>
    <cellStyle name="60% - Accent3 6 2" xfId="883"/>
    <cellStyle name="60% - Accent3 7" xfId="885"/>
    <cellStyle name="60% - Accent3 7 2" xfId="886"/>
    <cellStyle name="60% - Accent3 8" xfId="887"/>
    <cellStyle name="60% - Accent3 8 2" xfId="888"/>
    <cellStyle name="60% - Accent3 9" xfId="889"/>
    <cellStyle name="60% - Accent3 9 2" xfId="890"/>
    <cellStyle name="60% - Accent4 10" xfId="891"/>
    <cellStyle name="60% - Accent4 10 2" xfId="892"/>
    <cellStyle name="60% - Accent4 11" xfId="893"/>
    <cellStyle name="60% - Accent4 11 2" xfId="894"/>
    <cellStyle name="60% - Accent4 12" xfId="898"/>
    <cellStyle name="60% - Accent4 12 2" xfId="899"/>
    <cellStyle name="60% - Accent4 13" xfId="900"/>
    <cellStyle name="60% - Accent4 13 2" xfId="841"/>
    <cellStyle name="60% - Accent4 14" xfId="101"/>
    <cellStyle name="60% - Accent4 14 2" xfId="901"/>
    <cellStyle name="60% - Accent4 15" xfId="904"/>
    <cellStyle name="60% - Accent4 15 2" xfId="907"/>
    <cellStyle name="60% - Accent4 16" xfId="910"/>
    <cellStyle name="60% - Accent4 16 2" xfId="913"/>
    <cellStyle name="60% - Accent4 17" xfId="916"/>
    <cellStyle name="60% - Accent4 17 2" xfId="919"/>
    <cellStyle name="60% - Accent4 18" xfId="922"/>
    <cellStyle name="60% - Accent4 18 2" xfId="897"/>
    <cellStyle name="60% - Accent4 19" xfId="925"/>
    <cellStyle name="60% - Accent4 19 2" xfId="928"/>
    <cellStyle name="60% - Accent4 2" xfId="903"/>
    <cellStyle name="60% - Accent4 2 2" xfId="906"/>
    <cellStyle name="60% - Accent4 20" xfId="902"/>
    <cellStyle name="60% - Accent4 20 2" xfId="905"/>
    <cellStyle name="60% - Accent4 21" xfId="909"/>
    <cellStyle name="60% - Accent4 21 2" xfId="912"/>
    <cellStyle name="60% - Accent4 22" xfId="915"/>
    <cellStyle name="60% - Accent4 22 2" xfId="918"/>
    <cellStyle name="60% - Accent4 23" xfId="921"/>
    <cellStyle name="60% - Accent4 23 2" xfId="896"/>
    <cellStyle name="60% - Accent4 24" xfId="924"/>
    <cellStyle name="60% - Accent4 24 2" xfId="927"/>
    <cellStyle name="60% - Accent4 25" xfId="931"/>
    <cellStyle name="60% - Accent4 3" xfId="908"/>
    <cellStyle name="60% - Accent4 3 2" xfId="911"/>
    <cellStyle name="60% - Accent4 4" xfId="914"/>
    <cellStyle name="60% - Accent4 4 2" xfId="917"/>
    <cellStyle name="60% - Accent4 5" xfId="920"/>
    <cellStyle name="60% - Accent4 5 2" xfId="895"/>
    <cellStyle name="60% - Accent4 6" xfId="923"/>
    <cellStyle name="60% - Accent4 6 2" xfId="926"/>
    <cellStyle name="60% - Accent4 7" xfId="930"/>
    <cellStyle name="60% - Accent4 7 2" xfId="932"/>
    <cellStyle name="60% - Accent4 8" xfId="933"/>
    <cellStyle name="60% - Accent4 8 2" xfId="934"/>
    <cellStyle name="60% - Accent4 9" xfId="935"/>
    <cellStyle name="60% - Accent4 9 2" xfId="936"/>
    <cellStyle name="60% - Accent5 10" xfId="937"/>
    <cellStyle name="60% - Accent5 10 2" xfId="400"/>
    <cellStyle name="60% - Accent5 11" xfId="938"/>
    <cellStyle name="60% - Accent5 11 2" xfId="939"/>
    <cellStyle name="60% - Accent5 12" xfId="940"/>
    <cellStyle name="60% - Accent5 12 2" xfId="941"/>
    <cellStyle name="60% - Accent5 13" xfId="81"/>
    <cellStyle name="60% - Accent5 13 2" xfId="942"/>
    <cellStyle name="60% - Accent5 14" xfId="944"/>
    <cellStyle name="60% - Accent5 14 2" xfId="946"/>
    <cellStyle name="60% - Accent5 15" xfId="949"/>
    <cellStyle name="60% - Accent5 15 2" xfId="72"/>
    <cellStyle name="60% - Accent5 16" xfId="952"/>
    <cellStyle name="60% - Accent5 16 2" xfId="539"/>
    <cellStyle name="60% - Accent5 17" xfId="955"/>
    <cellStyle name="60% - Accent5 17 2" xfId="586"/>
    <cellStyle name="60% - Accent5 18" xfId="958"/>
    <cellStyle name="60% - Accent5 18 2" xfId="622"/>
    <cellStyle name="60% - Accent5 19" xfId="962"/>
    <cellStyle name="60% - Accent5 19 2" xfId="684"/>
    <cellStyle name="60% - Accent5 2" xfId="963"/>
    <cellStyle name="60% - Accent5 2 2" xfId="964"/>
    <cellStyle name="60% - Accent5 20" xfId="948"/>
    <cellStyle name="60% - Accent5 20 2" xfId="71"/>
    <cellStyle name="60% - Accent5 21" xfId="951"/>
    <cellStyle name="60% - Accent5 21 2" xfId="538"/>
    <cellStyle name="60% - Accent5 22" xfId="954"/>
    <cellStyle name="60% - Accent5 22 2" xfId="585"/>
    <cellStyle name="60% - Accent5 23" xfId="957"/>
    <cellStyle name="60% - Accent5 23 2" xfId="621"/>
    <cellStyle name="60% - Accent5 24" xfId="961"/>
    <cellStyle name="60% - Accent5 24 2" xfId="683"/>
    <cellStyle name="60% - Accent5 25" xfId="967"/>
    <cellStyle name="60% - Accent5 3" xfId="968"/>
    <cellStyle name="60% - Accent5 3 2" xfId="969"/>
    <cellStyle name="60% - Accent5 4" xfId="970"/>
    <cellStyle name="60% - Accent5 4 2" xfId="971"/>
    <cellStyle name="60% - Accent5 5" xfId="972"/>
    <cellStyle name="60% - Accent5 5 2" xfId="976"/>
    <cellStyle name="60% - Accent5 6" xfId="977"/>
    <cellStyle name="60% - Accent5 6 2" xfId="978"/>
    <cellStyle name="60% - Accent5 7" xfId="980"/>
    <cellStyle name="60% - Accent5 7 2" xfId="981"/>
    <cellStyle name="60% - Accent5 8" xfId="982"/>
    <cellStyle name="60% - Accent5 8 2" xfId="983"/>
    <cellStyle name="60% - Accent5 9" xfId="984"/>
    <cellStyle name="60% - Accent5 9 2" xfId="985"/>
    <cellStyle name="60% - Accent6 10" xfId="986"/>
    <cellStyle name="60% - Accent6 10 2" xfId="987"/>
    <cellStyle name="60% - Accent6 11" xfId="988"/>
    <cellStyle name="60% - Accent6 11 2" xfId="989"/>
    <cellStyle name="60% - Accent6 12" xfId="990"/>
    <cellStyle name="60% - Accent6 12 2" xfId="991"/>
    <cellStyle name="60% - Accent6 13" xfId="992"/>
    <cellStyle name="60% - Accent6 13 2" xfId="993"/>
    <cellStyle name="60% - Accent6 14" xfId="375"/>
    <cellStyle name="60% - Accent6 14 2" xfId="994"/>
    <cellStyle name="60% - Accent6 15" xfId="996"/>
    <cellStyle name="60% - Accent6 15 2" xfId="998"/>
    <cellStyle name="60% - Accent6 16" xfId="1000"/>
    <cellStyle name="60% - Accent6 16 2" xfId="1002"/>
    <cellStyle name="60% - Accent6 17" xfId="1004"/>
    <cellStyle name="60% - Accent6 17 2" xfId="1006"/>
    <cellStyle name="60% - Accent6 18" xfId="1008"/>
    <cellStyle name="60% - Accent6 18 2" xfId="1010"/>
    <cellStyle name="60% - Accent6 19" xfId="1014"/>
    <cellStyle name="60% - Accent6 19 2" xfId="1017"/>
    <cellStyle name="60% - Accent6 2" xfId="1018"/>
    <cellStyle name="60% - Accent6 2 2" xfId="1019"/>
    <cellStyle name="60% - Accent6 20" xfId="995"/>
    <cellStyle name="60% - Accent6 20 2" xfId="997"/>
    <cellStyle name="60% - Accent6 21" xfId="999"/>
    <cellStyle name="60% - Accent6 21 2" xfId="1001"/>
    <cellStyle name="60% - Accent6 22" xfId="1003"/>
    <cellStyle name="60% - Accent6 22 2" xfId="1005"/>
    <cellStyle name="60% - Accent6 23" xfId="1007"/>
    <cellStyle name="60% - Accent6 23 2" xfId="1009"/>
    <cellStyle name="60% - Accent6 24" xfId="1013"/>
    <cellStyle name="60% - Accent6 24 2" xfId="1016"/>
    <cellStyle name="60% - Accent6 25" xfId="1021"/>
    <cellStyle name="60% - Accent6 3" xfId="1022"/>
    <cellStyle name="60% - Accent6 3 2" xfId="1023"/>
    <cellStyle name="60% - Accent6 4" xfId="1024"/>
    <cellStyle name="60% - Accent6 4 2" xfId="1026"/>
    <cellStyle name="60% - Accent6 5" xfId="1027"/>
    <cellStyle name="60% - Accent6 5 2" xfId="1028"/>
    <cellStyle name="60% - Accent6 6" xfId="1029"/>
    <cellStyle name="60% - Accent6 6 2" xfId="1032"/>
    <cellStyle name="60% - Accent6 7" xfId="1034"/>
    <cellStyle name="60% - Accent6 7 2" xfId="1036"/>
    <cellStyle name="60% - Accent6 8" xfId="1037"/>
    <cellStyle name="60% - Accent6 8 2" xfId="1039"/>
    <cellStyle name="60% - Accent6 9" xfId="1040"/>
    <cellStyle name="60% - Accent6 9 2" xfId="1042"/>
    <cellStyle name="Accent1 10" xfId="1043"/>
    <cellStyle name="Accent1 10 2" xfId="792"/>
    <cellStyle name="Accent1 11" xfId="1044"/>
    <cellStyle name="Accent1 11 2" xfId="1045"/>
    <cellStyle name="Accent1 12" xfId="1046"/>
    <cellStyle name="Accent1 12 2" xfId="1047"/>
    <cellStyle name="Accent1 13" xfId="1048"/>
    <cellStyle name="Accent1 13 2" xfId="1049"/>
    <cellStyle name="Accent1 14" xfId="1052"/>
    <cellStyle name="Accent1 14 2" xfId="1053"/>
    <cellStyle name="Accent1 15" xfId="1057"/>
    <cellStyle name="Accent1 15 2" xfId="848"/>
    <cellStyle name="Accent1 16" xfId="1059"/>
    <cellStyle name="Accent1 16 2" xfId="1061"/>
    <cellStyle name="Accent1 17" xfId="87"/>
    <cellStyle name="Accent1 17 2" xfId="767"/>
    <cellStyle name="Accent1 18" xfId="93"/>
    <cellStyle name="Accent1 18 2" xfId="815"/>
    <cellStyle name="Accent1 19" xfId="58"/>
    <cellStyle name="Accent1 19 2" xfId="871"/>
    <cellStyle name="Accent1 2" xfId="1063"/>
    <cellStyle name="Accent1 2 2" xfId="1064"/>
    <cellStyle name="Accent1 20" xfId="1056"/>
    <cellStyle name="Accent1 20 2" xfId="847"/>
    <cellStyle name="Accent1 21" xfId="1058"/>
    <cellStyle name="Accent1 21 2" xfId="1060"/>
    <cellStyle name="Accent1 22" xfId="86"/>
    <cellStyle name="Accent1 22 2" xfId="766"/>
    <cellStyle name="Accent1 23" xfId="92"/>
    <cellStyle name="Accent1 23 2" xfId="814"/>
    <cellStyle name="Accent1 24" xfId="57"/>
    <cellStyle name="Accent1 24 2" xfId="870"/>
    <cellStyle name="Accent1 25" xfId="26"/>
    <cellStyle name="Accent1 3" xfId="1065"/>
    <cellStyle name="Accent1 3 2" xfId="1066"/>
    <cellStyle name="Accent1 4" xfId="1067"/>
    <cellStyle name="Accent1 4 2" xfId="1068"/>
    <cellStyle name="Accent1 5" xfId="1069"/>
    <cellStyle name="Accent1 5 2" xfId="1070"/>
    <cellStyle name="Accent1 6" xfId="1071"/>
    <cellStyle name="Accent1 6 2" xfId="1072"/>
    <cellStyle name="Accent1 7" xfId="1073"/>
    <cellStyle name="Accent1 7 2" xfId="1074"/>
    <cellStyle name="Accent1 8" xfId="1075"/>
    <cellStyle name="Accent1 8 2" xfId="1076"/>
    <cellStyle name="Accent1 9" xfId="327"/>
    <cellStyle name="Accent1 9 2" xfId="1078"/>
    <cellStyle name="Accent2 10" xfId="1079"/>
    <cellStyle name="Accent2 10 2" xfId="80"/>
    <cellStyle name="Accent2 11" xfId="1080"/>
    <cellStyle name="Accent2 11 2" xfId="1081"/>
    <cellStyle name="Accent2 12" xfId="1082"/>
    <cellStyle name="Accent2 12 2" xfId="462"/>
    <cellStyle name="Accent2 13" xfId="1083"/>
    <cellStyle name="Accent2 13 2" xfId="1084"/>
    <cellStyle name="Accent2 14" xfId="1087"/>
    <cellStyle name="Accent2 14 2" xfId="1088"/>
    <cellStyle name="Accent2 15" xfId="1090"/>
    <cellStyle name="Accent2 15 2" xfId="1092"/>
    <cellStyle name="Accent2 16" xfId="1094"/>
    <cellStyle name="Accent2 16 2" xfId="1096"/>
    <cellStyle name="Accent2 17" xfId="1031"/>
    <cellStyle name="Accent2 17 2" xfId="507"/>
    <cellStyle name="Accent2 18" xfId="1098"/>
    <cellStyle name="Accent2 18 2" xfId="550"/>
    <cellStyle name="Accent2 19" xfId="1100"/>
    <cellStyle name="Accent2 19 2" xfId="592"/>
    <cellStyle name="Accent2 2" xfId="1012"/>
    <cellStyle name="Accent2 2 2" xfId="1015"/>
    <cellStyle name="Accent2 20" xfId="1089"/>
    <cellStyle name="Accent2 20 2" xfId="1091"/>
    <cellStyle name="Accent2 21" xfId="1093"/>
    <cellStyle name="Accent2 21 2" xfId="1095"/>
    <cellStyle name="Accent2 22" xfId="1030"/>
    <cellStyle name="Accent2 22 2" xfId="506"/>
    <cellStyle name="Accent2 23" xfId="1097"/>
    <cellStyle name="Accent2 23 2" xfId="549"/>
    <cellStyle name="Accent2 24" xfId="1099"/>
    <cellStyle name="Accent2 24 2" xfId="591"/>
    <cellStyle name="Accent2 25" xfId="1101"/>
    <cellStyle name="Accent2 3" xfId="1020"/>
    <cellStyle name="Accent2 3 2" xfId="1102"/>
    <cellStyle name="Accent2 4" xfId="1103"/>
    <cellStyle name="Accent2 4 2" xfId="1104"/>
    <cellStyle name="Accent2 5" xfId="1105"/>
    <cellStyle name="Accent2 5 2" xfId="1106"/>
    <cellStyle name="Accent2 6" xfId="1107"/>
    <cellStyle name="Accent2 6 2" xfId="1108"/>
    <cellStyle name="Accent2 7" xfId="1109"/>
    <cellStyle name="Accent2 7 2" xfId="1110"/>
    <cellStyle name="Accent2 8" xfId="1111"/>
    <cellStyle name="Accent2 8 2" xfId="1113"/>
    <cellStyle name="Accent2 9" xfId="384"/>
    <cellStyle name="Accent2 9 2" xfId="1115"/>
    <cellStyle name="Accent3 10" xfId="1116"/>
    <cellStyle name="Accent3 10 2" xfId="1117"/>
    <cellStyle name="Accent3 11" xfId="1118"/>
    <cellStyle name="Accent3 11 2" xfId="1119"/>
    <cellStyle name="Accent3 12" xfId="1120"/>
    <cellStyle name="Accent3 12 2" xfId="1121"/>
    <cellStyle name="Accent3 13" xfId="1122"/>
    <cellStyle name="Accent3 13 2" xfId="1123"/>
    <cellStyle name="Accent3 14" xfId="1126"/>
    <cellStyle name="Accent3 14 2" xfId="1127"/>
    <cellStyle name="Accent3 15" xfId="1129"/>
    <cellStyle name="Accent3 15 2" xfId="1131"/>
    <cellStyle name="Accent3 16" xfId="1133"/>
    <cellStyle name="Accent3 16 2" xfId="1135"/>
    <cellStyle name="Accent3 17" xfId="1137"/>
    <cellStyle name="Accent3 17 2" xfId="1139"/>
    <cellStyle name="Accent3 18" xfId="556"/>
    <cellStyle name="Accent3 18 2" xfId="1141"/>
    <cellStyle name="Accent3 19" xfId="1143"/>
    <cellStyle name="Accent3 19 2" xfId="110"/>
    <cellStyle name="Accent3 2" xfId="1145"/>
    <cellStyle name="Accent3 2 2" xfId="1146"/>
    <cellStyle name="Accent3 20" xfId="1128"/>
    <cellStyle name="Accent3 20 2" xfId="1130"/>
    <cellStyle name="Accent3 21" xfId="1132"/>
    <cellStyle name="Accent3 21 2" xfId="1134"/>
    <cellStyle name="Accent3 22" xfId="1136"/>
    <cellStyle name="Accent3 22 2" xfId="1138"/>
    <cellStyle name="Accent3 23" xfId="555"/>
    <cellStyle name="Accent3 23 2" xfId="1140"/>
    <cellStyle name="Accent3 24" xfId="1142"/>
    <cellStyle name="Accent3 24 2" xfId="109"/>
    <cellStyle name="Accent3 25" xfId="1147"/>
    <cellStyle name="Accent3 3" xfId="1148"/>
    <cellStyle name="Accent3 3 2" xfId="1149"/>
    <cellStyle name="Accent3 4" xfId="2"/>
    <cellStyle name="Accent3 4 2" xfId="1150"/>
    <cellStyle name="Accent3 5" xfId="1151"/>
    <cellStyle name="Accent3 5 2" xfId="90"/>
    <cellStyle name="Accent3 6" xfId="1152"/>
    <cellStyle name="Accent3 6 2" xfId="1153"/>
    <cellStyle name="Accent3 7" xfId="1154"/>
    <cellStyle name="Accent3 7 2" xfId="465"/>
    <cellStyle name="Accent3 8" xfId="1155"/>
    <cellStyle name="Accent3 8 2" xfId="1156"/>
    <cellStyle name="Accent3 9" xfId="389"/>
    <cellStyle name="Accent3 9 2" xfId="1157"/>
    <cellStyle name="Accent4 10" xfId="1158"/>
    <cellStyle name="Accent4 10 2" xfId="1159"/>
    <cellStyle name="Accent4 11" xfId="1160"/>
    <cellStyle name="Accent4 11 2" xfId="32"/>
    <cellStyle name="Accent4 12" xfId="1161"/>
    <cellStyle name="Accent4 12 2" xfId="1162"/>
    <cellStyle name="Accent4 13" xfId="1163"/>
    <cellStyle name="Accent4 13 2" xfId="1164"/>
    <cellStyle name="Accent4 14" xfId="1167"/>
    <cellStyle name="Accent4 14 2" xfId="1168"/>
    <cellStyle name="Accent4 15" xfId="1170"/>
    <cellStyle name="Accent4 15 2" xfId="1172"/>
    <cellStyle name="Accent4 16" xfId="1174"/>
    <cellStyle name="Accent4 16 2" xfId="1178"/>
    <cellStyle name="Accent4 17" xfId="1180"/>
    <cellStyle name="Accent4 17 2" xfId="1182"/>
    <cellStyle name="Accent4 18" xfId="17"/>
    <cellStyle name="Accent4 18 2" xfId="1184"/>
    <cellStyle name="Accent4 19" xfId="447"/>
    <cellStyle name="Accent4 19 2" xfId="1186"/>
    <cellStyle name="Accent4 2" xfId="1188"/>
    <cellStyle name="Accent4 2 2" xfId="639"/>
    <cellStyle name="Accent4 20" xfId="1169"/>
    <cellStyle name="Accent4 20 2" xfId="1171"/>
    <cellStyle name="Accent4 21" xfId="1173"/>
    <cellStyle name="Accent4 21 2" xfId="1177"/>
    <cellStyle name="Accent4 22" xfId="1179"/>
    <cellStyle name="Accent4 22 2" xfId="1181"/>
    <cellStyle name="Accent4 23" xfId="16"/>
    <cellStyle name="Accent4 23 2" xfId="1183"/>
    <cellStyle name="Accent4 24" xfId="446"/>
    <cellStyle name="Accent4 24 2" xfId="1185"/>
    <cellStyle name="Accent4 25" xfId="1189"/>
    <cellStyle name="Accent4 3" xfId="1190"/>
    <cellStyle name="Accent4 3 2" xfId="1191"/>
    <cellStyle name="Accent4 4" xfId="1192"/>
    <cellStyle name="Accent4 4 2" xfId="1193"/>
    <cellStyle name="Accent4 5" xfId="1194"/>
    <cellStyle name="Accent4 5 2" xfId="1195"/>
    <cellStyle name="Accent4 6" xfId="1196"/>
    <cellStyle name="Accent4 6 2" xfId="1197"/>
    <cellStyle name="Accent4 7" xfId="1198"/>
    <cellStyle name="Accent4 7 2" xfId="703"/>
    <cellStyle name="Accent4 8" xfId="1199"/>
    <cellStyle name="Accent4 8 2" xfId="1200"/>
    <cellStyle name="Accent4 9" xfId="59"/>
    <cellStyle name="Accent4 9 2" xfId="1201"/>
    <cellStyle name="Accent5 10" xfId="1202"/>
    <cellStyle name="Accent5 10 2" xfId="36"/>
    <cellStyle name="Accent5 11" xfId="1203"/>
    <cellStyle name="Accent5 11 2" xfId="1204"/>
    <cellStyle name="Accent5 12" xfId="1205"/>
    <cellStyle name="Accent5 12 2" xfId="1206"/>
    <cellStyle name="Accent5 13" xfId="1207"/>
    <cellStyle name="Accent5 13 2" xfId="1208"/>
    <cellStyle name="Accent5 14" xfId="1209"/>
    <cellStyle name="Accent5 14 2" xfId="1210"/>
    <cellStyle name="Accent5 15" xfId="1212"/>
    <cellStyle name="Accent5 15 2" xfId="1214"/>
    <cellStyle name="Accent5 16" xfId="1216"/>
    <cellStyle name="Accent5 16 2" xfId="1218"/>
    <cellStyle name="Accent5 17" xfId="1220"/>
    <cellStyle name="Accent5 17 2" xfId="1222"/>
    <cellStyle name="Accent5 18" xfId="1224"/>
    <cellStyle name="Accent5 18 2" xfId="1226"/>
    <cellStyle name="Accent5 19" xfId="1228"/>
    <cellStyle name="Accent5 19 2" xfId="1230"/>
    <cellStyle name="Accent5 2" xfId="1231"/>
    <cellStyle name="Accent5 2 2" xfId="829"/>
    <cellStyle name="Accent5 20" xfId="1211"/>
    <cellStyle name="Accent5 20 2" xfId="1213"/>
    <cellStyle name="Accent5 21" xfId="1215"/>
    <cellStyle name="Accent5 21 2" xfId="1217"/>
    <cellStyle name="Accent5 22" xfId="1219"/>
    <cellStyle name="Accent5 22 2" xfId="1221"/>
    <cellStyle name="Accent5 23" xfId="1223"/>
    <cellStyle name="Accent5 23 2" xfId="1225"/>
    <cellStyle name="Accent5 24" xfId="1227"/>
    <cellStyle name="Accent5 24 2" xfId="1229"/>
    <cellStyle name="Accent5 25" xfId="1232"/>
    <cellStyle name="Accent5 3" xfId="1233"/>
    <cellStyle name="Accent5 3 2" xfId="884"/>
    <cellStyle name="Accent5 4" xfId="1234"/>
    <cellStyle name="Accent5 4 2" xfId="929"/>
    <cellStyle name="Accent5 5" xfId="1235"/>
    <cellStyle name="Accent5 5 2" xfId="979"/>
    <cellStyle name="Accent5 6" xfId="1236"/>
    <cellStyle name="Accent5 6 2" xfId="1033"/>
    <cellStyle name="Accent5 7" xfId="1237"/>
    <cellStyle name="Accent5 7 2" xfId="1238"/>
    <cellStyle name="Accent5 8" xfId="1239"/>
    <cellStyle name="Accent5 8 2" xfId="1240"/>
    <cellStyle name="Accent5 9" xfId="1241"/>
    <cellStyle name="Accent5 9 2" xfId="966"/>
    <cellStyle name="Accent6 10" xfId="1242"/>
    <cellStyle name="Accent6 10 2" xfId="1243"/>
    <cellStyle name="Accent6 11" xfId="1244"/>
    <cellStyle name="Accent6 11 2" xfId="1245"/>
    <cellStyle name="Accent6 12" xfId="1246"/>
    <cellStyle name="Accent6 12 2" xfId="50"/>
    <cellStyle name="Accent6 13" xfId="1247"/>
    <cellStyle name="Accent6 13 2" xfId="1248"/>
    <cellStyle name="Accent6 14" xfId="1249"/>
    <cellStyle name="Accent6 14 2" xfId="1250"/>
    <cellStyle name="Accent6 15" xfId="1252"/>
    <cellStyle name="Accent6 15 2" xfId="1254"/>
    <cellStyle name="Accent6 16" xfId="1256"/>
    <cellStyle name="Accent6 16 2" xfId="1258"/>
    <cellStyle name="Accent6 17" xfId="1260"/>
    <cellStyle name="Accent6 17 2" xfId="1262"/>
    <cellStyle name="Accent6 18" xfId="1264"/>
    <cellStyle name="Accent6 18 2" xfId="1266"/>
    <cellStyle name="Accent6 19" xfId="1268"/>
    <cellStyle name="Accent6 19 2" xfId="1270"/>
    <cellStyle name="Accent6 2" xfId="1271"/>
    <cellStyle name="Accent6 2 2" xfId="1273"/>
    <cellStyle name="Accent6 20" xfId="1251"/>
    <cellStyle name="Accent6 20 2" xfId="1253"/>
    <cellStyle name="Accent6 21" xfId="1255"/>
    <cellStyle name="Accent6 21 2" xfId="1257"/>
    <cellStyle name="Accent6 22" xfId="1259"/>
    <cellStyle name="Accent6 22 2" xfId="1261"/>
    <cellStyle name="Accent6 23" xfId="1263"/>
    <cellStyle name="Accent6 23 2" xfId="1265"/>
    <cellStyle name="Accent6 24" xfId="1267"/>
    <cellStyle name="Accent6 24 2" xfId="1269"/>
    <cellStyle name="Accent6 25" xfId="1274"/>
    <cellStyle name="Accent6 3" xfId="1275"/>
    <cellStyle name="Accent6 3 2" xfId="1277"/>
    <cellStyle name="Accent6 4" xfId="1278"/>
    <cellStyle name="Accent6 4 2" xfId="1279"/>
    <cellStyle name="Accent6 5" xfId="1280"/>
    <cellStyle name="Accent6 5 2" xfId="1281"/>
    <cellStyle name="Accent6 6" xfId="1282"/>
    <cellStyle name="Accent6 6 2" xfId="1283"/>
    <cellStyle name="Accent6 7" xfId="1284"/>
    <cellStyle name="Accent6 7 2" xfId="1286"/>
    <cellStyle name="Accent6 8" xfId="1287"/>
    <cellStyle name="Accent6 8 2" xfId="1288"/>
    <cellStyle name="Accent6 9" xfId="1289"/>
    <cellStyle name="Accent6 9 2" xfId="1290"/>
    <cellStyle name="Bad 10" xfId="1293"/>
    <cellStyle name="Bad 10 2" xfId="1295"/>
    <cellStyle name="Bad 11" xfId="1297"/>
    <cellStyle name="Bad 11 2" xfId="1299"/>
    <cellStyle name="Bad 12" xfId="1300"/>
    <cellStyle name="Bad 12 2" xfId="1301"/>
    <cellStyle name="Bad 13" xfId="1302"/>
    <cellStyle name="Bad 13 2" xfId="1303"/>
    <cellStyle name="Bad 14" xfId="52"/>
    <cellStyle name="Bad 14 2" xfId="125"/>
    <cellStyle name="Bad 15" xfId="292"/>
    <cellStyle name="Bad 15 2" xfId="296"/>
    <cellStyle name="Bad 16" xfId="302"/>
    <cellStyle name="Bad 16 2" xfId="306"/>
    <cellStyle name="Bad 17" xfId="311"/>
    <cellStyle name="Bad 17 2" xfId="316"/>
    <cellStyle name="Bad 18" xfId="320"/>
    <cellStyle name="Bad 18 2" xfId="324"/>
    <cellStyle name="Bad 19" xfId="243"/>
    <cellStyle name="Bad 19 2" xfId="10"/>
    <cellStyle name="Bad 2" xfId="1304"/>
    <cellStyle name="Bad 2 2" xfId="1305"/>
    <cellStyle name="Bad 20" xfId="291"/>
    <cellStyle name="Bad 20 2" xfId="295"/>
    <cellStyle name="Bad 21" xfId="301"/>
    <cellStyle name="Bad 21 2" xfId="305"/>
    <cellStyle name="Bad 22" xfId="310"/>
    <cellStyle name="Bad 22 2" xfId="315"/>
    <cellStyle name="Bad 23" xfId="319"/>
    <cellStyle name="Bad 23 2" xfId="323"/>
    <cellStyle name="Bad 24" xfId="242"/>
    <cellStyle name="Bad 24 2" xfId="9"/>
    <cellStyle name="Bad 25" xfId="134"/>
    <cellStyle name="Bad 3" xfId="1306"/>
    <cellStyle name="Bad 3 2" xfId="1309"/>
    <cellStyle name="Bad 4" xfId="1041"/>
    <cellStyle name="Bad 4 2" xfId="1310"/>
    <cellStyle name="Bad 5" xfId="732"/>
    <cellStyle name="Bad 5 2" xfId="1311"/>
    <cellStyle name="Bad 6" xfId="1312"/>
    <cellStyle name="Bad 6 2" xfId="1313"/>
    <cellStyle name="Bad 7" xfId="1314"/>
    <cellStyle name="Bad 7 2" xfId="1315"/>
    <cellStyle name="Bad 8" xfId="1316"/>
    <cellStyle name="Bad 8 2" xfId="1317"/>
    <cellStyle name="Bad 9" xfId="1318"/>
    <cellStyle name="Bad 9 2" xfId="1320"/>
    <cellStyle name="Calculation 10" xfId="1321"/>
    <cellStyle name="Calculation 10 2" xfId="1322"/>
    <cellStyle name="Calculation 11" xfId="1323"/>
    <cellStyle name="Calculation 11 2" xfId="1324"/>
    <cellStyle name="Calculation 12" xfId="1325"/>
    <cellStyle name="Calculation 12 2" xfId="1326"/>
    <cellStyle name="Calculation 13" xfId="1327"/>
    <cellStyle name="Calculation 13 2" xfId="1328"/>
    <cellStyle name="Calculation 14" xfId="1329"/>
    <cellStyle name="Calculation 14 2" xfId="659"/>
    <cellStyle name="Calculation 15" xfId="1331"/>
    <cellStyle name="Calculation 15 2" xfId="1333"/>
    <cellStyle name="Calculation 16" xfId="1335"/>
    <cellStyle name="Calculation 16 2" xfId="1337"/>
    <cellStyle name="Calculation 17" xfId="1339"/>
    <cellStyle name="Calculation 17 2" xfId="1341"/>
    <cellStyle name="Calculation 18" xfId="1343"/>
    <cellStyle name="Calculation 18 2" xfId="1345"/>
    <cellStyle name="Calculation 19" xfId="1347"/>
    <cellStyle name="Calculation 19 2" xfId="717"/>
    <cellStyle name="Calculation 2" xfId="1348"/>
    <cellStyle name="Calculation 2 2" xfId="1349"/>
    <cellStyle name="Calculation 20" xfId="1330"/>
    <cellStyle name="Calculation 20 2" xfId="1332"/>
    <cellStyle name="Calculation 21" xfId="1334"/>
    <cellStyle name="Calculation 21 2" xfId="1336"/>
    <cellStyle name="Calculation 22" xfId="1338"/>
    <cellStyle name="Calculation 22 2" xfId="1340"/>
    <cellStyle name="Calculation 23" xfId="1342"/>
    <cellStyle name="Calculation 23 2" xfId="1344"/>
    <cellStyle name="Calculation 24" xfId="1346"/>
    <cellStyle name="Calculation 24 2" xfId="716"/>
    <cellStyle name="Calculation 25" xfId="1350"/>
    <cellStyle name="Calculation 3" xfId="1351"/>
    <cellStyle name="Calculation 3 2" xfId="1352"/>
    <cellStyle name="Calculation 4" xfId="1353"/>
    <cellStyle name="Calculation 4 2" xfId="1354"/>
    <cellStyle name="Calculation 5" xfId="1355"/>
    <cellStyle name="Calculation 5 2" xfId="1356"/>
    <cellStyle name="Calculation 6" xfId="1357"/>
    <cellStyle name="Calculation 6 2" xfId="1358"/>
    <cellStyle name="Calculation 7" xfId="855"/>
    <cellStyle name="Calculation 7 2" xfId="1359"/>
    <cellStyle name="Calculation 8" xfId="1363"/>
    <cellStyle name="Calculation 8 2" xfId="1364"/>
    <cellStyle name="Calculation 9" xfId="1365"/>
    <cellStyle name="Calculation 9 2" xfId="1366"/>
    <cellStyle name="Check Cell 10" xfId="1367"/>
    <cellStyle name="Check Cell 10 2" xfId="246"/>
    <cellStyle name="Check Cell 11" xfId="1368"/>
    <cellStyle name="Check Cell 11 2" xfId="251"/>
    <cellStyle name="Check Cell 12" xfId="1369"/>
    <cellStyle name="Check Cell 12 2" xfId="83"/>
    <cellStyle name="Check Cell 13" xfId="1370"/>
    <cellStyle name="Check Cell 13 2" xfId="452"/>
    <cellStyle name="Check Cell 14" xfId="1371"/>
    <cellStyle name="Check Cell 14 2" xfId="1372"/>
    <cellStyle name="Check Cell 15" xfId="1374"/>
    <cellStyle name="Check Cell 15 2" xfId="1376"/>
    <cellStyle name="Check Cell 16" xfId="1379"/>
    <cellStyle name="Check Cell 16 2" xfId="1381"/>
    <cellStyle name="Check Cell 17" xfId="1384"/>
    <cellStyle name="Check Cell 17 2" xfId="1386"/>
    <cellStyle name="Check Cell 18" xfId="1389"/>
    <cellStyle name="Check Cell 18 2" xfId="1391"/>
    <cellStyle name="Check Cell 19" xfId="1394"/>
    <cellStyle name="Check Cell 19 2" xfId="1396"/>
    <cellStyle name="Check Cell 2" xfId="1397"/>
    <cellStyle name="Check Cell 2 2" xfId="1399"/>
    <cellStyle name="Check Cell 20" xfId="1373"/>
    <cellStyle name="Check Cell 20 2" xfId="1375"/>
    <cellStyle name="Check Cell 21" xfId="1378"/>
    <cellStyle name="Check Cell 21 2" xfId="1380"/>
    <cellStyle name="Check Cell 22" xfId="1383"/>
    <cellStyle name="Check Cell 22 2" xfId="1385"/>
    <cellStyle name="Check Cell 23" xfId="1388"/>
    <cellStyle name="Check Cell 23 2" xfId="1390"/>
    <cellStyle name="Check Cell 24" xfId="1393"/>
    <cellStyle name="Check Cell 24 2" xfId="1395"/>
    <cellStyle name="Check Cell 25" xfId="1401"/>
    <cellStyle name="Check Cell 3" xfId="882"/>
    <cellStyle name="Check Cell 3 2" xfId="1402"/>
    <cellStyle name="Check Cell 4" xfId="1403"/>
    <cellStyle name="Check Cell 4 2" xfId="1404"/>
    <cellStyle name="Check Cell 5" xfId="1405"/>
    <cellStyle name="Check Cell 5 2" xfId="1406"/>
    <cellStyle name="Check Cell 6" xfId="1407"/>
    <cellStyle name="Check Cell 6 2" xfId="1408"/>
    <cellStyle name="Check Cell 7" xfId="1409"/>
    <cellStyle name="Check Cell 7 2" xfId="1410"/>
    <cellStyle name="Check Cell 8" xfId="1411"/>
    <cellStyle name="Check Cell 8 2" xfId="1412"/>
    <cellStyle name="Check Cell 9" xfId="1413"/>
    <cellStyle name="Check Cell 9 2" xfId="1414"/>
    <cellStyle name="Comma [0] 2" xfId="2101"/>
    <cellStyle name="Comma [0] 2 2" xfId="2104"/>
    <cellStyle name="Explanatory Text 10" xfId="1416"/>
    <cellStyle name="Explanatory Text 10 2" xfId="1417"/>
    <cellStyle name="Explanatory Text 11" xfId="1418"/>
    <cellStyle name="Explanatory Text 11 2" xfId="1419"/>
    <cellStyle name="Explanatory Text 12" xfId="1420"/>
    <cellStyle name="Explanatory Text 12 2" xfId="1421"/>
    <cellStyle name="Explanatory Text 13" xfId="1423"/>
    <cellStyle name="Explanatory Text 13 2" xfId="1424"/>
    <cellStyle name="Explanatory Text 14" xfId="1425"/>
    <cellStyle name="Explanatory Text 14 2" xfId="1426"/>
    <cellStyle name="Explanatory Text 15" xfId="1428"/>
    <cellStyle name="Explanatory Text 15 2" xfId="1430"/>
    <cellStyle name="Explanatory Text 16" xfId="1434"/>
    <cellStyle name="Explanatory Text 16 2" xfId="1055"/>
    <cellStyle name="Explanatory Text 17" xfId="1436"/>
    <cellStyle name="Explanatory Text 17 2" xfId="1438"/>
    <cellStyle name="Explanatory Text 18" xfId="1440"/>
    <cellStyle name="Explanatory Text 18 2" xfId="1442"/>
    <cellStyle name="Explanatory Text 19" xfId="1444"/>
    <cellStyle name="Explanatory Text 19 2" xfId="1446"/>
    <cellStyle name="Explanatory Text 2" xfId="1025"/>
    <cellStyle name="Explanatory Text 2 2" xfId="1447"/>
    <cellStyle name="Explanatory Text 20" xfId="1427"/>
    <cellStyle name="Explanatory Text 20 2" xfId="1429"/>
    <cellStyle name="Explanatory Text 21" xfId="1433"/>
    <cellStyle name="Explanatory Text 21 2" xfId="1054"/>
    <cellStyle name="Explanatory Text 22" xfId="1435"/>
    <cellStyle name="Explanatory Text 22 2" xfId="1437"/>
    <cellStyle name="Explanatory Text 23" xfId="1439"/>
    <cellStyle name="Explanatory Text 23 2" xfId="1441"/>
    <cellStyle name="Explanatory Text 24" xfId="1443"/>
    <cellStyle name="Explanatory Text 24 2" xfId="1445"/>
    <cellStyle name="Explanatory Text 25" xfId="1448"/>
    <cellStyle name="Explanatory Text 3" xfId="1449"/>
    <cellStyle name="Explanatory Text 3 2" xfId="1450"/>
    <cellStyle name="Explanatory Text 4" xfId="1451"/>
    <cellStyle name="Explanatory Text 4 2" xfId="1452"/>
    <cellStyle name="Explanatory Text 5" xfId="1453"/>
    <cellStyle name="Explanatory Text 5 2" xfId="1454"/>
    <cellStyle name="Explanatory Text 6" xfId="1455"/>
    <cellStyle name="Explanatory Text 6 2" xfId="1456"/>
    <cellStyle name="Explanatory Text 7" xfId="1457"/>
    <cellStyle name="Explanatory Text 7 2" xfId="1458"/>
    <cellStyle name="Explanatory Text 8" xfId="1459"/>
    <cellStyle name="Explanatory Text 8 2" xfId="1460"/>
    <cellStyle name="Explanatory Text 9" xfId="1461"/>
    <cellStyle name="Explanatory Text 9 2" xfId="1462"/>
    <cellStyle name="Good 10" xfId="27"/>
    <cellStyle name="Good 10 2" xfId="1463"/>
    <cellStyle name="Good 11" xfId="158"/>
    <cellStyle name="Good 11 2" xfId="1464"/>
    <cellStyle name="Good 12" xfId="1465"/>
    <cellStyle name="Good 12 2" xfId="1466"/>
    <cellStyle name="Good 13" xfId="1467"/>
    <cellStyle name="Good 13 2" xfId="1468"/>
    <cellStyle name="Good 14" xfId="1469"/>
    <cellStyle name="Good 14 2" xfId="1470"/>
    <cellStyle name="Good 15" xfId="1472"/>
    <cellStyle name="Good 15 2" xfId="1476"/>
    <cellStyle name="Good 16" xfId="1478"/>
    <cellStyle name="Good 16 2" xfId="1480"/>
    <cellStyle name="Good 17" xfId="1482"/>
    <cellStyle name="Good 17 2" xfId="1484"/>
    <cellStyle name="Good 18" xfId="1486"/>
    <cellStyle name="Good 18 2" xfId="1488"/>
    <cellStyle name="Good 19" xfId="332"/>
    <cellStyle name="Good 19 2" xfId="335"/>
    <cellStyle name="Good 2" xfId="1491"/>
    <cellStyle name="Good 2 2" xfId="960"/>
    <cellStyle name="Good 20" xfId="1471"/>
    <cellStyle name="Good 20 2" xfId="1475"/>
    <cellStyle name="Good 21" xfId="1477"/>
    <cellStyle name="Good 21 2" xfId="1479"/>
    <cellStyle name="Good 22" xfId="1481"/>
    <cellStyle name="Good 22 2" xfId="1483"/>
    <cellStyle name="Good 23" xfId="1485"/>
    <cellStyle name="Good 23 2" xfId="1487"/>
    <cellStyle name="Good 24" xfId="331"/>
    <cellStyle name="Good 24 2" xfId="334"/>
    <cellStyle name="Good 25" xfId="55"/>
    <cellStyle name="Good 3" xfId="1492"/>
    <cellStyle name="Good 3 2" xfId="1493"/>
    <cellStyle name="Good 4" xfId="1494"/>
    <cellStyle name="Good 4 2" xfId="1495"/>
    <cellStyle name="Good 5" xfId="1038"/>
    <cellStyle name="Good 5 2" xfId="1496"/>
    <cellStyle name="Good 6" xfId="78"/>
    <cellStyle name="Good 6 2" xfId="1062"/>
    <cellStyle name="Good 7" xfId="88"/>
    <cellStyle name="Good 7 2" xfId="1011"/>
    <cellStyle name="Good 8" xfId="94"/>
    <cellStyle name="Good 8 2" xfId="1144"/>
    <cellStyle name="Good 9" xfId="95"/>
    <cellStyle name="Good 9 2" xfId="1187"/>
    <cellStyle name="Heading 1 10" xfId="1497"/>
    <cellStyle name="Heading 1 10 2" xfId="1498"/>
    <cellStyle name="Heading 1 11" xfId="1499"/>
    <cellStyle name="Heading 1 11 2" xfId="1500"/>
    <cellStyle name="Heading 1 12" xfId="1501"/>
    <cellStyle name="Heading 1 12 2" xfId="1502"/>
    <cellStyle name="Heading 1 13" xfId="1503"/>
    <cellStyle name="Heading 1 13 2" xfId="1504"/>
    <cellStyle name="Heading 1 14" xfId="1505"/>
    <cellStyle name="Heading 1 14 2" xfId="1506"/>
    <cellStyle name="Heading 1 15" xfId="1508"/>
    <cellStyle name="Heading 1 15 2" xfId="1510"/>
    <cellStyle name="Heading 1 16" xfId="1512"/>
    <cellStyle name="Heading 1 16 2" xfId="1514"/>
    <cellStyle name="Heading 1 17" xfId="1516"/>
    <cellStyle name="Heading 1 17 2" xfId="1518"/>
    <cellStyle name="Heading 1 18" xfId="1521"/>
    <cellStyle name="Heading 1 18 2" xfId="1524"/>
    <cellStyle name="Heading 1 19" xfId="1527"/>
    <cellStyle name="Heading 1 19 2" xfId="1530"/>
    <cellStyle name="Heading 1 2" xfId="1531"/>
    <cellStyle name="Heading 1 2 2" xfId="1534"/>
    <cellStyle name="Heading 1 20" xfId="1507"/>
    <cellStyle name="Heading 1 20 2" xfId="1509"/>
    <cellStyle name="Heading 1 21" xfId="1511"/>
    <cellStyle name="Heading 1 21 2" xfId="1513"/>
    <cellStyle name="Heading 1 22" xfId="1515"/>
    <cellStyle name="Heading 1 22 2" xfId="1517"/>
    <cellStyle name="Heading 1 23" xfId="1520"/>
    <cellStyle name="Heading 1 23 2" xfId="1523"/>
    <cellStyle name="Heading 1 24" xfId="1526"/>
    <cellStyle name="Heading 1 24 2" xfId="1529"/>
    <cellStyle name="Heading 1 25" xfId="1536"/>
    <cellStyle name="Heading 1 3" xfId="1537"/>
    <cellStyle name="Heading 1 3 2" xfId="1538"/>
    <cellStyle name="Heading 1 4" xfId="1539"/>
    <cellStyle name="Heading 1 4 2" xfId="1540"/>
    <cellStyle name="Heading 1 5" xfId="1541"/>
    <cellStyle name="Heading 1 5 2" xfId="1542"/>
    <cellStyle name="Heading 1 6" xfId="602"/>
    <cellStyle name="Heading 1 6 2" xfId="1543"/>
    <cellStyle name="Heading 1 7" xfId="1544"/>
    <cellStyle name="Heading 1 7 2" xfId="1545"/>
    <cellStyle name="Heading 1 8" xfId="1546"/>
    <cellStyle name="Heading 1 8 2" xfId="1547"/>
    <cellStyle name="Heading 1 9" xfId="1548"/>
    <cellStyle name="Heading 1 9 2" xfId="1549"/>
    <cellStyle name="Heading 2 10" xfId="739"/>
    <cellStyle name="Heading 2 10 2" xfId="428"/>
    <cellStyle name="Heading 2 11" xfId="1550"/>
    <cellStyle name="Heading 2 11 2" xfId="1551"/>
    <cellStyle name="Heading 2 12" xfId="1552"/>
    <cellStyle name="Heading 2 12 2" xfId="1553"/>
    <cellStyle name="Heading 2 13" xfId="1554"/>
    <cellStyle name="Heading 2 13 2" xfId="1555"/>
    <cellStyle name="Heading 2 14" xfId="1556"/>
    <cellStyle name="Heading 2 14 2" xfId="1558"/>
    <cellStyle name="Heading 2 15" xfId="1560"/>
    <cellStyle name="Heading 2 15 2" xfId="1562"/>
    <cellStyle name="Heading 2 16" xfId="1564"/>
    <cellStyle name="Heading 2 16 2" xfId="1566"/>
    <cellStyle name="Heading 2 17" xfId="1568"/>
    <cellStyle name="Heading 2 17 2" xfId="1570"/>
    <cellStyle name="Heading 2 18" xfId="1572"/>
    <cellStyle name="Heading 2 18 2" xfId="1574"/>
    <cellStyle name="Heading 2 19" xfId="1576"/>
    <cellStyle name="Heading 2 19 2" xfId="1579"/>
    <cellStyle name="Heading 2 2" xfId="1580"/>
    <cellStyle name="Heading 2 2 2" xfId="1581"/>
    <cellStyle name="Heading 2 20" xfId="1559"/>
    <cellStyle name="Heading 2 20 2" xfId="1561"/>
    <cellStyle name="Heading 2 21" xfId="1563"/>
    <cellStyle name="Heading 2 21 2" xfId="1565"/>
    <cellStyle name="Heading 2 22" xfId="1567"/>
    <cellStyle name="Heading 2 22 2" xfId="1569"/>
    <cellStyle name="Heading 2 23" xfId="1571"/>
    <cellStyle name="Heading 2 23 2" xfId="1573"/>
    <cellStyle name="Heading 2 24" xfId="1575"/>
    <cellStyle name="Heading 2 24 2" xfId="1578"/>
    <cellStyle name="Heading 2 25" xfId="1582"/>
    <cellStyle name="Heading 2 3" xfId="1583"/>
    <cellStyle name="Heading 2 3 2" xfId="1584"/>
    <cellStyle name="Heading 2 4" xfId="1585"/>
    <cellStyle name="Heading 2 4 2" xfId="1586"/>
    <cellStyle name="Heading 2 5" xfId="1587"/>
    <cellStyle name="Heading 2 5 2" xfId="1588"/>
    <cellStyle name="Heading 2 6" xfId="606"/>
    <cellStyle name="Heading 2 6 2" xfId="1589"/>
    <cellStyle name="Heading 2 7" xfId="1590"/>
    <cellStyle name="Heading 2 7 2" xfId="1591"/>
    <cellStyle name="Heading 2 8" xfId="1592"/>
    <cellStyle name="Heading 2 8 2" xfId="1593"/>
    <cellStyle name="Heading 2 9" xfId="1594"/>
    <cellStyle name="Heading 2 9 2" xfId="1595"/>
    <cellStyle name="Heading 3 10" xfId="751"/>
    <cellStyle name="Heading 3 10 2" xfId="1596"/>
    <cellStyle name="Heading 3 11" xfId="1557"/>
    <cellStyle name="Heading 3 11 2" xfId="1597"/>
    <cellStyle name="Heading 3 12" xfId="1598"/>
    <cellStyle name="Heading 3 12 2" xfId="1599"/>
    <cellStyle name="Heading 3 13" xfId="1600"/>
    <cellStyle name="Heading 3 13 2" xfId="1601"/>
    <cellStyle name="Heading 3 14" xfId="1602"/>
    <cellStyle name="Heading 3 14 2" xfId="1603"/>
    <cellStyle name="Heading 3 15" xfId="1605"/>
    <cellStyle name="Heading 3 15 2" xfId="1607"/>
    <cellStyle name="Heading 3 16" xfId="1609"/>
    <cellStyle name="Heading 3 16 2" xfId="1611"/>
    <cellStyle name="Heading 3 17" xfId="1613"/>
    <cellStyle name="Heading 3 17 2" xfId="1616"/>
    <cellStyle name="Heading 3 18" xfId="827"/>
    <cellStyle name="Heading 3 18 2" xfId="1618"/>
    <cellStyle name="Heading 3 19" xfId="1620"/>
    <cellStyle name="Heading 3 19 2" xfId="1432"/>
    <cellStyle name="Heading 3 2" xfId="1621"/>
    <cellStyle name="Heading 3 2 2" xfId="1622"/>
    <cellStyle name="Heading 3 20" xfId="1604"/>
    <cellStyle name="Heading 3 20 2" xfId="1606"/>
    <cellStyle name="Heading 3 21" xfId="1608"/>
    <cellStyle name="Heading 3 21 2" xfId="1610"/>
    <cellStyle name="Heading 3 22" xfId="1612"/>
    <cellStyle name="Heading 3 22 2" xfId="1615"/>
    <cellStyle name="Heading 3 23" xfId="826"/>
    <cellStyle name="Heading 3 23 2" xfId="1617"/>
    <cellStyle name="Heading 3 24" xfId="1619"/>
    <cellStyle name="Heading 3 24 2" xfId="1431"/>
    <cellStyle name="Heading 3 25" xfId="1623"/>
    <cellStyle name="Heading 3 3" xfId="1624"/>
    <cellStyle name="Heading 3 3 2" xfId="1625"/>
    <cellStyle name="Heading 3 4" xfId="1626"/>
    <cellStyle name="Heading 3 4 2" xfId="1415"/>
    <cellStyle name="Heading 3 5" xfId="1627"/>
    <cellStyle name="Heading 3 5 2" xfId="1628"/>
    <cellStyle name="Heading 3 6" xfId="47"/>
    <cellStyle name="Heading 3 6 2" xfId="1629"/>
    <cellStyle name="Heading 3 7" xfId="1630"/>
    <cellStyle name="Heading 3 7 2" xfId="1631"/>
    <cellStyle name="Heading 3 8" xfId="1632"/>
    <cellStyle name="Heading 3 8 2" xfId="1633"/>
    <cellStyle name="Heading 3 9" xfId="1272"/>
    <cellStyle name="Heading 3 9 2" xfId="128"/>
    <cellStyle name="Heading 4 10" xfId="1634"/>
    <cellStyle name="Heading 4 10 2" xfId="1637"/>
    <cellStyle name="Heading 4 11" xfId="1577"/>
    <cellStyle name="Heading 4 11 2" xfId="1640"/>
    <cellStyle name="Heading 4 12" xfId="1641"/>
    <cellStyle name="Heading 4 12 2" xfId="1644"/>
    <cellStyle name="Heading 4 13" xfId="1645"/>
    <cellStyle name="Heading 4 13 2" xfId="1648"/>
    <cellStyle name="Heading 4 14" xfId="1649"/>
    <cellStyle name="Heading 4 14 2" xfId="1362"/>
    <cellStyle name="Heading 4 15" xfId="1651"/>
    <cellStyle name="Heading 4 15 2" xfId="1655"/>
    <cellStyle name="Heading 4 16" xfId="1657"/>
    <cellStyle name="Heading 4 16 2" xfId="1661"/>
    <cellStyle name="Heading 4 17" xfId="1663"/>
    <cellStyle name="Heading 4 17 2" xfId="1667"/>
    <cellStyle name="Heading 4 18" xfId="1669"/>
    <cellStyle name="Heading 4 18 2" xfId="1673"/>
    <cellStyle name="Heading 4 19" xfId="543"/>
    <cellStyle name="Heading 4 19 2" xfId="1677"/>
    <cellStyle name="Heading 4 2" xfId="1678"/>
    <cellStyle name="Heading 4 2 2" xfId="1679"/>
    <cellStyle name="Heading 4 20" xfId="1650"/>
    <cellStyle name="Heading 4 20 2" xfId="1654"/>
    <cellStyle name="Heading 4 21" xfId="1656"/>
    <cellStyle name="Heading 4 21 2" xfId="1660"/>
    <cellStyle name="Heading 4 22" xfId="1662"/>
    <cellStyle name="Heading 4 22 2" xfId="1666"/>
    <cellStyle name="Heading 4 23" xfId="1668"/>
    <cellStyle name="Heading 4 23 2" xfId="1672"/>
    <cellStyle name="Heading 4 24" xfId="542"/>
    <cellStyle name="Heading 4 24 2" xfId="1676"/>
    <cellStyle name="Heading 4 25" xfId="1680"/>
    <cellStyle name="Heading 4 3" xfId="1681"/>
    <cellStyle name="Heading 4 3 2" xfId="1682"/>
    <cellStyle name="Heading 4 4" xfId="1683"/>
    <cellStyle name="Heading 4 4 2" xfId="133"/>
    <cellStyle name="Heading 4 5" xfId="1684"/>
    <cellStyle name="Heading 4 5 2" xfId="1685"/>
    <cellStyle name="Heading 4 6" xfId="37"/>
    <cellStyle name="Heading 4 6 2" xfId="1686"/>
    <cellStyle name="Heading 4 7" xfId="1687"/>
    <cellStyle name="Heading 4 7 2" xfId="1688"/>
    <cellStyle name="Heading 4 8" xfId="1689"/>
    <cellStyle name="Heading 4 8 2" xfId="1690"/>
    <cellStyle name="Heading 4 9" xfId="1276"/>
    <cellStyle name="Heading 4 9 2" xfId="367"/>
    <cellStyle name="Input 10" xfId="1691"/>
    <cellStyle name="Input 10 2" xfId="1692"/>
    <cellStyle name="Input 11" xfId="688"/>
    <cellStyle name="Input 11 2" xfId="1693"/>
    <cellStyle name="Input 12" xfId="393"/>
    <cellStyle name="Input 12 2" xfId="1694"/>
    <cellStyle name="Input 13" xfId="1695"/>
    <cellStyle name="Input 13 2" xfId="1696"/>
    <cellStyle name="Input 14" xfId="1697"/>
    <cellStyle name="Input 14 2" xfId="1698"/>
    <cellStyle name="Input 15" xfId="1700"/>
    <cellStyle name="Input 15 2" xfId="1702"/>
    <cellStyle name="Input 16" xfId="1705"/>
    <cellStyle name="Input 16 2" xfId="1707"/>
    <cellStyle name="Input 17" xfId="1308"/>
    <cellStyle name="Input 17 2" xfId="1709"/>
    <cellStyle name="Input 18" xfId="1711"/>
    <cellStyle name="Input 18 2" xfId="1713"/>
    <cellStyle name="Input 19" xfId="1715"/>
    <cellStyle name="Input 19 2" xfId="1717"/>
    <cellStyle name="Input 2" xfId="1519"/>
    <cellStyle name="Input 2 2" xfId="1522"/>
    <cellStyle name="Input 20" xfId="1699"/>
    <cellStyle name="Input 20 2" xfId="1701"/>
    <cellStyle name="Input 21" xfId="1704"/>
    <cellStyle name="Input 21 2" xfId="1706"/>
    <cellStyle name="Input 22" xfId="1307"/>
    <cellStyle name="Input 22 2" xfId="1708"/>
    <cellStyle name="Input 23" xfId="1710"/>
    <cellStyle name="Input 23 2" xfId="1712"/>
    <cellStyle name="Input 24" xfId="1714"/>
    <cellStyle name="Input 24 2" xfId="1716"/>
    <cellStyle name="Input 25" xfId="1718"/>
    <cellStyle name="Input 3" xfId="1525"/>
    <cellStyle name="Input 3 2" xfId="1528"/>
    <cellStyle name="Input 4" xfId="1535"/>
    <cellStyle name="Input 4 2" xfId="1719"/>
    <cellStyle name="Input 5" xfId="1720"/>
    <cellStyle name="Input 5 2" xfId="1721"/>
    <cellStyle name="Input 6" xfId="1722"/>
    <cellStyle name="Input 6 2" xfId="1723"/>
    <cellStyle name="Input 7" xfId="1724"/>
    <cellStyle name="Input 7 2" xfId="1"/>
    <cellStyle name="Input 8" xfId="1292"/>
    <cellStyle name="Input 8 2" xfId="1294"/>
    <cellStyle name="Input 9" xfId="1296"/>
    <cellStyle name="Input 9 2" xfId="1298"/>
    <cellStyle name="Linked Cell 10" xfId="1725"/>
    <cellStyle name="Linked Cell 10 2" xfId="1726"/>
    <cellStyle name="Linked Cell 11" xfId="1727"/>
    <cellStyle name="Linked Cell 11 2" xfId="1728"/>
    <cellStyle name="Linked Cell 12" xfId="1729"/>
    <cellStyle name="Linked Cell 12 2" xfId="1730"/>
    <cellStyle name="Linked Cell 13" xfId="1731"/>
    <cellStyle name="Linked Cell 13 2" xfId="1732"/>
    <cellStyle name="Linked Cell 14" xfId="1733"/>
    <cellStyle name="Linked Cell 14 2" xfId="1734"/>
    <cellStyle name="Linked Cell 15" xfId="1736"/>
    <cellStyle name="Linked Cell 15 2" xfId="1738"/>
    <cellStyle name="Linked Cell 16" xfId="1740"/>
    <cellStyle name="Linked Cell 16 2" xfId="1742"/>
    <cellStyle name="Linked Cell 17" xfId="1744"/>
    <cellStyle name="Linked Cell 17 2" xfId="1746"/>
    <cellStyle name="Linked Cell 18" xfId="1748"/>
    <cellStyle name="Linked Cell 18 2" xfId="113"/>
    <cellStyle name="Linked Cell 19" xfId="1750"/>
    <cellStyle name="Linked Cell 19 2" xfId="1752"/>
    <cellStyle name="Linked Cell 2" xfId="1753"/>
    <cellStyle name="Linked Cell 2 2" xfId="1754"/>
    <cellStyle name="Linked Cell 20" xfId="1735"/>
    <cellStyle name="Linked Cell 20 2" xfId="1737"/>
    <cellStyle name="Linked Cell 21" xfId="1739"/>
    <cellStyle name="Linked Cell 21 2" xfId="1741"/>
    <cellStyle name="Linked Cell 22" xfId="1743"/>
    <cellStyle name="Linked Cell 22 2" xfId="1745"/>
    <cellStyle name="Linked Cell 23" xfId="1747"/>
    <cellStyle name="Linked Cell 23 2" xfId="112"/>
    <cellStyle name="Linked Cell 24" xfId="1749"/>
    <cellStyle name="Linked Cell 24 2" xfId="1751"/>
    <cellStyle name="Linked Cell 25" xfId="1755"/>
    <cellStyle name="Linked Cell 3" xfId="1756"/>
    <cellStyle name="Linked Cell 3 2" xfId="1422"/>
    <cellStyle name="Linked Cell 4" xfId="1757"/>
    <cellStyle name="Linked Cell 4 2" xfId="1758"/>
    <cellStyle name="Linked Cell 5" xfId="1759"/>
    <cellStyle name="Linked Cell 5 2" xfId="1760"/>
    <cellStyle name="Linked Cell 6" xfId="1761"/>
    <cellStyle name="Linked Cell 6 2" xfId="1762"/>
    <cellStyle name="Linked Cell 7" xfId="1077"/>
    <cellStyle name="Linked Cell 7 2" xfId="1763"/>
    <cellStyle name="Linked Cell 8" xfId="1764"/>
    <cellStyle name="Linked Cell 8 2" xfId="140"/>
    <cellStyle name="Linked Cell 9" xfId="1765"/>
    <cellStyle name="Linked Cell 9 2" xfId="1766"/>
    <cellStyle name="Neutral 10" xfId="1767"/>
    <cellStyle name="Neutral 10 2" xfId="1768"/>
    <cellStyle name="Neutral 11" xfId="1769"/>
    <cellStyle name="Neutral 11 2" xfId="1770"/>
    <cellStyle name="Neutral 12" xfId="1771"/>
    <cellStyle name="Neutral 12 2" xfId="1772"/>
    <cellStyle name="Neutral 13" xfId="1773"/>
    <cellStyle name="Neutral 13 2" xfId="1774"/>
    <cellStyle name="Neutral 14" xfId="1775"/>
    <cellStyle name="Neutral 14 2" xfId="1776"/>
    <cellStyle name="Neutral 15" xfId="1778"/>
    <cellStyle name="Neutral 15 2" xfId="1780"/>
    <cellStyle name="Neutral 16" xfId="1782"/>
    <cellStyle name="Neutral 16 2" xfId="1784"/>
    <cellStyle name="Neutral 17" xfId="1786"/>
    <cellStyle name="Neutral 17 2" xfId="1790"/>
    <cellStyle name="Neutral 18" xfId="1792"/>
    <cellStyle name="Neutral 18 2" xfId="1794"/>
    <cellStyle name="Neutral 19" xfId="1796"/>
    <cellStyle name="Neutral 19 2" xfId="1798"/>
    <cellStyle name="Neutral 2" xfId="1799"/>
    <cellStyle name="Neutral 2 2" xfId="1800"/>
    <cellStyle name="Neutral 20" xfId="1777"/>
    <cellStyle name="Neutral 20 2" xfId="1779"/>
    <cellStyle name="Neutral 21" xfId="1781"/>
    <cellStyle name="Neutral 21 2" xfId="1783"/>
    <cellStyle name="Neutral 22" xfId="1785"/>
    <cellStyle name="Neutral 22 2" xfId="1789"/>
    <cellStyle name="Neutral 23" xfId="1791"/>
    <cellStyle name="Neutral 23 2" xfId="1793"/>
    <cellStyle name="Neutral 24" xfId="1795"/>
    <cellStyle name="Neutral 24 2" xfId="1797"/>
    <cellStyle name="Neutral 25" xfId="1801"/>
    <cellStyle name="Neutral 3" xfId="1802"/>
    <cellStyle name="Neutral 3 2" xfId="1803"/>
    <cellStyle name="Neutral 4" xfId="1804"/>
    <cellStyle name="Neutral 4 2" xfId="1805"/>
    <cellStyle name="Neutral 5" xfId="811"/>
    <cellStyle name="Neutral 5 2" xfId="836"/>
    <cellStyle name="Neutral 6" xfId="1614"/>
    <cellStyle name="Neutral 6 2" xfId="1806"/>
    <cellStyle name="Neutral 7" xfId="1807"/>
    <cellStyle name="Neutral 7 2" xfId="1808"/>
    <cellStyle name="Neutral 8" xfId="1809"/>
    <cellStyle name="Neutral 8 2" xfId="1810"/>
    <cellStyle name="Neutral 9" xfId="1811"/>
    <cellStyle name="Neutral 9 2" xfId="1812"/>
    <cellStyle name="Normal" xfId="0" builtinId="0"/>
    <cellStyle name="Normal 10 2" xfId="1813"/>
    <cellStyle name="Normal 11 2" xfId="1814"/>
    <cellStyle name="Normal 12 2" xfId="1815"/>
    <cellStyle name="Normal 13 2" xfId="1816"/>
    <cellStyle name="Normal 14 2" xfId="1817"/>
    <cellStyle name="Normal 15 2" xfId="1819"/>
    <cellStyle name="Normal 16 2" xfId="1821"/>
    <cellStyle name="Normal 17 2" xfId="1636"/>
    <cellStyle name="Normal 18 2" xfId="1639"/>
    <cellStyle name="Normal 19 2" xfId="1643"/>
    <cellStyle name="Normal 2" xfId="1822"/>
    <cellStyle name="Normal 2 2" xfId="2103"/>
    <cellStyle name="Normal 20 2" xfId="1818"/>
    <cellStyle name="Normal 21 2" xfId="1820"/>
    <cellStyle name="Normal 22 2" xfId="1635"/>
    <cellStyle name="Normal 23 2" xfId="1638"/>
    <cellStyle name="Normal 24 2" xfId="1642"/>
    <cellStyle name="Normal 25 2" xfId="1647"/>
    <cellStyle name="Normal 26 2" xfId="1361"/>
    <cellStyle name="Normal 27 2" xfId="1653"/>
    <cellStyle name="Normal 28 2" xfId="1659"/>
    <cellStyle name="Normal 29 2" xfId="1665"/>
    <cellStyle name="Normal 3" xfId="2100"/>
    <cellStyle name="Normal 3 2" xfId="1823"/>
    <cellStyle name="Normal 30 2" xfId="1646"/>
    <cellStyle name="Normal 31 2" xfId="1360"/>
    <cellStyle name="Normal 32 2" xfId="1652"/>
    <cellStyle name="Normal 33 2" xfId="1658"/>
    <cellStyle name="Normal 34 2" xfId="1664"/>
    <cellStyle name="Normal 35 2" xfId="1671"/>
    <cellStyle name="Normal 36 2" xfId="1675"/>
    <cellStyle name="Normal 37 2" xfId="1825"/>
    <cellStyle name="Normal 38 2" xfId="1827"/>
    <cellStyle name="Normal 39 2" xfId="1829"/>
    <cellStyle name="Normal 4" xfId="2102"/>
    <cellStyle name="Normal 4 10" xfId="1830"/>
    <cellStyle name="Normal 4 11" xfId="1832"/>
    <cellStyle name="Normal 4 12" xfId="1833"/>
    <cellStyle name="Normal 4 13" xfId="1285"/>
    <cellStyle name="Normal 4 14" xfId="1834"/>
    <cellStyle name="Normal 4 15" xfId="1836"/>
    <cellStyle name="Normal 4 16" xfId="1838"/>
    <cellStyle name="Normal 4 17" xfId="1533"/>
    <cellStyle name="Normal 4 18" xfId="1840"/>
    <cellStyle name="Normal 4 19" xfId="1842"/>
    <cellStyle name="Normal 4 2" xfId="1843"/>
    <cellStyle name="Normal 4 20" xfId="1835"/>
    <cellStyle name="Normal 4 21" xfId="1837"/>
    <cellStyle name="Normal 4 22" xfId="1532"/>
    <cellStyle name="Normal 4 23" xfId="1839"/>
    <cellStyle name="Normal 4 24" xfId="1841"/>
    <cellStyle name="Normal 4 25" xfId="1844"/>
    <cellStyle name="Normal 4 3" xfId="1845"/>
    <cellStyle name="Normal 4 4" xfId="1846"/>
    <cellStyle name="Normal 4 5" xfId="1847"/>
    <cellStyle name="Normal 4 6" xfId="1848"/>
    <cellStyle name="Normal 4 7" xfId="1849"/>
    <cellStyle name="Normal 4 8" xfId="1851"/>
    <cellStyle name="Normal 4 9" xfId="696"/>
    <cellStyle name="Normal 40 2" xfId="1670"/>
    <cellStyle name="Normal 41 2" xfId="1674"/>
    <cellStyle name="Normal 42 2" xfId="1824"/>
    <cellStyle name="Normal 43 2" xfId="1826"/>
    <cellStyle name="Normal 44 2" xfId="1828"/>
    <cellStyle name="Normal 45 2" xfId="1051"/>
    <cellStyle name="Normal 46 2" xfId="1853"/>
    <cellStyle name="Normal 47 2" xfId="1855"/>
    <cellStyle name="Normal 48 2" xfId="1857"/>
    <cellStyle name="Normal 49 2" xfId="1859"/>
    <cellStyle name="Normal 5 2" xfId="1291"/>
    <cellStyle name="Normal 50 2" xfId="1050"/>
    <cellStyle name="Normal 51 2" xfId="1852"/>
    <cellStyle name="Normal 52 2" xfId="1854"/>
    <cellStyle name="Normal 53 2" xfId="1856"/>
    <cellStyle name="Normal 54 2" xfId="1858"/>
    <cellStyle name="Normal 55 2" xfId="1086"/>
    <cellStyle name="Normal 56 2" xfId="1862"/>
    <cellStyle name="Normal 57 2" xfId="1490"/>
    <cellStyle name="Normal 58 2" xfId="1864"/>
    <cellStyle name="Normal 59 2" xfId="1866"/>
    <cellStyle name="Normal 6 10" xfId="1867"/>
    <cellStyle name="Normal 6 11" xfId="1868"/>
    <cellStyle name="Normal 6 12" xfId="1319"/>
    <cellStyle name="Normal 6 13" xfId="1869"/>
    <cellStyle name="Normal 6 14" xfId="1870"/>
    <cellStyle name="Normal 6 15" xfId="1474"/>
    <cellStyle name="Normal 6 16" xfId="31"/>
    <cellStyle name="Normal 6 17" xfId="1872"/>
    <cellStyle name="Normal 6 18" xfId="1874"/>
    <cellStyle name="Normal 6 19" xfId="1876"/>
    <cellStyle name="Normal 6 2" xfId="1877"/>
    <cellStyle name="Normal 6 20" xfId="1473"/>
    <cellStyle name="Normal 6 21" xfId="30"/>
    <cellStyle name="Normal 6 22" xfId="1871"/>
    <cellStyle name="Normal 6 23" xfId="1873"/>
    <cellStyle name="Normal 6 24" xfId="1875"/>
    <cellStyle name="Normal 6 25" xfId="24"/>
    <cellStyle name="Normal 6 3" xfId="1878"/>
    <cellStyle name="Normal 6 4" xfId="1879"/>
    <cellStyle name="Normal 6 5" xfId="1880"/>
    <cellStyle name="Normal 6 6" xfId="1881"/>
    <cellStyle name="Normal 6 7" xfId="1882"/>
    <cellStyle name="Normal 6 8" xfId="1885"/>
    <cellStyle name="Normal 6 9" xfId="701"/>
    <cellStyle name="Normal 60 2" xfId="1085"/>
    <cellStyle name="Normal 61 2" xfId="1861"/>
    <cellStyle name="Normal 62 2" xfId="1489"/>
    <cellStyle name="Normal 63 2" xfId="1863"/>
    <cellStyle name="Normal 64 2" xfId="1865"/>
    <cellStyle name="Normal 65 2" xfId="1125"/>
    <cellStyle name="Normal 66 2" xfId="1887"/>
    <cellStyle name="Normal 67 2" xfId="1889"/>
    <cellStyle name="Normal 68 2" xfId="1891"/>
    <cellStyle name="Normal 69 2" xfId="1893"/>
    <cellStyle name="Normal 7 10" xfId="1377"/>
    <cellStyle name="Normal 7 11" xfId="1382"/>
    <cellStyle name="Normal 7 12" xfId="1387"/>
    <cellStyle name="Normal 7 13" xfId="1392"/>
    <cellStyle name="Normal 7 14" xfId="1400"/>
    <cellStyle name="Normal 7 15" xfId="338"/>
    <cellStyle name="Normal 7 16" xfId="1176"/>
    <cellStyle name="Normal 7 17" xfId="1895"/>
    <cellStyle name="Normal 7 18" xfId="1897"/>
    <cellStyle name="Normal 7 19" xfId="1899"/>
    <cellStyle name="Normal 7 2" xfId="25"/>
    <cellStyle name="Normal 7 20" xfId="337"/>
    <cellStyle name="Normal 7 21" xfId="1175"/>
    <cellStyle name="Normal 7 22" xfId="1894"/>
    <cellStyle name="Normal 7 23" xfId="1896"/>
    <cellStyle name="Normal 7 24" xfId="1898"/>
    <cellStyle name="Normal 7 25" xfId="1900"/>
    <cellStyle name="Normal 7 3" xfId="1901"/>
    <cellStyle name="Normal 7 4" xfId="1902"/>
    <cellStyle name="Normal 7 5" xfId="1903"/>
    <cellStyle name="Normal 7 6" xfId="1904"/>
    <cellStyle name="Normal 7 7" xfId="1905"/>
    <cellStyle name="Normal 7 8" xfId="1908"/>
    <cellStyle name="Normal 7 9" xfId="705"/>
    <cellStyle name="Normal 70 2" xfId="1124"/>
    <cellStyle name="Normal 71 2" xfId="1886"/>
    <cellStyle name="Normal 72 2" xfId="1888"/>
    <cellStyle name="Normal 73 2" xfId="1890"/>
    <cellStyle name="Normal 74 2" xfId="1892"/>
    <cellStyle name="Normal 75 2" xfId="1166"/>
    <cellStyle name="Normal 76 2" xfId="1909"/>
    <cellStyle name="Normal 77 2" xfId="1910"/>
    <cellStyle name="Normal 78 2" xfId="1911"/>
    <cellStyle name="Normal 79 2" xfId="1912"/>
    <cellStyle name="Normal 8 10" xfId="1913"/>
    <cellStyle name="Normal 8 11" xfId="1914"/>
    <cellStyle name="Normal 8 12" xfId="1915"/>
    <cellStyle name="Normal 8 13" xfId="1916"/>
    <cellStyle name="Normal 8 14" xfId="1398"/>
    <cellStyle name="Normal 8 15" xfId="63"/>
    <cellStyle name="Normal 8 16" xfId="1918"/>
    <cellStyle name="Normal 8 17" xfId="1920"/>
    <cellStyle name="Normal 8 18" xfId="1922"/>
    <cellStyle name="Normal 8 19" xfId="1924"/>
    <cellStyle name="Normal 8 2" xfId="1925"/>
    <cellStyle name="Normal 8 20" xfId="62"/>
    <cellStyle name="Normal 8 21" xfId="1917"/>
    <cellStyle name="Normal 8 22" xfId="1919"/>
    <cellStyle name="Normal 8 23" xfId="1921"/>
    <cellStyle name="Normal 8 24" xfId="1923"/>
    <cellStyle name="Normal 8 25" xfId="1926"/>
    <cellStyle name="Normal 8 3" xfId="1927"/>
    <cellStyle name="Normal 8 4" xfId="1928"/>
    <cellStyle name="Normal 8 5" xfId="1929"/>
    <cellStyle name="Normal 8 6" xfId="76"/>
    <cellStyle name="Normal 8 7" xfId="1930"/>
    <cellStyle name="Normal 8 8" xfId="1933"/>
    <cellStyle name="Normal 8 9" xfId="707"/>
    <cellStyle name="Normal 80 2" xfId="1165"/>
    <cellStyle name="Normal 81" xfId="1934"/>
    <cellStyle name="Normal 9 2" xfId="1935"/>
    <cellStyle name="Note 10" xfId="1936"/>
    <cellStyle name="Note 10 2" xfId="340"/>
    <cellStyle name="Note 11" xfId="1937"/>
    <cellStyle name="Note 11 2" xfId="1938"/>
    <cellStyle name="Note 12" xfId="1939"/>
    <cellStyle name="Note 12 2" xfId="1940"/>
    <cellStyle name="Note 13" xfId="1941"/>
    <cellStyle name="Note 13 2" xfId="1942"/>
    <cellStyle name="Note 14" xfId="1943"/>
    <cellStyle name="Note 14 2" xfId="1850"/>
    <cellStyle name="Note 15" xfId="1945"/>
    <cellStyle name="Note 15 2" xfId="300"/>
    <cellStyle name="Note 16" xfId="1947"/>
    <cellStyle name="Note 16 2" xfId="1884"/>
    <cellStyle name="Note 17" xfId="1949"/>
    <cellStyle name="Note 17 2" xfId="1907"/>
    <cellStyle name="Note 18" xfId="1951"/>
    <cellStyle name="Note 18 2" xfId="1932"/>
    <cellStyle name="Note 19" xfId="1953"/>
    <cellStyle name="Note 19 2" xfId="1955"/>
    <cellStyle name="Note 2" xfId="1956"/>
    <cellStyle name="Note 2 2" xfId="1957"/>
    <cellStyle name="Note 20" xfId="1944"/>
    <cellStyle name="Note 20 2" xfId="299"/>
    <cellStyle name="Note 21" xfId="1946"/>
    <cellStyle name="Note 21 2" xfId="1883"/>
    <cellStyle name="Note 22" xfId="1948"/>
    <cellStyle name="Note 22 2" xfId="1906"/>
    <cellStyle name="Note 23" xfId="1950"/>
    <cellStyle name="Note 23 2" xfId="1931"/>
    <cellStyle name="Note 24" xfId="1952"/>
    <cellStyle name="Note 24 2" xfId="1954"/>
    <cellStyle name="Note 25" xfId="1958"/>
    <cellStyle name="Note 3" xfId="459"/>
    <cellStyle name="Note 3 2" xfId="1959"/>
    <cellStyle name="Note 4" xfId="1960"/>
    <cellStyle name="Note 4 2" xfId="1961"/>
    <cellStyle name="Note 5" xfId="1962"/>
    <cellStyle name="Note 5 2" xfId="1963"/>
    <cellStyle name="Note 6" xfId="1964"/>
    <cellStyle name="Note 6 2" xfId="1965"/>
    <cellStyle name="Note 7" xfId="1966"/>
    <cellStyle name="Note 7 2" xfId="1967"/>
    <cellStyle name="Note 8" xfId="1968"/>
    <cellStyle name="Note 8 2" xfId="1969"/>
    <cellStyle name="Note 9" xfId="1970"/>
    <cellStyle name="Note 9 2" xfId="1971"/>
    <cellStyle name="Output 10" xfId="227"/>
    <cellStyle name="Output 10 2" xfId="532"/>
    <cellStyle name="Output 11" xfId="99"/>
    <cellStyle name="Output 11 2" xfId="534"/>
    <cellStyle name="Output 12" xfId="537"/>
    <cellStyle name="Output 12 2" xfId="541"/>
    <cellStyle name="Output 13" xfId="545"/>
    <cellStyle name="Output 13 2" xfId="346"/>
    <cellStyle name="Output 14" xfId="189"/>
    <cellStyle name="Output 14 2" xfId="494"/>
    <cellStyle name="Output 15" xfId="548"/>
    <cellStyle name="Output 15 2" xfId="528"/>
    <cellStyle name="Output 16" xfId="1973"/>
    <cellStyle name="Output 16 2" xfId="161"/>
    <cellStyle name="Output 17" xfId="1975"/>
    <cellStyle name="Output 17 2" xfId="238"/>
    <cellStyle name="Output 18" xfId="1977"/>
    <cellStyle name="Output 18 2" xfId="676"/>
    <cellStyle name="Output 19" xfId="1979"/>
    <cellStyle name="Output 19 2" xfId="730"/>
    <cellStyle name="Output 2" xfId="1981"/>
    <cellStyle name="Output 2 2" xfId="1983"/>
    <cellStyle name="Output 20" xfId="547"/>
    <cellStyle name="Output 20 2" xfId="527"/>
    <cellStyle name="Output 21" xfId="1972"/>
    <cellStyle name="Output 21 2" xfId="160"/>
    <cellStyle name="Output 22" xfId="1974"/>
    <cellStyle name="Output 22 2" xfId="237"/>
    <cellStyle name="Output 23" xfId="1976"/>
    <cellStyle name="Output 23 2" xfId="675"/>
    <cellStyle name="Output 24" xfId="1978"/>
    <cellStyle name="Output 24 2" xfId="729"/>
    <cellStyle name="Output 25" xfId="1984"/>
    <cellStyle name="Output 3" xfId="1986"/>
    <cellStyle name="Output 3 2" xfId="1988"/>
    <cellStyle name="Output 4" xfId="1990"/>
    <cellStyle name="Output 4 2" xfId="1992"/>
    <cellStyle name="Output 5" xfId="1994"/>
    <cellStyle name="Output 5 2" xfId="1996"/>
    <cellStyle name="Output 6" xfId="1998"/>
    <cellStyle name="Output 6 2" xfId="2000"/>
    <cellStyle name="Output 7" xfId="2003"/>
    <cellStyle name="Output 7 2" xfId="2006"/>
    <cellStyle name="Output 8" xfId="2009"/>
    <cellStyle name="Output 8 2" xfId="2012"/>
    <cellStyle name="Output 9" xfId="975"/>
    <cellStyle name="Output 9 2" xfId="2015"/>
    <cellStyle name="Title 10" xfId="1980"/>
    <cellStyle name="Title 10 2" xfId="1982"/>
    <cellStyle name="Title 11" xfId="1985"/>
    <cellStyle name="Title 11 2" xfId="1987"/>
    <cellStyle name="Title 12" xfId="1989"/>
    <cellStyle name="Title 12 2" xfId="1991"/>
    <cellStyle name="Title 13" xfId="1993"/>
    <cellStyle name="Title 13 2" xfId="1995"/>
    <cellStyle name="Title 14" xfId="1997"/>
    <cellStyle name="Title 14 2" xfId="1999"/>
    <cellStyle name="Title 15" xfId="2002"/>
    <cellStyle name="Title 15 2" xfId="2005"/>
    <cellStyle name="Title 16" xfId="2008"/>
    <cellStyle name="Title 16 2" xfId="2011"/>
    <cellStyle name="Title 17" xfId="974"/>
    <cellStyle name="Title 17 2" xfId="2014"/>
    <cellStyle name="Title 18" xfId="2017"/>
    <cellStyle name="Title 18 2" xfId="2019"/>
    <cellStyle name="Title 19" xfId="2021"/>
    <cellStyle name="Title 19 2" xfId="2023"/>
    <cellStyle name="Title 2" xfId="943"/>
    <cellStyle name="Title 2 2" xfId="945"/>
    <cellStyle name="Title 20" xfId="2001"/>
    <cellStyle name="Title 20 2" xfId="2004"/>
    <cellStyle name="Title 21" xfId="2007"/>
    <cellStyle name="Title 21 2" xfId="2010"/>
    <cellStyle name="Title 22" xfId="973"/>
    <cellStyle name="Title 22 2" xfId="2013"/>
    <cellStyle name="Title 23" xfId="2016"/>
    <cellStyle name="Title 23 2" xfId="2018"/>
    <cellStyle name="Title 24" xfId="2020"/>
    <cellStyle name="Title 24 2" xfId="2022"/>
    <cellStyle name="Title 25" xfId="2024"/>
    <cellStyle name="Title 3" xfId="947"/>
    <cellStyle name="Title 3 2" xfId="70"/>
    <cellStyle name="Title 4" xfId="950"/>
    <cellStyle name="Title 4 2" xfId="536"/>
    <cellStyle name="Title 5" xfId="953"/>
    <cellStyle name="Title 5 2" xfId="584"/>
    <cellStyle name="Title 6" xfId="956"/>
    <cellStyle name="Title 6 2" xfId="620"/>
    <cellStyle name="Title 7" xfId="959"/>
    <cellStyle name="Title 7 2" xfId="682"/>
    <cellStyle name="Title 8" xfId="965"/>
    <cellStyle name="Title 8 2" xfId="552"/>
    <cellStyle name="Title 9" xfId="2025"/>
    <cellStyle name="Title 9 2" xfId="2026"/>
    <cellStyle name="Total 10" xfId="2027"/>
    <cellStyle name="Total 10 2" xfId="2028"/>
    <cellStyle name="Total 11" xfId="2029"/>
    <cellStyle name="Total 11 2" xfId="106"/>
    <cellStyle name="Total 12" xfId="1114"/>
    <cellStyle name="Total 12 2" xfId="2030"/>
    <cellStyle name="Total 13" xfId="2031"/>
    <cellStyle name="Total 13 2" xfId="2032"/>
    <cellStyle name="Total 14" xfId="2033"/>
    <cellStyle name="Total 14 2" xfId="2034"/>
    <cellStyle name="Total 15" xfId="2036"/>
    <cellStyle name="Total 15 2" xfId="2038"/>
    <cellStyle name="Total 16" xfId="2040"/>
    <cellStyle name="Total 16 2" xfId="2042"/>
    <cellStyle name="Total 17" xfId="2044"/>
    <cellStyle name="Total 17 2" xfId="2046"/>
    <cellStyle name="Total 18" xfId="2048"/>
    <cellStyle name="Total 18 2" xfId="2050"/>
    <cellStyle name="Total 19" xfId="2052"/>
    <cellStyle name="Total 19 2" xfId="2054"/>
    <cellStyle name="Total 2" xfId="2055"/>
    <cellStyle name="Total 2 2" xfId="2056"/>
    <cellStyle name="Total 20" xfId="2035"/>
    <cellStyle name="Total 20 2" xfId="2037"/>
    <cellStyle name="Total 21" xfId="2039"/>
    <cellStyle name="Total 21 2" xfId="2041"/>
    <cellStyle name="Total 22" xfId="2043"/>
    <cellStyle name="Total 22 2" xfId="2045"/>
    <cellStyle name="Total 23" xfId="2047"/>
    <cellStyle name="Total 23 2" xfId="2049"/>
    <cellStyle name="Total 24" xfId="2051"/>
    <cellStyle name="Total 24 2" xfId="2053"/>
    <cellStyle name="Total 25" xfId="2057"/>
    <cellStyle name="Total 3" xfId="2058"/>
    <cellStyle name="Total 3 2" xfId="2059"/>
    <cellStyle name="Total 4" xfId="2060"/>
    <cellStyle name="Total 4 2" xfId="699"/>
    <cellStyle name="Total 5" xfId="2061"/>
    <cellStyle name="Total 5 2" xfId="2062"/>
    <cellStyle name="Total 6" xfId="1860"/>
    <cellStyle name="Total 6 2" xfId="2063"/>
    <cellStyle name="Total 7" xfId="2064"/>
    <cellStyle name="Total 7 2" xfId="2065"/>
    <cellStyle name="Total 8" xfId="2066"/>
    <cellStyle name="Total 8 2" xfId="2067"/>
    <cellStyle name="Total 9" xfId="1035"/>
    <cellStyle name="Total 9 2" xfId="2068"/>
    <cellStyle name="Warning Text 10" xfId="646"/>
    <cellStyle name="Warning Text 10 2" xfId="649"/>
    <cellStyle name="Warning Text 11" xfId="652"/>
    <cellStyle name="Warning Text 11 2" xfId="655"/>
    <cellStyle name="Warning Text 12" xfId="658"/>
    <cellStyle name="Warning Text 12 2" xfId="662"/>
    <cellStyle name="Warning Text 13" xfId="665"/>
    <cellStyle name="Warning Text 13 2" xfId="668"/>
    <cellStyle name="Warning Text 14" xfId="673"/>
    <cellStyle name="Warning Text 14 2" xfId="2069"/>
    <cellStyle name="Warning Text 15" xfId="1788"/>
    <cellStyle name="Warning Text 15 2" xfId="2071"/>
    <cellStyle name="Warning Text 16" xfId="2073"/>
    <cellStyle name="Warning Text 16 2" xfId="2075"/>
    <cellStyle name="Warning Text 17" xfId="2077"/>
    <cellStyle name="Warning Text 17 2" xfId="2079"/>
    <cellStyle name="Warning Text 18" xfId="435"/>
    <cellStyle name="Warning Text 18 2" xfId="2081"/>
    <cellStyle name="Warning Text 19" xfId="2083"/>
    <cellStyle name="Warning Text 19 2" xfId="2085"/>
    <cellStyle name="Warning Text 2" xfId="2086"/>
    <cellStyle name="Warning Text 2 2" xfId="1831"/>
    <cellStyle name="Warning Text 20" xfId="1787"/>
    <cellStyle name="Warning Text 20 2" xfId="2070"/>
    <cellStyle name="Warning Text 21" xfId="2072"/>
    <cellStyle name="Warning Text 21 2" xfId="2074"/>
    <cellStyle name="Warning Text 22" xfId="2076"/>
    <cellStyle name="Warning Text 22 2" xfId="2078"/>
    <cellStyle name="Warning Text 23" xfId="434"/>
    <cellStyle name="Warning Text 23 2" xfId="2080"/>
    <cellStyle name="Warning Text 24" xfId="2082"/>
    <cellStyle name="Warning Text 24 2" xfId="2084"/>
    <cellStyle name="Warning Text 25" xfId="2087"/>
    <cellStyle name="Warning Text 3" xfId="1112"/>
    <cellStyle name="Warning Text 3 2" xfId="2088"/>
    <cellStyle name="Warning Text 4" xfId="2089"/>
    <cellStyle name="Warning Text 4 2" xfId="2090"/>
    <cellStyle name="Warning Text 5" xfId="2091"/>
    <cellStyle name="Warning Text 5 2" xfId="2092"/>
    <cellStyle name="Warning Text 6" xfId="2093"/>
    <cellStyle name="Warning Text 6 2" xfId="1703"/>
    <cellStyle name="Warning Text 7" xfId="2094"/>
    <cellStyle name="Warning Text 7 2" xfId="2095"/>
    <cellStyle name="Warning Text 8" xfId="2096"/>
    <cellStyle name="Warning Text 8 2" xfId="2097"/>
    <cellStyle name="Warning Text 9" xfId="2098"/>
    <cellStyle name="Warning Text 9 2" xfId="20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51221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149170</xdr:colOff>
      <xdr:row>5</xdr:row>
      <xdr:rowOff>31506</xdr:rowOff>
    </xdr:from>
    <xdr:to>
      <xdr:col>17</xdr:col>
      <xdr:colOff>135562</xdr:colOff>
      <xdr:row>5</xdr:row>
      <xdr:rowOff>31506</xdr:rowOff>
    </xdr:to>
    <xdr:cxnSp macro="">
      <xdr:nvCxnSpPr>
        <xdr:cNvPr id="3" name="Straight Connector 2"/>
        <xdr:cNvCxnSpPr/>
      </xdr:nvCxnSpPr>
      <xdr:spPr>
        <a:xfrm>
          <a:off x="8150170" y="1434279"/>
          <a:ext cx="157966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100199</xdr:colOff>
      <xdr:row>2</xdr:row>
      <xdr:rowOff>9896</xdr:rowOff>
    </xdr:from>
    <xdr:to>
      <xdr:col>5</xdr:col>
      <xdr:colOff>320387</xdr:colOff>
      <xdr:row>2</xdr:row>
      <xdr:rowOff>9896</xdr:rowOff>
    </xdr:to>
    <xdr:cxnSp macro="">
      <xdr:nvCxnSpPr>
        <xdr:cNvPr id="2" name="Straight Connector 1"/>
        <xdr:cNvCxnSpPr/>
      </xdr:nvCxnSpPr>
      <xdr:spPr>
        <a:xfrm>
          <a:off x="3824474" y="600446"/>
          <a:ext cx="128698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131851</xdr:colOff>
      <xdr:row>5</xdr:row>
      <xdr:rowOff>83461</xdr:rowOff>
    </xdr:from>
    <xdr:to>
      <xdr:col>17</xdr:col>
      <xdr:colOff>118243</xdr:colOff>
      <xdr:row>5</xdr:row>
      <xdr:rowOff>83461</xdr:rowOff>
    </xdr:to>
    <xdr:cxnSp macro="">
      <xdr:nvCxnSpPr>
        <xdr:cNvPr id="3" name="Straight Connector 2"/>
        <xdr:cNvCxnSpPr/>
      </xdr:nvCxnSpPr>
      <xdr:spPr>
        <a:xfrm>
          <a:off x="8123326" y="1455061"/>
          <a:ext cx="1586592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173182</xdr:colOff>
      <xdr:row>2</xdr:row>
      <xdr:rowOff>68037</xdr:rowOff>
    </xdr:from>
    <xdr:to>
      <xdr:col>30</xdr:col>
      <xdr:colOff>81642</xdr:colOff>
      <xdr:row>2</xdr:row>
      <xdr:rowOff>68037</xdr:rowOff>
    </xdr:to>
    <xdr:cxnSp macro="">
      <xdr:nvCxnSpPr>
        <xdr:cNvPr id="4" name="Straight Connector 3"/>
        <xdr:cNvCxnSpPr/>
      </xdr:nvCxnSpPr>
      <xdr:spPr>
        <a:xfrm>
          <a:off x="12565207" y="658587"/>
          <a:ext cx="230876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4"/>
  <sheetViews>
    <sheetView topLeftCell="A10" zoomScale="55" zoomScaleNormal="55" workbookViewId="0">
      <selection activeCell="AE48" sqref="AE48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75" t="s">
        <v>1</v>
      </c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</row>
    <row r="2" spans="1:41" ht="22.5" customHeight="1">
      <c r="A2" s="175" t="s">
        <v>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 t="s">
        <v>3</v>
      </c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</row>
    <row r="3" spans="1:4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</row>
    <row r="4" spans="1:41" ht="28.5" customHeight="1">
      <c r="A4" s="175" t="s">
        <v>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</row>
    <row r="5" spans="1:41">
      <c r="A5" s="175" t="s">
        <v>516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41" ht="33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176" t="s">
        <v>764</v>
      </c>
      <c r="AG6" s="176"/>
      <c r="AH6" s="176"/>
      <c r="AI6" s="176"/>
      <c r="AJ6" s="176"/>
      <c r="AK6" s="176"/>
      <c r="AL6" s="64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63" t="s">
        <v>5</v>
      </c>
      <c r="B8" s="61" t="s">
        <v>6</v>
      </c>
      <c r="C8" s="177" t="s">
        <v>7</v>
      </c>
      <c r="D8" s="1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63">
        <v>1</v>
      </c>
      <c r="B9" s="144" t="s">
        <v>451</v>
      </c>
      <c r="C9" s="144" t="s">
        <v>452</v>
      </c>
      <c r="D9" s="144" t="s">
        <v>79</v>
      </c>
      <c r="E9" s="98"/>
      <c r="F9" s="8"/>
      <c r="G9" s="8"/>
      <c r="H9" s="8"/>
      <c r="I9" s="83"/>
      <c r="J9" s="8"/>
      <c r="K9" s="8"/>
      <c r="L9" s="8"/>
      <c r="M9" s="8"/>
      <c r="N9" s="8"/>
      <c r="O9" s="8"/>
      <c r="P9" s="83"/>
      <c r="Q9" s="8"/>
      <c r="R9" s="83"/>
      <c r="S9" s="8"/>
      <c r="T9" s="8"/>
      <c r="U9" s="8"/>
      <c r="V9" s="83"/>
      <c r="W9" s="83"/>
      <c r="X9" s="8"/>
      <c r="Y9" s="8"/>
      <c r="Z9" s="8"/>
      <c r="AA9" s="8"/>
      <c r="AB9" s="8"/>
      <c r="AC9" s="8"/>
      <c r="AD9" s="83"/>
      <c r="AE9" s="8"/>
      <c r="AF9" s="8"/>
      <c r="AG9" s="8"/>
      <c r="AH9" s="8"/>
      <c r="AI9" s="8"/>
      <c r="AJ9" s="63">
        <f>COUNTIF(E9:AI9,"K")+2*COUNTIF(E9:AI9,"2K")+COUNTIF(E9:AI9,"TK")+COUNTIF(E9:AI9,"KT")</f>
        <v>0</v>
      </c>
      <c r="AK9" s="63">
        <f t="shared" ref="AK9:AK29" si="0">COUNTIF(E9:AI9,"P")+2*COUNTIF(F9:AJ9,"2P")</f>
        <v>0</v>
      </c>
      <c r="AL9" s="63">
        <f t="shared" ref="AL9:AL29" si="1">COUNTIF(E9:AI9,"T")+2*COUNTIF(E9:AI9,"2T")+COUNTIF(E9:AI9,"TK")+COUNTIF(E9:AI9,"KT")</f>
        <v>0</v>
      </c>
      <c r="AM9" s="51"/>
      <c r="AN9" s="52"/>
      <c r="AO9" s="62"/>
    </row>
    <row r="10" spans="1:41" s="50" customFormat="1" ht="30" customHeight="1">
      <c r="A10" s="63">
        <v>2</v>
      </c>
      <c r="B10" s="144" t="s">
        <v>453</v>
      </c>
      <c r="C10" s="144" t="s">
        <v>454</v>
      </c>
      <c r="D10" s="144" t="s">
        <v>89</v>
      </c>
      <c r="E10" s="44"/>
      <c r="F10" s="84"/>
      <c r="G10" s="84"/>
      <c r="H10" s="84"/>
      <c r="I10" s="83"/>
      <c r="J10" s="84"/>
      <c r="K10" s="84"/>
      <c r="L10" s="84"/>
      <c r="M10" s="84"/>
      <c r="N10" s="84"/>
      <c r="O10" s="84"/>
      <c r="P10" s="83"/>
      <c r="Q10" s="84"/>
      <c r="R10" s="83"/>
      <c r="S10" s="84"/>
      <c r="T10" s="84"/>
      <c r="U10" s="84"/>
      <c r="V10" s="83"/>
      <c r="W10" s="83"/>
      <c r="X10" s="84"/>
      <c r="Y10" s="84"/>
      <c r="Z10" s="84"/>
      <c r="AA10" s="84"/>
      <c r="AB10" s="84"/>
      <c r="AC10" s="84"/>
      <c r="AD10" s="83"/>
      <c r="AE10" s="84"/>
      <c r="AF10" s="84"/>
      <c r="AG10" s="84"/>
      <c r="AH10" s="84"/>
      <c r="AI10" s="84"/>
      <c r="AJ10" s="63">
        <f t="shared" ref="AJ10:AJ29" si="2">COUNTIF(E10:AI10,"K")+2*COUNTIF(E10:AI10,"2K")+COUNTIF(E10:AI10,"TK")+COUNTIF(E10:AI10,"KT")</f>
        <v>0</v>
      </c>
      <c r="AK10" s="63">
        <f t="shared" si="0"/>
        <v>0</v>
      </c>
      <c r="AL10" s="63">
        <f t="shared" si="1"/>
        <v>0</v>
      </c>
      <c r="AM10" s="62"/>
      <c r="AN10" s="62"/>
      <c r="AO10" s="62"/>
    </row>
    <row r="11" spans="1:41" s="50" customFormat="1" ht="30" customHeight="1">
      <c r="A11" s="115">
        <v>3</v>
      </c>
      <c r="B11" s="144" t="s">
        <v>455</v>
      </c>
      <c r="C11" s="144" t="s">
        <v>64</v>
      </c>
      <c r="D11" s="144" t="s">
        <v>61</v>
      </c>
      <c r="E11" s="98"/>
      <c r="F11" s="8"/>
      <c r="G11" s="8"/>
      <c r="H11" s="8"/>
      <c r="I11" s="83"/>
      <c r="J11" s="8"/>
      <c r="K11" s="8"/>
      <c r="L11" s="8"/>
      <c r="M11" s="8"/>
      <c r="N11" s="8"/>
      <c r="O11" s="8"/>
      <c r="P11" s="83"/>
      <c r="Q11" s="8"/>
      <c r="R11" s="83" t="s">
        <v>8</v>
      </c>
      <c r="S11" s="8"/>
      <c r="T11" s="8" t="s">
        <v>8</v>
      </c>
      <c r="U11" s="8" t="s">
        <v>8</v>
      </c>
      <c r="V11" s="83"/>
      <c r="W11" s="83"/>
      <c r="X11" s="8" t="s">
        <v>8</v>
      </c>
      <c r="Y11" s="8" t="s">
        <v>8</v>
      </c>
      <c r="Z11" s="8" t="s">
        <v>8</v>
      </c>
      <c r="AA11" s="8" t="s">
        <v>8</v>
      </c>
      <c r="AB11" s="8"/>
      <c r="AC11" s="8"/>
      <c r="AD11" s="83" t="s">
        <v>8</v>
      </c>
      <c r="AE11" s="8" t="s">
        <v>8</v>
      </c>
      <c r="AF11" s="8"/>
      <c r="AG11" s="8"/>
      <c r="AH11" s="8"/>
      <c r="AI11" s="8"/>
      <c r="AJ11" s="63">
        <f t="shared" si="2"/>
        <v>9</v>
      </c>
      <c r="AK11" s="63">
        <f t="shared" si="0"/>
        <v>0</v>
      </c>
      <c r="AL11" s="63">
        <f t="shared" si="1"/>
        <v>0</v>
      </c>
      <c r="AM11" s="62"/>
      <c r="AN11" s="62"/>
      <c r="AO11" s="62"/>
    </row>
    <row r="12" spans="1:41" s="50" customFormat="1" ht="30" customHeight="1">
      <c r="A12" s="115">
        <v>4</v>
      </c>
      <c r="B12" s="144" t="s">
        <v>656</v>
      </c>
      <c r="C12" s="144" t="s">
        <v>657</v>
      </c>
      <c r="D12" s="144" t="s">
        <v>49</v>
      </c>
      <c r="E12" s="98"/>
      <c r="F12" s="8"/>
      <c r="G12" s="8"/>
      <c r="H12" s="8"/>
      <c r="I12" s="83"/>
      <c r="J12" s="8"/>
      <c r="K12" s="8"/>
      <c r="L12" s="8"/>
      <c r="M12" s="8"/>
      <c r="N12" s="8"/>
      <c r="O12" s="8"/>
      <c r="P12" s="83"/>
      <c r="Q12" s="8"/>
      <c r="R12" s="83"/>
      <c r="S12" s="8"/>
      <c r="T12" s="8"/>
      <c r="U12" s="8"/>
      <c r="V12" s="83"/>
      <c r="W12" s="83"/>
      <c r="X12" s="8"/>
      <c r="Y12" s="8"/>
      <c r="Z12" s="8"/>
      <c r="AA12" s="8"/>
      <c r="AB12" s="8"/>
      <c r="AC12" s="8"/>
      <c r="AD12" s="83"/>
      <c r="AE12" s="8"/>
      <c r="AF12" s="8"/>
      <c r="AG12" s="8"/>
      <c r="AH12" s="8"/>
      <c r="AI12" s="8"/>
      <c r="AJ12" s="63">
        <f t="shared" si="2"/>
        <v>0</v>
      </c>
      <c r="AK12" s="63">
        <f t="shared" si="0"/>
        <v>0</v>
      </c>
      <c r="AL12" s="63">
        <f t="shared" si="1"/>
        <v>0</v>
      </c>
      <c r="AM12" s="62"/>
      <c r="AN12" s="62"/>
      <c r="AO12" s="62"/>
    </row>
    <row r="13" spans="1:41" s="50" customFormat="1" ht="30" customHeight="1">
      <c r="A13" s="115">
        <v>5</v>
      </c>
      <c r="B13" s="144" t="s">
        <v>456</v>
      </c>
      <c r="C13" s="144" t="s">
        <v>108</v>
      </c>
      <c r="D13" s="144" t="s">
        <v>67</v>
      </c>
      <c r="E13" s="44"/>
      <c r="F13" s="84"/>
      <c r="G13" s="84"/>
      <c r="H13" s="84"/>
      <c r="I13" s="83"/>
      <c r="J13" s="84"/>
      <c r="K13" s="84"/>
      <c r="L13" s="84"/>
      <c r="M13" s="84"/>
      <c r="N13" s="84"/>
      <c r="O13" s="84"/>
      <c r="P13" s="83"/>
      <c r="Q13" s="84"/>
      <c r="R13" s="83"/>
      <c r="S13" s="84"/>
      <c r="T13" s="84"/>
      <c r="U13" s="84"/>
      <c r="V13" s="83"/>
      <c r="W13" s="83"/>
      <c r="X13" s="84"/>
      <c r="Y13" s="84"/>
      <c r="Z13" s="84"/>
      <c r="AA13" s="84"/>
      <c r="AB13" s="84"/>
      <c r="AC13" s="84"/>
      <c r="AD13" s="83"/>
      <c r="AE13" s="84"/>
      <c r="AF13" s="84"/>
      <c r="AG13" s="84"/>
      <c r="AH13" s="84"/>
      <c r="AI13" s="84"/>
      <c r="AJ13" s="63">
        <f t="shared" si="2"/>
        <v>0</v>
      </c>
      <c r="AK13" s="63">
        <f t="shared" si="0"/>
        <v>0</v>
      </c>
      <c r="AL13" s="63">
        <f t="shared" si="1"/>
        <v>0</v>
      </c>
      <c r="AM13" s="62"/>
      <c r="AN13" s="62"/>
      <c r="AO13" s="62"/>
    </row>
    <row r="14" spans="1:41" s="50" customFormat="1" ht="30" customHeight="1">
      <c r="A14" s="115">
        <v>6</v>
      </c>
      <c r="B14" s="144" t="s">
        <v>457</v>
      </c>
      <c r="C14" s="144" t="s">
        <v>458</v>
      </c>
      <c r="D14" s="144" t="s">
        <v>67</v>
      </c>
      <c r="E14" s="98"/>
      <c r="F14" s="8"/>
      <c r="G14" s="8"/>
      <c r="H14" s="8"/>
      <c r="I14" s="83"/>
      <c r="J14" s="8"/>
      <c r="K14" s="8"/>
      <c r="L14" s="8"/>
      <c r="M14" s="8"/>
      <c r="N14" s="8"/>
      <c r="O14" s="8"/>
      <c r="P14" s="83"/>
      <c r="Q14" s="8"/>
      <c r="R14" s="83"/>
      <c r="S14" s="8"/>
      <c r="T14" s="8"/>
      <c r="U14" s="8"/>
      <c r="V14" s="83"/>
      <c r="W14" s="83"/>
      <c r="X14" s="8"/>
      <c r="Y14" s="8"/>
      <c r="Z14" s="8"/>
      <c r="AA14" s="8"/>
      <c r="AB14" s="8"/>
      <c r="AC14" s="8"/>
      <c r="AD14" s="83"/>
      <c r="AE14" s="8"/>
      <c r="AF14" s="8"/>
      <c r="AG14" s="8"/>
      <c r="AH14" s="8"/>
      <c r="AI14" s="8"/>
      <c r="AJ14" s="63">
        <f t="shared" si="2"/>
        <v>0</v>
      </c>
      <c r="AK14" s="63">
        <f t="shared" si="0"/>
        <v>0</v>
      </c>
      <c r="AL14" s="63">
        <f t="shared" si="1"/>
        <v>0</v>
      </c>
      <c r="AM14" s="62"/>
      <c r="AN14" s="62"/>
      <c r="AO14" s="62"/>
    </row>
    <row r="15" spans="1:41" s="50" customFormat="1" ht="30" customHeight="1">
      <c r="A15" s="115">
        <v>7</v>
      </c>
      <c r="B15" s="144" t="s">
        <v>459</v>
      </c>
      <c r="C15" s="144" t="s">
        <v>460</v>
      </c>
      <c r="D15" s="144" t="s">
        <v>236</v>
      </c>
      <c r="E15" s="98"/>
      <c r="F15" s="8"/>
      <c r="G15" s="8"/>
      <c r="H15" s="8"/>
      <c r="I15" s="83"/>
      <c r="J15" s="8"/>
      <c r="K15" s="8"/>
      <c r="L15" s="8"/>
      <c r="M15" s="8"/>
      <c r="N15" s="8"/>
      <c r="O15" s="8"/>
      <c r="P15" s="83"/>
      <c r="Q15" s="8"/>
      <c r="R15" s="83"/>
      <c r="S15" s="8"/>
      <c r="T15" s="8"/>
      <c r="U15" s="8"/>
      <c r="V15" s="83"/>
      <c r="W15" s="83"/>
      <c r="X15" s="8"/>
      <c r="Y15" s="8"/>
      <c r="Z15" s="8"/>
      <c r="AA15" s="8"/>
      <c r="AB15" s="8"/>
      <c r="AC15" s="8"/>
      <c r="AD15" s="83"/>
      <c r="AE15" s="8"/>
      <c r="AF15" s="8"/>
      <c r="AG15" s="8"/>
      <c r="AH15" s="8"/>
      <c r="AI15" s="8"/>
      <c r="AJ15" s="63">
        <f t="shared" si="2"/>
        <v>0</v>
      </c>
      <c r="AK15" s="63">
        <f t="shared" si="0"/>
        <v>0</v>
      </c>
      <c r="AL15" s="63">
        <f t="shared" si="1"/>
        <v>0</v>
      </c>
      <c r="AM15" s="62"/>
      <c r="AN15" s="62"/>
      <c r="AO15" s="62"/>
    </row>
    <row r="16" spans="1:41" s="50" customFormat="1" ht="30" customHeight="1">
      <c r="A16" s="115">
        <v>8</v>
      </c>
      <c r="B16" s="144" t="s">
        <v>661</v>
      </c>
      <c r="C16" s="144" t="s">
        <v>39</v>
      </c>
      <c r="D16" s="144" t="s">
        <v>51</v>
      </c>
      <c r="E16" s="98"/>
      <c r="F16" s="8"/>
      <c r="G16" s="8"/>
      <c r="H16" s="8"/>
      <c r="I16" s="83"/>
      <c r="J16" s="8"/>
      <c r="K16" s="8"/>
      <c r="L16" s="8"/>
      <c r="M16" s="8"/>
      <c r="N16" s="8"/>
      <c r="O16" s="8"/>
      <c r="P16" s="83"/>
      <c r="Q16" s="8"/>
      <c r="R16" s="83"/>
      <c r="S16" s="8"/>
      <c r="T16" s="8"/>
      <c r="U16" s="8" t="s">
        <v>8</v>
      </c>
      <c r="V16" s="83"/>
      <c r="W16" s="83"/>
      <c r="X16" s="8"/>
      <c r="Y16" s="8" t="s">
        <v>10</v>
      </c>
      <c r="Z16" s="8"/>
      <c r="AA16" s="8"/>
      <c r="AB16" s="8"/>
      <c r="AC16" s="8"/>
      <c r="AD16" s="83"/>
      <c r="AE16" s="8" t="s">
        <v>9</v>
      </c>
      <c r="AF16" s="8"/>
      <c r="AG16" s="8"/>
      <c r="AH16" s="8"/>
      <c r="AI16" s="8"/>
      <c r="AJ16" s="63">
        <f t="shared" si="2"/>
        <v>1</v>
      </c>
      <c r="AK16" s="63">
        <f t="shared" si="0"/>
        <v>1</v>
      </c>
      <c r="AL16" s="63">
        <f t="shared" si="1"/>
        <v>1</v>
      </c>
      <c r="AM16" s="62"/>
      <c r="AN16" s="62"/>
      <c r="AO16" s="62"/>
    </row>
    <row r="17" spans="1:41" s="50" customFormat="1" ht="30" customHeight="1">
      <c r="A17" s="115">
        <v>9</v>
      </c>
      <c r="B17" s="144" t="s">
        <v>662</v>
      </c>
      <c r="C17" s="144" t="s">
        <v>42</v>
      </c>
      <c r="D17" s="144" t="s">
        <v>543</v>
      </c>
      <c r="E17" s="44"/>
      <c r="F17" s="84"/>
      <c r="G17" s="84"/>
      <c r="H17" s="84"/>
      <c r="I17" s="83"/>
      <c r="J17" s="84"/>
      <c r="K17" s="84"/>
      <c r="L17" s="84"/>
      <c r="M17" s="84"/>
      <c r="N17" s="84"/>
      <c r="O17" s="84"/>
      <c r="P17" s="83"/>
      <c r="Q17" s="84"/>
      <c r="R17" s="83"/>
      <c r="S17" s="84"/>
      <c r="T17" s="84" t="s">
        <v>8</v>
      </c>
      <c r="U17" s="84"/>
      <c r="V17" s="83"/>
      <c r="W17" s="83"/>
      <c r="X17" s="84"/>
      <c r="Y17" s="84"/>
      <c r="Z17" s="84"/>
      <c r="AA17" s="84"/>
      <c r="AB17" s="84"/>
      <c r="AC17" s="84"/>
      <c r="AD17" s="83"/>
      <c r="AE17" s="84"/>
      <c r="AF17" s="84"/>
      <c r="AG17" s="84"/>
      <c r="AH17" s="84"/>
      <c r="AI17" s="84"/>
      <c r="AJ17" s="63">
        <f t="shared" si="2"/>
        <v>1</v>
      </c>
      <c r="AK17" s="63">
        <f t="shared" si="0"/>
        <v>0</v>
      </c>
      <c r="AL17" s="63">
        <f t="shared" si="1"/>
        <v>0</v>
      </c>
      <c r="AM17" s="62"/>
      <c r="AN17" s="62"/>
      <c r="AO17" s="62"/>
    </row>
    <row r="18" spans="1:41" s="50" customFormat="1" ht="30" customHeight="1">
      <c r="A18" s="115">
        <v>10</v>
      </c>
      <c r="B18" s="144" t="s">
        <v>461</v>
      </c>
      <c r="C18" s="144" t="s">
        <v>462</v>
      </c>
      <c r="D18" s="144" t="s">
        <v>90</v>
      </c>
      <c r="E18" s="98"/>
      <c r="F18" s="8"/>
      <c r="G18" s="8"/>
      <c r="H18" s="8"/>
      <c r="I18" s="83"/>
      <c r="J18" s="8"/>
      <c r="K18" s="8"/>
      <c r="L18" s="8"/>
      <c r="M18" s="8"/>
      <c r="N18" s="8"/>
      <c r="O18" s="8"/>
      <c r="P18" s="83"/>
      <c r="Q18" s="8"/>
      <c r="R18" s="83"/>
      <c r="S18" s="8"/>
      <c r="T18" s="8"/>
      <c r="U18" s="8"/>
      <c r="V18" s="83"/>
      <c r="W18" s="83"/>
      <c r="X18" s="8"/>
      <c r="Y18" s="8"/>
      <c r="Z18" s="8"/>
      <c r="AA18" s="8"/>
      <c r="AB18" s="8"/>
      <c r="AC18" s="8"/>
      <c r="AD18" s="83"/>
      <c r="AE18" s="8"/>
      <c r="AF18" s="8"/>
      <c r="AG18" s="8"/>
      <c r="AH18" s="8"/>
      <c r="AI18" s="8"/>
      <c r="AJ18" s="63">
        <f t="shared" si="2"/>
        <v>0</v>
      </c>
      <c r="AK18" s="63">
        <f t="shared" si="0"/>
        <v>0</v>
      </c>
      <c r="AL18" s="63">
        <f t="shared" si="1"/>
        <v>0</v>
      </c>
      <c r="AM18" s="62"/>
      <c r="AN18" s="62"/>
      <c r="AO18" s="62"/>
    </row>
    <row r="19" spans="1:41" s="50" customFormat="1" ht="30" customHeight="1">
      <c r="A19" s="115">
        <v>11</v>
      </c>
      <c r="B19" s="144" t="s">
        <v>463</v>
      </c>
      <c r="C19" s="144" t="s">
        <v>464</v>
      </c>
      <c r="D19" s="144" t="s">
        <v>465</v>
      </c>
      <c r="E19" s="98"/>
      <c r="F19" s="8"/>
      <c r="G19" s="8"/>
      <c r="H19" s="8"/>
      <c r="I19" s="83"/>
      <c r="J19" s="8"/>
      <c r="K19" s="8"/>
      <c r="L19" s="8"/>
      <c r="M19" s="8"/>
      <c r="N19" s="8"/>
      <c r="O19" s="8"/>
      <c r="P19" s="83"/>
      <c r="Q19" s="8"/>
      <c r="R19" s="83"/>
      <c r="S19" s="8"/>
      <c r="T19" s="8"/>
      <c r="U19" s="8"/>
      <c r="V19" s="83"/>
      <c r="W19" s="83"/>
      <c r="X19" s="8"/>
      <c r="Y19" s="8"/>
      <c r="Z19" s="8"/>
      <c r="AA19" s="8"/>
      <c r="AB19" s="8"/>
      <c r="AC19" s="8"/>
      <c r="AD19" s="83"/>
      <c r="AE19" s="8"/>
      <c r="AF19" s="8"/>
      <c r="AG19" s="8"/>
      <c r="AH19" s="8"/>
      <c r="AI19" s="8"/>
      <c r="AJ19" s="63">
        <f t="shared" si="2"/>
        <v>0</v>
      </c>
      <c r="AK19" s="63">
        <f t="shared" si="0"/>
        <v>0</v>
      </c>
      <c r="AL19" s="63">
        <f t="shared" si="1"/>
        <v>0</v>
      </c>
      <c r="AM19" s="62"/>
      <c r="AN19" s="62"/>
      <c r="AO19" s="62"/>
    </row>
    <row r="20" spans="1:41" s="68" customFormat="1" ht="30" customHeight="1">
      <c r="A20" s="115">
        <v>12</v>
      </c>
      <c r="B20" s="144" t="s">
        <v>466</v>
      </c>
      <c r="C20" s="144" t="s">
        <v>101</v>
      </c>
      <c r="D20" s="144" t="s">
        <v>40</v>
      </c>
      <c r="E20" s="98"/>
      <c r="F20" s="8"/>
      <c r="G20" s="8"/>
      <c r="H20" s="8"/>
      <c r="I20" s="83"/>
      <c r="J20" s="8"/>
      <c r="K20" s="8"/>
      <c r="L20" s="8"/>
      <c r="M20" s="8"/>
      <c r="N20" s="8"/>
      <c r="O20" s="8"/>
      <c r="P20" s="83"/>
      <c r="Q20" s="8"/>
      <c r="R20" s="83"/>
      <c r="S20" s="8"/>
      <c r="T20" s="8"/>
      <c r="U20" s="8"/>
      <c r="V20" s="83"/>
      <c r="W20" s="83"/>
      <c r="X20" s="8"/>
      <c r="Y20" s="8"/>
      <c r="Z20" s="8"/>
      <c r="AA20" s="8"/>
      <c r="AB20" s="8"/>
      <c r="AC20" s="8"/>
      <c r="AD20" s="83"/>
      <c r="AE20" s="8"/>
      <c r="AF20" s="8"/>
      <c r="AG20" s="8"/>
      <c r="AH20" s="8"/>
      <c r="AI20" s="8"/>
      <c r="AJ20" s="4">
        <f t="shared" si="2"/>
        <v>0</v>
      </c>
      <c r="AK20" s="4">
        <f t="shared" si="0"/>
        <v>0</v>
      </c>
      <c r="AL20" s="4">
        <f t="shared" si="1"/>
        <v>0</v>
      </c>
      <c r="AM20" s="69"/>
      <c r="AN20" s="69"/>
      <c r="AO20" s="69"/>
    </row>
    <row r="21" spans="1:41" s="68" customFormat="1" ht="30" customHeight="1">
      <c r="A21" s="115">
        <v>13</v>
      </c>
      <c r="B21" s="144" t="s">
        <v>467</v>
      </c>
      <c r="C21" s="144" t="s">
        <v>468</v>
      </c>
      <c r="D21" s="144" t="s">
        <v>30</v>
      </c>
      <c r="E21" s="98"/>
      <c r="F21" s="98"/>
      <c r="G21" s="98"/>
      <c r="H21" s="98"/>
      <c r="I21" s="83"/>
      <c r="J21" s="98"/>
      <c r="K21" s="98"/>
      <c r="L21" s="98"/>
      <c r="M21" s="98"/>
      <c r="N21" s="98"/>
      <c r="O21" s="98"/>
      <c r="P21" s="83"/>
      <c r="Q21" s="98"/>
      <c r="R21" s="83"/>
      <c r="S21" s="98"/>
      <c r="T21" s="98"/>
      <c r="U21" s="98"/>
      <c r="V21" s="83"/>
      <c r="W21" s="83"/>
      <c r="X21" s="98"/>
      <c r="Y21" s="98"/>
      <c r="Z21" s="98"/>
      <c r="AA21" s="98"/>
      <c r="AB21" s="98"/>
      <c r="AC21" s="98"/>
      <c r="AD21" s="83"/>
      <c r="AE21" s="98"/>
      <c r="AF21" s="98"/>
      <c r="AG21" s="98"/>
      <c r="AH21" s="98"/>
      <c r="AI21" s="98"/>
      <c r="AJ21" s="4">
        <f t="shared" si="2"/>
        <v>0</v>
      </c>
      <c r="AK21" s="4">
        <f t="shared" si="0"/>
        <v>0</v>
      </c>
      <c r="AL21" s="4">
        <f t="shared" si="1"/>
        <v>0</v>
      </c>
      <c r="AM21" s="69"/>
      <c r="AN21" s="69"/>
      <c r="AO21" s="69"/>
    </row>
    <row r="22" spans="1:41" s="68" customFormat="1" ht="30" customHeight="1">
      <c r="A22" s="115">
        <v>14</v>
      </c>
      <c r="B22" s="144" t="s">
        <v>469</v>
      </c>
      <c r="C22" s="144" t="s">
        <v>101</v>
      </c>
      <c r="D22" s="144" t="s">
        <v>30</v>
      </c>
      <c r="E22" s="98"/>
      <c r="F22" s="8"/>
      <c r="G22" s="8"/>
      <c r="H22" s="8"/>
      <c r="I22" s="83"/>
      <c r="J22" s="8"/>
      <c r="K22" s="8"/>
      <c r="L22" s="8"/>
      <c r="M22" s="8"/>
      <c r="N22" s="8"/>
      <c r="O22" s="8"/>
      <c r="P22" s="83"/>
      <c r="Q22" s="8"/>
      <c r="R22" s="83" t="s">
        <v>8</v>
      </c>
      <c r="S22" s="8"/>
      <c r="T22" s="8"/>
      <c r="U22" s="8"/>
      <c r="V22" s="83"/>
      <c r="W22" s="83"/>
      <c r="X22" s="8"/>
      <c r="Y22" s="8"/>
      <c r="Z22" s="8"/>
      <c r="AA22" s="8" t="s">
        <v>10</v>
      </c>
      <c r="AB22" s="8"/>
      <c r="AC22" s="8"/>
      <c r="AD22" s="83"/>
      <c r="AE22" s="8"/>
      <c r="AF22" s="8"/>
      <c r="AG22" s="8"/>
      <c r="AH22" s="8"/>
      <c r="AI22" s="8"/>
      <c r="AJ22" s="4">
        <f t="shared" si="2"/>
        <v>1</v>
      </c>
      <c r="AK22" s="4">
        <f t="shared" si="0"/>
        <v>0</v>
      </c>
      <c r="AL22" s="4">
        <f t="shared" si="1"/>
        <v>1</v>
      </c>
      <c r="AM22" s="179"/>
      <c r="AN22" s="180"/>
      <c r="AO22" s="69"/>
    </row>
    <row r="23" spans="1:41" s="68" customFormat="1" ht="30" customHeight="1">
      <c r="A23" s="115">
        <v>15</v>
      </c>
      <c r="B23" s="144" t="s">
        <v>470</v>
      </c>
      <c r="C23" s="144" t="s">
        <v>471</v>
      </c>
      <c r="D23" s="144" t="s">
        <v>30</v>
      </c>
      <c r="E23" s="98"/>
      <c r="F23" s="8"/>
      <c r="G23" s="8"/>
      <c r="H23" s="8"/>
      <c r="I23" s="83"/>
      <c r="J23" s="8"/>
      <c r="K23" s="8"/>
      <c r="L23" s="8"/>
      <c r="M23" s="8"/>
      <c r="N23" s="8"/>
      <c r="O23" s="8"/>
      <c r="P23" s="83"/>
      <c r="Q23" s="8"/>
      <c r="R23" s="83" t="s">
        <v>8</v>
      </c>
      <c r="S23" s="8"/>
      <c r="T23" s="8" t="s">
        <v>8</v>
      </c>
      <c r="U23" s="8"/>
      <c r="V23" s="83"/>
      <c r="W23" s="83"/>
      <c r="X23" s="8"/>
      <c r="Y23" s="8"/>
      <c r="Z23" s="8"/>
      <c r="AA23" s="8"/>
      <c r="AB23" s="8"/>
      <c r="AC23" s="8"/>
      <c r="AD23" s="83"/>
      <c r="AE23" s="8" t="s">
        <v>8</v>
      </c>
      <c r="AF23" s="8"/>
      <c r="AG23" s="8"/>
      <c r="AH23" s="8"/>
      <c r="AI23" s="8"/>
      <c r="AJ23" s="4">
        <f t="shared" si="2"/>
        <v>3</v>
      </c>
      <c r="AK23" s="4">
        <f t="shared" si="0"/>
        <v>0</v>
      </c>
      <c r="AL23" s="4">
        <f t="shared" si="1"/>
        <v>0</v>
      </c>
      <c r="AM23" s="69"/>
      <c r="AN23" s="69"/>
      <c r="AO23" s="69"/>
    </row>
    <row r="24" spans="1:41" s="68" customFormat="1" ht="30" customHeight="1">
      <c r="A24" s="115">
        <v>16</v>
      </c>
      <c r="B24" s="144" t="s">
        <v>472</v>
      </c>
      <c r="C24" s="144" t="s">
        <v>95</v>
      </c>
      <c r="D24" s="144" t="s">
        <v>313</v>
      </c>
      <c r="E24" s="98"/>
      <c r="F24" s="8"/>
      <c r="G24" s="8"/>
      <c r="H24" s="8"/>
      <c r="I24" s="83"/>
      <c r="J24" s="8"/>
      <c r="K24" s="8"/>
      <c r="L24" s="8"/>
      <c r="M24" s="8"/>
      <c r="N24" s="8"/>
      <c r="O24" s="8"/>
      <c r="P24" s="83"/>
      <c r="Q24" s="8"/>
      <c r="R24" s="83"/>
      <c r="S24" s="8"/>
      <c r="T24" s="8"/>
      <c r="U24" s="8"/>
      <c r="V24" s="83"/>
      <c r="W24" s="83"/>
      <c r="X24" s="8"/>
      <c r="Y24" s="8"/>
      <c r="Z24" s="8"/>
      <c r="AA24" s="8"/>
      <c r="AB24" s="8"/>
      <c r="AC24" s="8"/>
      <c r="AD24" s="83"/>
      <c r="AE24" s="8"/>
      <c r="AF24" s="8"/>
      <c r="AG24" s="8"/>
      <c r="AH24" s="8"/>
      <c r="AI24" s="8"/>
      <c r="AJ24" s="4">
        <f t="shared" si="2"/>
        <v>0</v>
      </c>
      <c r="AK24" s="4">
        <f t="shared" si="0"/>
        <v>0</v>
      </c>
      <c r="AL24" s="4">
        <f t="shared" si="1"/>
        <v>0</v>
      </c>
      <c r="AM24" s="69"/>
      <c r="AN24" s="69"/>
      <c r="AO24" s="69"/>
    </row>
    <row r="25" spans="1:41" s="68" customFormat="1" ht="30" customHeight="1">
      <c r="A25" s="115">
        <v>17</v>
      </c>
      <c r="B25" s="144" t="s">
        <v>473</v>
      </c>
      <c r="C25" s="144" t="s">
        <v>474</v>
      </c>
      <c r="D25" s="144" t="s">
        <v>313</v>
      </c>
      <c r="E25" s="98"/>
      <c r="F25" s="8"/>
      <c r="G25" s="8"/>
      <c r="H25" s="8"/>
      <c r="I25" s="83"/>
      <c r="J25" s="8"/>
      <c r="K25" s="8"/>
      <c r="L25" s="8"/>
      <c r="M25" s="8"/>
      <c r="N25" s="8"/>
      <c r="O25" s="8"/>
      <c r="P25" s="83"/>
      <c r="Q25" s="8"/>
      <c r="R25" s="83"/>
      <c r="S25" s="8"/>
      <c r="T25" s="8"/>
      <c r="U25" s="8"/>
      <c r="V25" s="83"/>
      <c r="W25" s="83"/>
      <c r="X25" s="8"/>
      <c r="Y25" s="8"/>
      <c r="Z25" s="8"/>
      <c r="AA25" s="8"/>
      <c r="AB25" s="8"/>
      <c r="AC25" s="8"/>
      <c r="AD25" s="83"/>
      <c r="AE25" s="8"/>
      <c r="AF25" s="8"/>
      <c r="AG25" s="8"/>
      <c r="AH25" s="8"/>
      <c r="AI25" s="8"/>
      <c r="AJ25" s="4">
        <f t="shared" si="2"/>
        <v>0</v>
      </c>
      <c r="AK25" s="4">
        <f t="shared" si="0"/>
        <v>0</v>
      </c>
      <c r="AL25" s="4">
        <f t="shared" si="1"/>
        <v>0</v>
      </c>
      <c r="AM25" s="69"/>
      <c r="AN25" s="69"/>
      <c r="AO25" s="69"/>
    </row>
    <row r="26" spans="1:41" s="68" customFormat="1" ht="30" customHeight="1">
      <c r="A26" s="115">
        <v>18</v>
      </c>
      <c r="B26" s="144" t="s">
        <v>475</v>
      </c>
      <c r="C26" s="144" t="s">
        <v>476</v>
      </c>
      <c r="D26" s="144" t="s">
        <v>52</v>
      </c>
      <c r="E26" s="98"/>
      <c r="F26" s="8"/>
      <c r="G26" s="8"/>
      <c r="H26" s="8"/>
      <c r="I26" s="83"/>
      <c r="J26" s="8"/>
      <c r="K26" s="8"/>
      <c r="L26" s="8"/>
      <c r="M26" s="8"/>
      <c r="N26" s="8"/>
      <c r="O26" s="8"/>
      <c r="P26" s="83"/>
      <c r="Q26" s="8"/>
      <c r="R26" s="83"/>
      <c r="S26" s="8"/>
      <c r="T26" s="8"/>
      <c r="U26" s="8"/>
      <c r="V26" s="83"/>
      <c r="W26" s="83"/>
      <c r="X26" s="8"/>
      <c r="Y26" s="8"/>
      <c r="Z26" s="8"/>
      <c r="AA26" s="8"/>
      <c r="AB26" s="8"/>
      <c r="AC26" s="8"/>
      <c r="AD26" s="83"/>
      <c r="AE26" s="8"/>
      <c r="AF26" s="8"/>
      <c r="AG26" s="8"/>
      <c r="AH26" s="8"/>
      <c r="AI26" s="8"/>
      <c r="AJ26" s="4">
        <f t="shared" si="2"/>
        <v>0</v>
      </c>
      <c r="AK26" s="4">
        <f t="shared" si="0"/>
        <v>0</v>
      </c>
      <c r="AL26" s="4">
        <f t="shared" si="1"/>
        <v>0</v>
      </c>
      <c r="AM26" s="69"/>
      <c r="AN26" s="69"/>
      <c r="AO26" s="69"/>
    </row>
    <row r="27" spans="1:41" s="68" customFormat="1" ht="30" customHeight="1">
      <c r="A27" s="115">
        <v>19</v>
      </c>
      <c r="B27" s="144" t="s">
        <v>477</v>
      </c>
      <c r="C27" s="144" t="s">
        <v>478</v>
      </c>
      <c r="D27" s="144" t="s">
        <v>72</v>
      </c>
      <c r="E27" s="98"/>
      <c r="F27" s="8"/>
      <c r="G27" s="8"/>
      <c r="H27" s="8"/>
      <c r="I27" s="83"/>
      <c r="J27" s="8"/>
      <c r="K27" s="8"/>
      <c r="L27" s="8"/>
      <c r="M27" s="8"/>
      <c r="N27" s="8"/>
      <c r="O27" s="8"/>
      <c r="P27" s="83"/>
      <c r="Q27" s="8"/>
      <c r="R27" s="83"/>
      <c r="S27" s="8"/>
      <c r="T27" s="8"/>
      <c r="U27" s="8"/>
      <c r="V27" s="83"/>
      <c r="W27" s="83"/>
      <c r="X27" s="8"/>
      <c r="Y27" s="8"/>
      <c r="Z27" s="8"/>
      <c r="AA27" s="8"/>
      <c r="AB27" s="8"/>
      <c r="AC27" s="8"/>
      <c r="AD27" s="83"/>
      <c r="AE27" s="8" t="s">
        <v>8</v>
      </c>
      <c r="AF27" s="8"/>
      <c r="AG27" s="8"/>
      <c r="AH27" s="8"/>
      <c r="AI27" s="8"/>
      <c r="AJ27" s="4">
        <f>COUNTIF(E27:AI27,"K")+2*COUNTIF(E27:AI27,"2K")+COUNTIF(E27:AI27,"TK")+COUNTIF(E27:AI27,"KT")</f>
        <v>1</v>
      </c>
      <c r="AK27" s="4">
        <f>COUNTIF(E27:AI27,"P")+2*COUNTIF(F27:AJ27,"2P")</f>
        <v>0</v>
      </c>
      <c r="AL27" s="4">
        <f>COUNTIF(E27:AI27,"T")+2*COUNTIF(E27:AI27,"2T")+COUNTIF(E27:AI27,"TK")+COUNTIF(E27:AI27,"KT")</f>
        <v>0</v>
      </c>
      <c r="AM27" s="69"/>
      <c r="AN27" s="69"/>
      <c r="AO27" s="69"/>
    </row>
    <row r="28" spans="1:41" s="68" customFormat="1" ht="30" customHeight="1">
      <c r="A28" s="115">
        <v>20</v>
      </c>
      <c r="B28" s="144" t="s">
        <v>479</v>
      </c>
      <c r="C28" s="144" t="s">
        <v>480</v>
      </c>
      <c r="D28" s="144" t="s">
        <v>72</v>
      </c>
      <c r="E28" s="98"/>
      <c r="F28" s="8"/>
      <c r="G28" s="8"/>
      <c r="H28" s="8"/>
      <c r="I28" s="83"/>
      <c r="J28" s="8"/>
      <c r="K28" s="8"/>
      <c r="L28" s="8"/>
      <c r="M28" s="8"/>
      <c r="N28" s="8"/>
      <c r="O28" s="8"/>
      <c r="P28" s="83"/>
      <c r="Q28" s="8"/>
      <c r="R28" s="83"/>
      <c r="S28" s="8"/>
      <c r="T28" s="8"/>
      <c r="U28" s="8" t="s">
        <v>8</v>
      </c>
      <c r="V28" s="83"/>
      <c r="W28" s="83"/>
      <c r="X28" s="8"/>
      <c r="Y28" s="8"/>
      <c r="Z28" s="8"/>
      <c r="AA28" s="8"/>
      <c r="AB28" s="8"/>
      <c r="AC28" s="8"/>
      <c r="AD28" s="83"/>
      <c r="AE28" s="8"/>
      <c r="AF28" s="8"/>
      <c r="AG28" s="8"/>
      <c r="AH28" s="8"/>
      <c r="AI28" s="8"/>
      <c r="AJ28" s="4">
        <f t="shared" si="2"/>
        <v>1</v>
      </c>
      <c r="AK28" s="4">
        <f t="shared" si="0"/>
        <v>0</v>
      </c>
      <c r="AL28" s="4">
        <f t="shared" si="1"/>
        <v>0</v>
      </c>
      <c r="AM28" s="69"/>
      <c r="AN28" s="69"/>
      <c r="AO28" s="69"/>
    </row>
    <row r="29" spans="1:41" s="68" customFormat="1" ht="30" customHeight="1">
      <c r="A29" s="115">
        <v>21</v>
      </c>
      <c r="B29" s="144" t="s">
        <v>481</v>
      </c>
      <c r="C29" s="144" t="s">
        <v>100</v>
      </c>
      <c r="D29" s="144" t="s">
        <v>72</v>
      </c>
      <c r="E29" s="98"/>
      <c r="F29" s="8"/>
      <c r="G29" s="8"/>
      <c r="H29" s="8"/>
      <c r="I29" s="83"/>
      <c r="J29" s="8"/>
      <c r="K29" s="8"/>
      <c r="L29" s="8"/>
      <c r="M29" s="8"/>
      <c r="N29" s="8"/>
      <c r="O29" s="8"/>
      <c r="P29" s="83"/>
      <c r="Q29" s="8"/>
      <c r="R29" s="83"/>
      <c r="S29" s="8"/>
      <c r="T29" s="8"/>
      <c r="U29" s="8"/>
      <c r="V29" s="83"/>
      <c r="W29" s="83"/>
      <c r="X29" s="8"/>
      <c r="Y29" s="8"/>
      <c r="Z29" s="8"/>
      <c r="AA29" s="8"/>
      <c r="AB29" s="8"/>
      <c r="AC29" s="8"/>
      <c r="AD29" s="83"/>
      <c r="AE29" s="8"/>
      <c r="AF29" s="8"/>
      <c r="AG29" s="8"/>
      <c r="AH29" s="8"/>
      <c r="AI29" s="8"/>
      <c r="AJ29" s="4">
        <f t="shared" si="2"/>
        <v>0</v>
      </c>
      <c r="AK29" s="4">
        <f t="shared" si="0"/>
        <v>0</v>
      </c>
      <c r="AL29" s="4">
        <f t="shared" si="1"/>
        <v>0</v>
      </c>
      <c r="AM29" s="69"/>
      <c r="AN29" s="69"/>
      <c r="AO29" s="69"/>
    </row>
    <row r="30" spans="1:41" s="68" customFormat="1" ht="30" customHeight="1">
      <c r="A30" s="115">
        <v>22</v>
      </c>
      <c r="B30" s="144" t="s">
        <v>670</v>
      </c>
      <c r="C30" s="144" t="s">
        <v>37</v>
      </c>
      <c r="D30" s="144" t="s">
        <v>671</v>
      </c>
      <c r="E30" s="145"/>
      <c r="F30" s="146"/>
      <c r="G30" s="146"/>
      <c r="H30" s="146"/>
      <c r="I30" s="147"/>
      <c r="J30" s="146"/>
      <c r="K30" s="146"/>
      <c r="L30" s="146"/>
      <c r="M30" s="146"/>
      <c r="N30" s="146"/>
      <c r="O30" s="146"/>
      <c r="P30" s="147"/>
      <c r="Q30" s="146"/>
      <c r="R30" s="147"/>
      <c r="S30" s="146"/>
      <c r="T30" s="146"/>
      <c r="U30" s="146"/>
      <c r="V30" s="147"/>
      <c r="W30" s="147"/>
      <c r="X30" s="146"/>
      <c r="Y30" s="146"/>
      <c r="Z30" s="146"/>
      <c r="AA30" s="146"/>
      <c r="AB30" s="146"/>
      <c r="AC30" s="146"/>
      <c r="AD30" s="147"/>
      <c r="AE30" s="146"/>
      <c r="AF30" s="146"/>
      <c r="AG30" s="146"/>
      <c r="AH30" s="146"/>
      <c r="AI30" s="146"/>
      <c r="AJ30" s="4">
        <f t="shared" ref="AJ30:AJ51" si="3">COUNTIF(E30:AI30,"K")+2*COUNTIF(E30:AI30,"2K")+COUNTIF(E30:AI30,"TK")+COUNTIF(E30:AI30,"KT")</f>
        <v>0</v>
      </c>
      <c r="AK30" s="4">
        <f t="shared" ref="AK30:AK51" si="4">COUNTIF(E30:AI30,"P")+2*COUNTIF(F30:AJ30,"2P")</f>
        <v>0</v>
      </c>
      <c r="AL30" s="4">
        <f t="shared" ref="AL30:AL51" si="5">COUNTIF(E30:AI30,"T")+2*COUNTIF(E30:AI30,"2T")+COUNTIF(E30:AI30,"TK")+COUNTIF(E30:AI30,"KT")</f>
        <v>0</v>
      </c>
      <c r="AM30" s="69"/>
      <c r="AN30" s="69"/>
      <c r="AO30" s="69"/>
    </row>
    <row r="31" spans="1:41" s="68" customFormat="1" ht="30" customHeight="1">
      <c r="A31" s="115">
        <v>23</v>
      </c>
      <c r="B31" s="144" t="s">
        <v>672</v>
      </c>
      <c r="C31" s="144" t="s">
        <v>39</v>
      </c>
      <c r="D31" s="144" t="s">
        <v>62</v>
      </c>
      <c r="E31" s="145"/>
      <c r="F31" s="146"/>
      <c r="G31" s="146"/>
      <c r="H31" s="146"/>
      <c r="I31" s="147"/>
      <c r="J31" s="146"/>
      <c r="K31" s="146"/>
      <c r="L31" s="146"/>
      <c r="M31" s="146"/>
      <c r="N31" s="146"/>
      <c r="O31" s="146"/>
      <c r="P31" s="147"/>
      <c r="Q31" s="146"/>
      <c r="R31" s="147"/>
      <c r="S31" s="146"/>
      <c r="T31" s="146"/>
      <c r="U31" s="146"/>
      <c r="V31" s="147"/>
      <c r="W31" s="147"/>
      <c r="X31" s="146"/>
      <c r="Y31" s="146"/>
      <c r="Z31" s="146"/>
      <c r="AA31" s="146"/>
      <c r="AB31" s="146"/>
      <c r="AC31" s="146"/>
      <c r="AD31" s="147"/>
      <c r="AE31" s="146"/>
      <c r="AF31" s="146"/>
      <c r="AG31" s="146"/>
      <c r="AH31" s="146"/>
      <c r="AI31" s="146"/>
      <c r="AJ31" s="4">
        <f t="shared" si="3"/>
        <v>0</v>
      </c>
      <c r="AK31" s="4">
        <f t="shared" si="4"/>
        <v>0</v>
      </c>
      <c r="AL31" s="4">
        <f t="shared" si="5"/>
        <v>0</v>
      </c>
      <c r="AM31" s="69"/>
      <c r="AN31" s="69"/>
      <c r="AO31" s="69"/>
    </row>
    <row r="32" spans="1:41" s="68" customFormat="1" ht="30" customHeight="1">
      <c r="A32" s="115">
        <v>24</v>
      </c>
      <c r="B32" s="144" t="s">
        <v>482</v>
      </c>
      <c r="C32" s="144" t="s">
        <v>73</v>
      </c>
      <c r="D32" s="144" t="s">
        <v>62</v>
      </c>
      <c r="E32" s="145"/>
      <c r="F32" s="146"/>
      <c r="G32" s="146"/>
      <c r="H32" s="146"/>
      <c r="I32" s="147"/>
      <c r="J32" s="146"/>
      <c r="K32" s="146"/>
      <c r="L32" s="146"/>
      <c r="M32" s="146"/>
      <c r="N32" s="146"/>
      <c r="O32" s="146"/>
      <c r="P32" s="147"/>
      <c r="Q32" s="146"/>
      <c r="R32" s="147"/>
      <c r="S32" s="146"/>
      <c r="T32" s="146"/>
      <c r="U32" s="146"/>
      <c r="V32" s="147"/>
      <c r="W32" s="147"/>
      <c r="X32" s="146"/>
      <c r="Y32" s="146"/>
      <c r="Z32" s="146"/>
      <c r="AA32" s="146"/>
      <c r="AB32" s="146"/>
      <c r="AC32" s="146"/>
      <c r="AD32" s="147"/>
      <c r="AE32" s="146"/>
      <c r="AF32" s="146"/>
      <c r="AG32" s="146"/>
      <c r="AH32" s="146"/>
      <c r="AI32" s="146"/>
      <c r="AJ32" s="4">
        <f t="shared" si="3"/>
        <v>0</v>
      </c>
      <c r="AK32" s="4">
        <f t="shared" si="4"/>
        <v>0</v>
      </c>
      <c r="AL32" s="4">
        <f t="shared" si="5"/>
        <v>0</v>
      </c>
      <c r="AM32" s="69"/>
      <c r="AN32" s="69"/>
      <c r="AO32" s="69"/>
    </row>
    <row r="33" spans="1:44" s="68" customFormat="1" ht="30" customHeight="1">
      <c r="A33" s="115">
        <v>25</v>
      </c>
      <c r="B33" s="144" t="s">
        <v>483</v>
      </c>
      <c r="C33" s="144" t="s">
        <v>484</v>
      </c>
      <c r="D33" s="144" t="s">
        <v>104</v>
      </c>
      <c r="E33" s="145"/>
      <c r="F33" s="146"/>
      <c r="G33" s="146"/>
      <c r="H33" s="146"/>
      <c r="I33" s="147"/>
      <c r="J33" s="146"/>
      <c r="K33" s="146"/>
      <c r="L33" s="146"/>
      <c r="M33" s="146"/>
      <c r="N33" s="146"/>
      <c r="O33" s="146"/>
      <c r="P33" s="147"/>
      <c r="Q33" s="146"/>
      <c r="R33" s="147"/>
      <c r="S33" s="146"/>
      <c r="T33" s="146"/>
      <c r="U33" s="146" t="s">
        <v>8</v>
      </c>
      <c r="V33" s="147"/>
      <c r="W33" s="147"/>
      <c r="X33" s="146"/>
      <c r="Y33" s="146" t="s">
        <v>8</v>
      </c>
      <c r="Z33" s="146"/>
      <c r="AA33" s="146"/>
      <c r="AB33" s="146"/>
      <c r="AC33" s="146"/>
      <c r="AD33" s="147"/>
      <c r="AE33" s="146"/>
      <c r="AF33" s="146"/>
      <c r="AG33" s="146"/>
      <c r="AH33" s="146"/>
      <c r="AI33" s="146"/>
      <c r="AJ33" s="4">
        <f t="shared" si="3"/>
        <v>2</v>
      </c>
      <c r="AK33" s="4">
        <f t="shared" si="4"/>
        <v>0</v>
      </c>
      <c r="AL33" s="4">
        <f t="shared" si="5"/>
        <v>0</v>
      </c>
      <c r="AM33" s="69"/>
      <c r="AN33" s="69"/>
      <c r="AO33" s="69"/>
    </row>
    <row r="34" spans="1:44" s="68" customFormat="1" ht="30" customHeight="1">
      <c r="A34" s="115">
        <v>26</v>
      </c>
      <c r="B34" s="144" t="s">
        <v>485</v>
      </c>
      <c r="C34" s="144" t="s">
        <v>486</v>
      </c>
      <c r="D34" s="144" t="s">
        <v>487</v>
      </c>
      <c r="E34" s="145"/>
      <c r="F34" s="146"/>
      <c r="G34" s="146"/>
      <c r="H34" s="146"/>
      <c r="I34" s="147"/>
      <c r="J34" s="146"/>
      <c r="K34" s="146"/>
      <c r="L34" s="146"/>
      <c r="M34" s="146"/>
      <c r="N34" s="146"/>
      <c r="O34" s="146"/>
      <c r="P34" s="147"/>
      <c r="Q34" s="146"/>
      <c r="R34" s="147"/>
      <c r="S34" s="146"/>
      <c r="T34" s="146" t="s">
        <v>8</v>
      </c>
      <c r="U34" s="146"/>
      <c r="V34" s="147"/>
      <c r="W34" s="147"/>
      <c r="X34" s="146"/>
      <c r="Y34" s="146"/>
      <c r="Z34" s="146"/>
      <c r="AA34" s="146"/>
      <c r="AB34" s="146"/>
      <c r="AC34" s="146"/>
      <c r="AD34" s="147"/>
      <c r="AE34" s="146"/>
      <c r="AF34" s="146"/>
      <c r="AG34" s="146"/>
      <c r="AH34" s="146"/>
      <c r="AI34" s="146"/>
      <c r="AJ34" s="4">
        <f t="shared" si="3"/>
        <v>1</v>
      </c>
      <c r="AK34" s="4">
        <f t="shared" si="4"/>
        <v>0</v>
      </c>
      <c r="AL34" s="4">
        <f t="shared" si="5"/>
        <v>0</v>
      </c>
      <c r="AM34" s="69"/>
      <c r="AN34" s="69"/>
      <c r="AO34" s="69"/>
    </row>
    <row r="35" spans="1:44" s="50" customFormat="1" ht="30" customHeight="1">
      <c r="A35" s="115">
        <v>27</v>
      </c>
      <c r="B35" s="144" t="s">
        <v>488</v>
      </c>
      <c r="C35" s="144" t="s">
        <v>489</v>
      </c>
      <c r="D35" s="144" t="s">
        <v>13</v>
      </c>
      <c r="E35" s="145"/>
      <c r="F35" s="146"/>
      <c r="G35" s="146"/>
      <c r="H35" s="146"/>
      <c r="I35" s="147"/>
      <c r="J35" s="146"/>
      <c r="K35" s="146"/>
      <c r="L35" s="146"/>
      <c r="M35" s="146"/>
      <c r="N35" s="146"/>
      <c r="O35" s="146"/>
      <c r="P35" s="147"/>
      <c r="Q35" s="146"/>
      <c r="R35" s="147"/>
      <c r="S35" s="146"/>
      <c r="T35" s="146"/>
      <c r="U35" s="146"/>
      <c r="V35" s="147"/>
      <c r="W35" s="147"/>
      <c r="X35" s="146"/>
      <c r="Y35" s="146"/>
      <c r="Z35" s="146" t="s">
        <v>8</v>
      </c>
      <c r="AA35" s="146"/>
      <c r="AB35" s="146"/>
      <c r="AC35" s="146"/>
      <c r="AD35" s="147"/>
      <c r="AE35" s="146"/>
      <c r="AF35" s="146"/>
      <c r="AG35" s="146"/>
      <c r="AH35" s="146"/>
      <c r="AI35" s="146"/>
      <c r="AJ35" s="4">
        <f t="shared" si="3"/>
        <v>1</v>
      </c>
      <c r="AK35" s="4">
        <f t="shared" si="4"/>
        <v>0</v>
      </c>
      <c r="AL35" s="4">
        <f t="shared" si="5"/>
        <v>0</v>
      </c>
      <c r="AM35" s="62"/>
      <c r="AN35" s="62"/>
      <c r="AO35" s="62"/>
    </row>
    <row r="36" spans="1:44" s="50" customFormat="1" ht="30" customHeight="1">
      <c r="A36" s="115">
        <v>28</v>
      </c>
      <c r="B36" s="144" t="s">
        <v>490</v>
      </c>
      <c r="C36" s="144" t="s">
        <v>491</v>
      </c>
      <c r="D36" s="144" t="s">
        <v>13</v>
      </c>
      <c r="E36" s="145"/>
      <c r="F36" s="146"/>
      <c r="G36" s="146"/>
      <c r="H36" s="146"/>
      <c r="I36" s="147"/>
      <c r="J36" s="146"/>
      <c r="K36" s="146"/>
      <c r="L36" s="146"/>
      <c r="M36" s="146"/>
      <c r="N36" s="146"/>
      <c r="O36" s="146"/>
      <c r="P36" s="147"/>
      <c r="Q36" s="146"/>
      <c r="R36" s="147" t="s">
        <v>8</v>
      </c>
      <c r="S36" s="146" t="s">
        <v>8</v>
      </c>
      <c r="T36" s="146" t="s">
        <v>8</v>
      </c>
      <c r="U36" s="146"/>
      <c r="V36" s="147"/>
      <c r="W36" s="147"/>
      <c r="X36" s="146"/>
      <c r="Y36" s="146"/>
      <c r="Z36" s="146"/>
      <c r="AA36" s="146"/>
      <c r="AB36" s="146"/>
      <c r="AC36" s="146"/>
      <c r="AD36" s="147"/>
      <c r="AE36" s="146"/>
      <c r="AF36" s="146"/>
      <c r="AG36" s="146"/>
      <c r="AH36" s="146"/>
      <c r="AI36" s="146"/>
      <c r="AJ36" s="4">
        <f t="shared" si="3"/>
        <v>3</v>
      </c>
      <c r="AK36" s="4">
        <f t="shared" si="4"/>
        <v>0</v>
      </c>
      <c r="AL36" s="4">
        <f t="shared" si="5"/>
        <v>0</v>
      </c>
      <c r="AM36" s="62"/>
      <c r="AN36" s="62"/>
      <c r="AO36" s="62"/>
    </row>
    <row r="37" spans="1:44" s="50" customFormat="1" ht="30" customHeight="1">
      <c r="A37" s="115">
        <v>29</v>
      </c>
      <c r="B37" s="144" t="s">
        <v>492</v>
      </c>
      <c r="C37" s="144" t="s">
        <v>182</v>
      </c>
      <c r="D37" s="144" t="s">
        <v>44</v>
      </c>
      <c r="E37" s="145"/>
      <c r="F37" s="146"/>
      <c r="G37" s="146"/>
      <c r="H37" s="146"/>
      <c r="I37" s="147"/>
      <c r="J37" s="146"/>
      <c r="K37" s="146"/>
      <c r="L37" s="146"/>
      <c r="M37" s="146"/>
      <c r="N37" s="146"/>
      <c r="O37" s="146"/>
      <c r="P37" s="147"/>
      <c r="Q37" s="146"/>
      <c r="R37" s="147"/>
      <c r="S37" s="146"/>
      <c r="T37" s="146"/>
      <c r="U37" s="146"/>
      <c r="V37" s="147"/>
      <c r="W37" s="147"/>
      <c r="X37" s="146"/>
      <c r="Y37" s="146"/>
      <c r="Z37" s="146"/>
      <c r="AA37" s="146"/>
      <c r="AB37" s="146"/>
      <c r="AC37" s="146"/>
      <c r="AD37" s="147"/>
      <c r="AE37" s="146"/>
      <c r="AF37" s="146"/>
      <c r="AG37" s="146"/>
      <c r="AH37" s="146"/>
      <c r="AI37" s="146"/>
      <c r="AJ37" s="4">
        <f t="shared" si="3"/>
        <v>0</v>
      </c>
      <c r="AK37" s="4">
        <f t="shared" si="4"/>
        <v>0</v>
      </c>
      <c r="AL37" s="4">
        <f t="shared" si="5"/>
        <v>0</v>
      </c>
      <c r="AM37" s="62"/>
      <c r="AN37" s="62"/>
      <c r="AO37" s="62"/>
    </row>
    <row r="38" spans="1:44" s="50" customFormat="1" ht="30" customHeight="1">
      <c r="A38" s="115">
        <v>30</v>
      </c>
      <c r="B38" s="144" t="s">
        <v>493</v>
      </c>
      <c r="C38" s="144" t="s">
        <v>73</v>
      </c>
      <c r="D38" s="144" t="s">
        <v>79</v>
      </c>
      <c r="E38" s="145"/>
      <c r="F38" s="146"/>
      <c r="G38" s="146"/>
      <c r="H38" s="146"/>
      <c r="I38" s="147"/>
      <c r="J38" s="146"/>
      <c r="K38" s="146"/>
      <c r="L38" s="146"/>
      <c r="M38" s="146"/>
      <c r="N38" s="146"/>
      <c r="O38" s="146"/>
      <c r="P38" s="147"/>
      <c r="Q38" s="146"/>
      <c r="R38" s="147"/>
      <c r="S38" s="146"/>
      <c r="T38" s="146"/>
      <c r="U38" s="146"/>
      <c r="V38" s="147"/>
      <c r="W38" s="147"/>
      <c r="X38" s="146" t="s">
        <v>8</v>
      </c>
      <c r="Y38" s="146"/>
      <c r="Z38" s="146"/>
      <c r="AA38" s="146"/>
      <c r="AB38" s="146"/>
      <c r="AC38" s="146"/>
      <c r="AD38" s="147" t="s">
        <v>8</v>
      </c>
      <c r="AE38" s="146"/>
      <c r="AF38" s="146"/>
      <c r="AG38" s="146"/>
      <c r="AH38" s="146"/>
      <c r="AI38" s="146"/>
      <c r="AJ38" s="4">
        <f t="shared" si="3"/>
        <v>2</v>
      </c>
      <c r="AK38" s="4">
        <f t="shared" si="4"/>
        <v>0</v>
      </c>
      <c r="AL38" s="4">
        <f t="shared" si="5"/>
        <v>0</v>
      </c>
      <c r="AM38" s="62"/>
      <c r="AN38" s="62"/>
      <c r="AO38" s="62"/>
    </row>
    <row r="39" spans="1:44" s="50" customFormat="1" ht="30" customHeight="1">
      <c r="A39" s="115">
        <v>31</v>
      </c>
      <c r="B39" s="144" t="s">
        <v>494</v>
      </c>
      <c r="C39" s="144" t="s">
        <v>495</v>
      </c>
      <c r="D39" s="144" t="s">
        <v>79</v>
      </c>
      <c r="E39" s="98"/>
      <c r="F39" s="8"/>
      <c r="G39" s="8"/>
      <c r="H39" s="8"/>
      <c r="I39" s="83"/>
      <c r="J39" s="8"/>
      <c r="K39" s="8"/>
      <c r="L39" s="8"/>
      <c r="M39" s="8"/>
      <c r="N39" s="8"/>
      <c r="O39" s="8"/>
      <c r="P39" s="83"/>
      <c r="Q39" s="8"/>
      <c r="R39" s="83"/>
      <c r="S39" s="8"/>
      <c r="T39" s="8"/>
      <c r="U39" s="8"/>
      <c r="V39" s="83"/>
      <c r="W39" s="83"/>
      <c r="X39" s="8"/>
      <c r="Y39" s="8"/>
      <c r="Z39" s="8"/>
      <c r="AA39" s="8"/>
      <c r="AB39" s="8"/>
      <c r="AC39" s="8"/>
      <c r="AD39" s="83"/>
      <c r="AE39" s="8"/>
      <c r="AF39" s="8"/>
      <c r="AG39" s="8"/>
      <c r="AH39" s="8"/>
      <c r="AI39" s="8"/>
      <c r="AJ39" s="4">
        <f t="shared" si="3"/>
        <v>0</v>
      </c>
      <c r="AK39" s="4">
        <f t="shared" si="4"/>
        <v>0</v>
      </c>
      <c r="AL39" s="4">
        <f t="shared" si="5"/>
        <v>0</v>
      </c>
      <c r="AM39" s="62"/>
      <c r="AN39" s="62"/>
      <c r="AO39" s="62"/>
    </row>
    <row r="40" spans="1:44" s="50" customFormat="1" ht="30" customHeight="1">
      <c r="A40" s="115">
        <v>32</v>
      </c>
      <c r="B40" s="144" t="s">
        <v>496</v>
      </c>
      <c r="C40" s="144" t="s">
        <v>497</v>
      </c>
      <c r="D40" s="144" t="s">
        <v>498</v>
      </c>
      <c r="E40" s="98"/>
      <c r="F40" s="8"/>
      <c r="G40" s="8"/>
      <c r="H40" s="8"/>
      <c r="I40" s="83"/>
      <c r="J40" s="8"/>
      <c r="K40" s="8"/>
      <c r="L40" s="8"/>
      <c r="M40" s="8"/>
      <c r="N40" s="8"/>
      <c r="O40" s="8"/>
      <c r="P40" s="83"/>
      <c r="Q40" s="8"/>
      <c r="R40" s="83" t="s">
        <v>8</v>
      </c>
      <c r="S40" s="8" t="s">
        <v>9</v>
      </c>
      <c r="T40" s="8" t="s">
        <v>9</v>
      </c>
      <c r="U40" s="8" t="s">
        <v>9</v>
      </c>
      <c r="V40" s="83"/>
      <c r="W40" s="83"/>
      <c r="X40" s="8" t="s">
        <v>8</v>
      </c>
      <c r="Y40" s="8"/>
      <c r="Z40" s="8" t="s">
        <v>8</v>
      </c>
      <c r="AA40" s="8"/>
      <c r="AB40" s="8"/>
      <c r="AC40" s="8"/>
      <c r="AD40" s="83"/>
      <c r="AE40" s="8" t="s">
        <v>8</v>
      </c>
      <c r="AF40" s="8"/>
      <c r="AG40" s="8"/>
      <c r="AH40" s="8"/>
      <c r="AI40" s="8"/>
      <c r="AJ40" s="4">
        <f t="shared" si="3"/>
        <v>4</v>
      </c>
      <c r="AK40" s="4">
        <f t="shared" si="4"/>
        <v>3</v>
      </c>
      <c r="AL40" s="4">
        <f t="shared" si="5"/>
        <v>0</v>
      </c>
      <c r="AM40" s="62"/>
      <c r="AN40" s="27"/>
      <c r="AO40" s="27"/>
      <c r="AP40" s="47"/>
      <c r="AQ40" s="47"/>
      <c r="AR40" s="47"/>
    </row>
    <row r="41" spans="1:44" s="50" customFormat="1" ht="30" customHeight="1">
      <c r="A41" s="115">
        <v>33</v>
      </c>
      <c r="B41" s="144" t="s">
        <v>679</v>
      </c>
      <c r="C41" s="144" t="s">
        <v>58</v>
      </c>
      <c r="D41" s="144" t="s">
        <v>54</v>
      </c>
      <c r="E41" s="98"/>
      <c r="F41" s="8"/>
      <c r="G41" s="8"/>
      <c r="H41" s="8"/>
      <c r="I41" s="83"/>
      <c r="J41" s="8"/>
      <c r="K41" s="8"/>
      <c r="L41" s="8"/>
      <c r="M41" s="8"/>
      <c r="N41" s="8"/>
      <c r="O41" s="8"/>
      <c r="P41" s="83"/>
      <c r="Q41" s="8"/>
      <c r="R41" s="83"/>
      <c r="S41" s="8"/>
      <c r="T41" s="8"/>
      <c r="U41" s="8"/>
      <c r="V41" s="83"/>
      <c r="W41" s="83"/>
      <c r="X41" s="8"/>
      <c r="Y41" s="8" t="s">
        <v>10</v>
      </c>
      <c r="Z41" s="8"/>
      <c r="AA41" s="8"/>
      <c r="AB41" s="8"/>
      <c r="AC41" s="8"/>
      <c r="AD41" s="83"/>
      <c r="AE41" s="8"/>
      <c r="AF41" s="8"/>
      <c r="AG41" s="8"/>
      <c r="AH41" s="8"/>
      <c r="AI41" s="8"/>
      <c r="AJ41" s="4">
        <f t="shared" si="3"/>
        <v>0</v>
      </c>
      <c r="AK41" s="4">
        <f t="shared" si="4"/>
        <v>0</v>
      </c>
      <c r="AL41" s="4">
        <f t="shared" si="5"/>
        <v>1</v>
      </c>
      <c r="AM41" s="62"/>
      <c r="AN41" s="62"/>
      <c r="AO41" s="62"/>
    </row>
    <row r="42" spans="1:44" s="50" customFormat="1" ht="30" customHeight="1">
      <c r="A42" s="115">
        <v>34</v>
      </c>
      <c r="B42" s="144" t="s">
        <v>499</v>
      </c>
      <c r="C42" s="144" t="s">
        <v>500</v>
      </c>
      <c r="D42" s="144" t="s">
        <v>55</v>
      </c>
      <c r="E42" s="7"/>
      <c r="F42" s="8"/>
      <c r="G42" s="8"/>
      <c r="H42" s="8"/>
      <c r="I42" s="83"/>
      <c r="J42" s="8"/>
      <c r="K42" s="8"/>
      <c r="L42" s="8"/>
      <c r="M42" s="8"/>
      <c r="N42" s="8"/>
      <c r="O42" s="8"/>
      <c r="P42" s="83"/>
      <c r="Q42" s="8"/>
      <c r="R42" s="83"/>
      <c r="S42" s="8"/>
      <c r="T42" s="8"/>
      <c r="U42" s="8"/>
      <c r="V42" s="83"/>
      <c r="W42" s="83"/>
      <c r="X42" s="8"/>
      <c r="Y42" s="8"/>
      <c r="Z42" s="8"/>
      <c r="AA42" s="8" t="s">
        <v>9</v>
      </c>
      <c r="AB42" s="8"/>
      <c r="AC42" s="8"/>
      <c r="AD42" s="83"/>
      <c r="AE42" s="8"/>
      <c r="AF42" s="8"/>
      <c r="AG42" s="8"/>
      <c r="AH42" s="8"/>
      <c r="AI42" s="8"/>
      <c r="AJ42" s="4">
        <f t="shared" si="3"/>
        <v>0</v>
      </c>
      <c r="AK42" s="4">
        <f t="shared" si="4"/>
        <v>1</v>
      </c>
      <c r="AL42" s="4">
        <f t="shared" si="5"/>
        <v>0</v>
      </c>
    </row>
    <row r="43" spans="1:44" s="50" customFormat="1" ht="30" customHeight="1">
      <c r="A43" s="169">
        <v>35</v>
      </c>
      <c r="B43" s="170" t="s">
        <v>501</v>
      </c>
      <c r="C43" s="170" t="s">
        <v>37</v>
      </c>
      <c r="D43" s="170" t="s">
        <v>82</v>
      </c>
      <c r="E43" s="148"/>
      <c r="F43" s="146"/>
      <c r="G43" s="146"/>
      <c r="H43" s="146"/>
      <c r="I43" s="147"/>
      <c r="J43" s="146"/>
      <c r="K43" s="146"/>
      <c r="L43" s="146"/>
      <c r="M43" s="146"/>
      <c r="N43" s="146"/>
      <c r="O43" s="146"/>
      <c r="P43" s="147"/>
      <c r="Q43" s="146"/>
      <c r="R43" s="147"/>
      <c r="S43" s="146"/>
      <c r="T43" s="146"/>
      <c r="U43" s="146"/>
      <c r="V43" s="147"/>
      <c r="W43" s="147"/>
      <c r="X43" s="146"/>
      <c r="Y43" s="146"/>
      <c r="Z43" s="146"/>
      <c r="AA43" s="146"/>
      <c r="AB43" s="146"/>
      <c r="AC43" s="146"/>
      <c r="AD43" s="147"/>
      <c r="AE43" s="146"/>
      <c r="AF43" s="146"/>
      <c r="AG43" s="146"/>
      <c r="AH43" s="146"/>
      <c r="AI43" s="146"/>
      <c r="AJ43" s="4">
        <f t="shared" ref="AJ43:AJ49" si="6">COUNTIF(E43:AI43,"K")+2*COUNTIF(E43:AI43,"2K")+COUNTIF(E43:AI43,"TK")+COUNTIF(E43:AI43,"KT")</f>
        <v>0</v>
      </c>
      <c r="AK43" s="4">
        <f t="shared" ref="AK43:AK49" si="7">COUNTIF(E43:AI43,"P")+2*COUNTIF(F43:AJ43,"2P")</f>
        <v>0</v>
      </c>
      <c r="AL43" s="4">
        <f t="shared" ref="AL43:AL49" si="8">COUNTIF(E43:AI43,"T")+2*COUNTIF(E43:AI43,"2T")+COUNTIF(E43:AI43,"TK")+COUNTIF(E43:AI43,"KT")</f>
        <v>0</v>
      </c>
    </row>
    <row r="44" spans="1:44" s="50" customFormat="1" ht="30" customHeight="1">
      <c r="A44" s="169">
        <v>36</v>
      </c>
      <c r="B44" s="170" t="s">
        <v>502</v>
      </c>
      <c r="C44" s="170" t="s">
        <v>47</v>
      </c>
      <c r="D44" s="170" t="s">
        <v>503</v>
      </c>
      <c r="E44" s="148"/>
      <c r="F44" s="146"/>
      <c r="G44" s="146"/>
      <c r="H44" s="146"/>
      <c r="I44" s="147"/>
      <c r="J44" s="146"/>
      <c r="K44" s="146"/>
      <c r="L44" s="146"/>
      <c r="M44" s="146"/>
      <c r="N44" s="146"/>
      <c r="O44" s="146"/>
      <c r="P44" s="147"/>
      <c r="Q44" s="146"/>
      <c r="R44" s="147"/>
      <c r="S44" s="146"/>
      <c r="T44" s="146"/>
      <c r="U44" s="146"/>
      <c r="V44" s="147"/>
      <c r="W44" s="147"/>
      <c r="X44" s="146"/>
      <c r="Y44" s="146"/>
      <c r="Z44" s="146"/>
      <c r="AA44" s="146"/>
      <c r="AB44" s="146"/>
      <c r="AC44" s="146"/>
      <c r="AD44" s="147"/>
      <c r="AE44" s="146"/>
      <c r="AF44" s="146"/>
      <c r="AG44" s="146"/>
      <c r="AH44" s="146"/>
      <c r="AI44" s="146"/>
      <c r="AJ44" s="4">
        <f t="shared" si="6"/>
        <v>0</v>
      </c>
      <c r="AK44" s="4">
        <f t="shared" si="7"/>
        <v>0</v>
      </c>
      <c r="AL44" s="4">
        <f t="shared" si="8"/>
        <v>0</v>
      </c>
    </row>
    <row r="45" spans="1:44" s="50" customFormat="1" ht="30" customHeight="1">
      <c r="A45" s="169">
        <v>37</v>
      </c>
      <c r="B45" s="170" t="s">
        <v>504</v>
      </c>
      <c r="C45" s="170" t="s">
        <v>70</v>
      </c>
      <c r="D45" s="170" t="s">
        <v>14</v>
      </c>
      <c r="E45" s="148"/>
      <c r="F45" s="146"/>
      <c r="G45" s="146"/>
      <c r="H45" s="146"/>
      <c r="I45" s="147"/>
      <c r="J45" s="146"/>
      <c r="K45" s="146"/>
      <c r="L45" s="146"/>
      <c r="M45" s="146"/>
      <c r="N45" s="146"/>
      <c r="O45" s="146"/>
      <c r="P45" s="147"/>
      <c r="Q45" s="146"/>
      <c r="R45" s="147"/>
      <c r="S45" s="146"/>
      <c r="T45" s="146"/>
      <c r="U45" s="146"/>
      <c r="V45" s="147"/>
      <c r="W45" s="147"/>
      <c r="X45" s="146"/>
      <c r="Y45" s="146" t="s">
        <v>8</v>
      </c>
      <c r="Z45" s="146"/>
      <c r="AA45" s="146"/>
      <c r="AB45" s="146"/>
      <c r="AC45" s="146"/>
      <c r="AD45" s="147"/>
      <c r="AE45" s="146"/>
      <c r="AF45" s="146"/>
      <c r="AG45" s="146"/>
      <c r="AH45" s="146"/>
      <c r="AI45" s="146"/>
      <c r="AJ45" s="4">
        <f t="shared" si="6"/>
        <v>1</v>
      </c>
      <c r="AK45" s="4">
        <f t="shared" si="7"/>
        <v>0</v>
      </c>
      <c r="AL45" s="4">
        <f t="shared" si="8"/>
        <v>0</v>
      </c>
    </row>
    <row r="46" spans="1:44" s="50" customFormat="1" ht="30" customHeight="1">
      <c r="A46" s="169">
        <v>38</v>
      </c>
      <c r="B46" s="170" t="s">
        <v>505</v>
      </c>
      <c r="C46" s="170" t="s">
        <v>201</v>
      </c>
      <c r="D46" s="170" t="s">
        <v>15</v>
      </c>
      <c r="E46" s="148"/>
      <c r="F46" s="146"/>
      <c r="G46" s="146"/>
      <c r="H46" s="146"/>
      <c r="I46" s="147"/>
      <c r="J46" s="146"/>
      <c r="K46" s="146"/>
      <c r="L46" s="146"/>
      <c r="M46" s="146"/>
      <c r="N46" s="146"/>
      <c r="O46" s="146"/>
      <c r="P46" s="147"/>
      <c r="Q46" s="146"/>
      <c r="R46" s="147"/>
      <c r="S46" s="146"/>
      <c r="T46" s="146"/>
      <c r="U46" s="146"/>
      <c r="V46" s="147"/>
      <c r="W46" s="147"/>
      <c r="X46" s="146"/>
      <c r="Y46" s="146"/>
      <c r="Z46" s="146"/>
      <c r="AA46" s="146"/>
      <c r="AB46" s="146"/>
      <c r="AC46" s="146"/>
      <c r="AD46" s="147"/>
      <c r="AE46" s="146"/>
      <c r="AF46" s="146"/>
      <c r="AG46" s="146"/>
      <c r="AH46" s="146"/>
      <c r="AI46" s="146"/>
      <c r="AJ46" s="4">
        <f t="shared" si="6"/>
        <v>0</v>
      </c>
      <c r="AK46" s="4">
        <f t="shared" si="7"/>
        <v>0</v>
      </c>
      <c r="AL46" s="4">
        <f t="shared" si="8"/>
        <v>0</v>
      </c>
    </row>
    <row r="47" spans="1:44" s="50" customFormat="1" ht="30" customHeight="1">
      <c r="A47" s="169">
        <v>39</v>
      </c>
      <c r="B47" s="170" t="s">
        <v>506</v>
      </c>
      <c r="C47" s="170" t="s">
        <v>58</v>
      </c>
      <c r="D47" s="170" t="s">
        <v>507</v>
      </c>
      <c r="E47" s="148"/>
      <c r="F47" s="146"/>
      <c r="G47" s="146"/>
      <c r="H47" s="146"/>
      <c r="I47" s="147"/>
      <c r="J47" s="146"/>
      <c r="K47" s="146"/>
      <c r="L47" s="146"/>
      <c r="M47" s="146"/>
      <c r="N47" s="146"/>
      <c r="O47" s="146"/>
      <c r="P47" s="147"/>
      <c r="Q47" s="146"/>
      <c r="R47" s="147" t="s">
        <v>8</v>
      </c>
      <c r="S47" s="146" t="s">
        <v>8</v>
      </c>
      <c r="T47" s="146"/>
      <c r="U47" s="146"/>
      <c r="V47" s="147"/>
      <c r="W47" s="147"/>
      <c r="X47" s="146" t="s">
        <v>8</v>
      </c>
      <c r="Y47" s="146" t="s">
        <v>8</v>
      </c>
      <c r="Z47" s="146"/>
      <c r="AA47" s="146" t="s">
        <v>8</v>
      </c>
      <c r="AB47" s="146"/>
      <c r="AC47" s="146"/>
      <c r="AD47" s="147"/>
      <c r="AE47" s="146" t="s">
        <v>8</v>
      </c>
      <c r="AF47" s="146"/>
      <c r="AG47" s="146"/>
      <c r="AH47" s="146"/>
      <c r="AI47" s="146"/>
      <c r="AJ47" s="4">
        <f t="shared" si="6"/>
        <v>6</v>
      </c>
      <c r="AK47" s="4">
        <f t="shared" si="7"/>
        <v>0</v>
      </c>
      <c r="AL47" s="4">
        <f t="shared" si="8"/>
        <v>0</v>
      </c>
    </row>
    <row r="48" spans="1:44" s="50" customFormat="1" ht="30" customHeight="1">
      <c r="A48" s="169">
        <v>40</v>
      </c>
      <c r="B48" s="170" t="s">
        <v>508</v>
      </c>
      <c r="C48" s="170" t="s">
        <v>509</v>
      </c>
      <c r="D48" s="170" t="s">
        <v>91</v>
      </c>
      <c r="E48" s="148"/>
      <c r="F48" s="146"/>
      <c r="G48" s="146"/>
      <c r="H48" s="146"/>
      <c r="I48" s="147"/>
      <c r="J48" s="146"/>
      <c r="K48" s="146"/>
      <c r="L48" s="146"/>
      <c r="M48" s="146"/>
      <c r="N48" s="146"/>
      <c r="O48" s="146"/>
      <c r="P48" s="147"/>
      <c r="Q48" s="146"/>
      <c r="R48" s="147" t="s">
        <v>8</v>
      </c>
      <c r="S48" s="146"/>
      <c r="T48" s="146"/>
      <c r="U48" s="146" t="s">
        <v>8</v>
      </c>
      <c r="V48" s="147"/>
      <c r="W48" s="147"/>
      <c r="X48" s="146"/>
      <c r="Y48" s="146"/>
      <c r="Z48" s="146"/>
      <c r="AA48" s="146"/>
      <c r="AB48" s="146"/>
      <c r="AC48" s="146"/>
      <c r="AD48" s="147"/>
      <c r="AE48" s="146"/>
      <c r="AF48" s="146"/>
      <c r="AG48" s="146"/>
      <c r="AH48" s="146"/>
      <c r="AI48" s="146"/>
      <c r="AJ48" s="4">
        <f t="shared" si="6"/>
        <v>2</v>
      </c>
      <c r="AK48" s="4">
        <f t="shared" si="7"/>
        <v>0</v>
      </c>
      <c r="AL48" s="4">
        <f t="shared" si="8"/>
        <v>0</v>
      </c>
    </row>
    <row r="49" spans="1:43" s="50" customFormat="1" ht="30" customHeight="1">
      <c r="A49" s="169">
        <v>41</v>
      </c>
      <c r="B49" s="170" t="s">
        <v>510</v>
      </c>
      <c r="C49" s="170" t="s">
        <v>511</v>
      </c>
      <c r="D49" s="170" t="s">
        <v>35</v>
      </c>
      <c r="E49" s="148"/>
      <c r="F49" s="146"/>
      <c r="G49" s="146"/>
      <c r="H49" s="146"/>
      <c r="I49" s="147"/>
      <c r="J49" s="146"/>
      <c r="K49" s="146"/>
      <c r="L49" s="146"/>
      <c r="M49" s="146"/>
      <c r="N49" s="146"/>
      <c r="O49" s="146"/>
      <c r="P49" s="147"/>
      <c r="Q49" s="146"/>
      <c r="R49" s="147"/>
      <c r="S49" s="146"/>
      <c r="T49" s="146"/>
      <c r="U49" s="146"/>
      <c r="V49" s="147"/>
      <c r="W49" s="147"/>
      <c r="X49" s="146"/>
      <c r="Y49" s="146"/>
      <c r="Z49" s="146"/>
      <c r="AA49" s="146"/>
      <c r="AB49" s="146"/>
      <c r="AC49" s="146"/>
      <c r="AD49" s="147"/>
      <c r="AE49" s="146"/>
      <c r="AF49" s="146"/>
      <c r="AG49" s="146"/>
      <c r="AH49" s="146"/>
      <c r="AI49" s="146"/>
      <c r="AJ49" s="4">
        <f t="shared" si="6"/>
        <v>0</v>
      </c>
      <c r="AK49" s="4">
        <f t="shared" si="7"/>
        <v>0</v>
      </c>
      <c r="AL49" s="4">
        <f t="shared" si="8"/>
        <v>0</v>
      </c>
    </row>
    <row r="50" spans="1:43" s="50" customFormat="1" ht="30" customHeight="1">
      <c r="A50" s="169">
        <v>42</v>
      </c>
      <c r="B50" s="144" t="s">
        <v>512</v>
      </c>
      <c r="C50" s="144" t="s">
        <v>513</v>
      </c>
      <c r="D50" s="144" t="s">
        <v>75</v>
      </c>
      <c r="E50" s="7"/>
      <c r="F50" s="8"/>
      <c r="G50" s="8"/>
      <c r="H50" s="8"/>
      <c r="I50" s="83"/>
      <c r="J50" s="8"/>
      <c r="K50" s="8"/>
      <c r="L50" s="8"/>
      <c r="M50" s="8"/>
      <c r="N50" s="8"/>
      <c r="O50" s="8"/>
      <c r="P50" s="83"/>
      <c r="Q50" s="8"/>
      <c r="R50" s="83"/>
      <c r="S50" s="8"/>
      <c r="T50" s="8"/>
      <c r="U50" s="8"/>
      <c r="V50" s="83"/>
      <c r="W50" s="83"/>
      <c r="X50" s="8"/>
      <c r="Y50" s="8"/>
      <c r="Z50" s="8"/>
      <c r="AA50" s="8"/>
      <c r="AB50" s="8"/>
      <c r="AC50" s="8"/>
      <c r="AD50" s="83"/>
      <c r="AE50" s="8"/>
      <c r="AF50" s="8"/>
      <c r="AG50" s="8"/>
      <c r="AH50" s="8"/>
      <c r="AI50" s="8"/>
      <c r="AJ50" s="4">
        <f t="shared" si="3"/>
        <v>0</v>
      </c>
      <c r="AK50" s="4">
        <f t="shared" si="4"/>
        <v>0</v>
      </c>
      <c r="AL50" s="4">
        <f t="shared" si="5"/>
        <v>0</v>
      </c>
    </row>
    <row r="51" spans="1:43" s="50" customFormat="1" ht="30" customHeight="1">
      <c r="A51" s="169">
        <v>43</v>
      </c>
      <c r="B51" s="144" t="s">
        <v>514</v>
      </c>
      <c r="C51" s="144" t="s">
        <v>42</v>
      </c>
      <c r="D51" s="144" t="s">
        <v>515</v>
      </c>
      <c r="E51" s="7"/>
      <c r="F51" s="8"/>
      <c r="G51" s="8"/>
      <c r="H51" s="8"/>
      <c r="I51" s="83"/>
      <c r="J51" s="8"/>
      <c r="K51" s="8"/>
      <c r="L51" s="8"/>
      <c r="M51" s="8"/>
      <c r="N51" s="8"/>
      <c r="O51" s="8"/>
      <c r="P51" s="83"/>
      <c r="Q51" s="8"/>
      <c r="R51" s="83"/>
      <c r="S51" s="8"/>
      <c r="T51" s="8"/>
      <c r="U51" s="8"/>
      <c r="V51" s="83"/>
      <c r="W51" s="83"/>
      <c r="X51" s="8"/>
      <c r="Y51" s="8"/>
      <c r="Z51" s="8"/>
      <c r="AA51" s="8"/>
      <c r="AB51" s="8"/>
      <c r="AC51" s="8"/>
      <c r="AD51" s="83"/>
      <c r="AE51" s="8"/>
      <c r="AF51" s="8"/>
      <c r="AG51" s="8"/>
      <c r="AH51" s="8"/>
      <c r="AI51" s="8"/>
      <c r="AJ51" s="4">
        <f t="shared" si="3"/>
        <v>0</v>
      </c>
      <c r="AK51" s="4">
        <f t="shared" si="4"/>
        <v>0</v>
      </c>
      <c r="AL51" s="4">
        <f t="shared" si="5"/>
        <v>0</v>
      </c>
      <c r="AM51" s="173"/>
      <c r="AN51" s="174"/>
    </row>
    <row r="52" spans="1:43" s="50" customFormat="1" ht="30" customHeight="1">
      <c r="A52" s="63"/>
      <c r="B52" s="43"/>
      <c r="C52" s="5"/>
      <c r="D52" s="6"/>
      <c r="E52" s="7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7"/>
      <c r="AJ52" s="63">
        <f>SUM(AJ9:AJ51)</f>
        <v>39</v>
      </c>
      <c r="AK52" s="63">
        <f>SUM(AK9:AK51)</f>
        <v>5</v>
      </c>
      <c r="AL52" s="63">
        <f>SUM(AL9:AL51)</f>
        <v>3</v>
      </c>
      <c r="AM52" s="62"/>
      <c r="AN52" s="62"/>
    </row>
    <row r="53" spans="1:43" s="50" customFormat="1" ht="30" customHeight="1">
      <c r="A53" s="63"/>
      <c r="B53" s="66"/>
      <c r="C53" s="66"/>
      <c r="D53" s="66"/>
      <c r="E53" s="66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1"/>
      <c r="AK53" s="11"/>
      <c r="AL53" s="11"/>
      <c r="AM53" s="62"/>
      <c r="AN53" s="62"/>
    </row>
    <row r="54" spans="1:43" s="50" customFormat="1" ht="30" customHeight="1">
      <c r="A54" s="63"/>
      <c r="B54" s="11"/>
      <c r="C54" s="12"/>
      <c r="D54" s="12"/>
      <c r="E54" s="13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60"/>
      <c r="AJ54" s="44" t="s">
        <v>18</v>
      </c>
      <c r="AK54" s="44" t="s">
        <v>19</v>
      </c>
      <c r="AL54" s="44" t="s">
        <v>20</v>
      </c>
      <c r="AM54" s="54" t="s">
        <v>21</v>
      </c>
      <c r="AN54" s="54" t="s">
        <v>22</v>
      </c>
      <c r="AO54" s="54" t="s">
        <v>23</v>
      </c>
      <c r="AP54" s="62"/>
      <c r="AQ54" s="62"/>
    </row>
    <row r="55" spans="1:43" s="50" customFormat="1" ht="30" customHeight="1">
      <c r="A55" s="63" t="s">
        <v>5</v>
      </c>
      <c r="B55" s="114"/>
      <c r="C55" s="182" t="s">
        <v>7</v>
      </c>
      <c r="D55" s="183"/>
      <c r="E55" s="4">
        <v>1</v>
      </c>
      <c r="F55" s="4">
        <v>2</v>
      </c>
      <c r="G55" s="4">
        <v>3</v>
      </c>
      <c r="H55" s="4">
        <v>4</v>
      </c>
      <c r="I55" s="4">
        <v>5</v>
      </c>
      <c r="J55" s="4">
        <v>6</v>
      </c>
      <c r="K55" s="4">
        <v>7</v>
      </c>
      <c r="L55" s="4">
        <v>8</v>
      </c>
      <c r="M55" s="4">
        <v>9</v>
      </c>
      <c r="N55" s="4">
        <v>10</v>
      </c>
      <c r="O55" s="4">
        <v>11</v>
      </c>
      <c r="P55" s="4">
        <v>12</v>
      </c>
      <c r="Q55" s="4">
        <v>13</v>
      </c>
      <c r="R55" s="4">
        <v>14</v>
      </c>
      <c r="S55" s="4">
        <v>15</v>
      </c>
      <c r="T55" s="4">
        <v>16</v>
      </c>
      <c r="U55" s="4">
        <v>17</v>
      </c>
      <c r="V55" s="4">
        <v>18</v>
      </c>
      <c r="W55" s="4">
        <v>19</v>
      </c>
      <c r="X55" s="4">
        <v>20</v>
      </c>
      <c r="Y55" s="4">
        <v>21</v>
      </c>
      <c r="Z55" s="4">
        <v>22</v>
      </c>
      <c r="AA55" s="4">
        <v>23</v>
      </c>
      <c r="AB55" s="4">
        <v>24</v>
      </c>
      <c r="AC55" s="4">
        <v>25</v>
      </c>
      <c r="AD55" s="4">
        <v>26</v>
      </c>
      <c r="AE55" s="4">
        <v>27</v>
      </c>
      <c r="AF55" s="4">
        <v>28</v>
      </c>
      <c r="AG55" s="4">
        <v>29</v>
      </c>
      <c r="AH55" s="4">
        <v>30</v>
      </c>
      <c r="AI55" s="4">
        <v>31</v>
      </c>
      <c r="AJ55" s="31" t="s">
        <v>24</v>
      </c>
      <c r="AK55" s="31" t="s">
        <v>25</v>
      </c>
      <c r="AL55" s="31" t="s">
        <v>26</v>
      </c>
      <c r="AM55" s="31" t="s">
        <v>27</v>
      </c>
      <c r="AN55" s="55" t="s">
        <v>28</v>
      </c>
      <c r="AO55" s="55" t="s">
        <v>29</v>
      </c>
      <c r="AP55" s="62"/>
      <c r="AQ55" s="62"/>
    </row>
    <row r="56" spans="1:43" s="50" customFormat="1" ht="30" customHeight="1">
      <c r="A56" s="169">
        <v>1</v>
      </c>
      <c r="B56" s="144" t="s">
        <v>451</v>
      </c>
      <c r="C56" s="144" t="s">
        <v>452</v>
      </c>
      <c r="D56" s="144" t="s">
        <v>79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>COUNTIF(E56:AI56,"BT")</f>
        <v>0</v>
      </c>
      <c r="AK56" s="33">
        <f>COUNTIF(F56:AJ56,"D")</f>
        <v>0</v>
      </c>
      <c r="AL56" s="33">
        <f>COUNTIF(G56:AK56,"ĐP")</f>
        <v>0</v>
      </c>
      <c r="AM56" s="33">
        <f t="shared" ref="AM56:AM60" si="9">COUNTIF(H65:AL65,"CT")</f>
        <v>0</v>
      </c>
      <c r="AN56" s="33">
        <f t="shared" ref="AN56:AN69" si="10">COUNTIF(I56:AM56,"HT")</f>
        <v>0</v>
      </c>
      <c r="AO56" s="33">
        <f t="shared" ref="AO56:AO69" si="11">COUNTIF(J56:AN56,"VK")</f>
        <v>0</v>
      </c>
      <c r="AP56" s="62"/>
      <c r="AQ56" s="62"/>
    </row>
    <row r="57" spans="1:43" s="50" customFormat="1" ht="30" customHeight="1">
      <c r="A57" s="169">
        <v>2</v>
      </c>
      <c r="B57" s="144" t="s">
        <v>453</v>
      </c>
      <c r="C57" s="144" t="s">
        <v>454</v>
      </c>
      <c r="D57" s="144" t="s">
        <v>89</v>
      </c>
      <c r="E57" s="7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33">
        <f t="shared" ref="AJ57:AJ69" si="12">COUNTIF(E57:AI57,"BT")</f>
        <v>0</v>
      </c>
      <c r="AK57" s="33">
        <f t="shared" ref="AK57:AK99" si="13">COUNTIF(F57:AJ57,"D")</f>
        <v>0</v>
      </c>
      <c r="AL57" s="33">
        <f t="shared" ref="AL57:AL99" si="14">COUNTIF(G57:AK57,"ĐP")</f>
        <v>0</v>
      </c>
      <c r="AM57" s="33">
        <f t="shared" si="9"/>
        <v>0</v>
      </c>
      <c r="AN57" s="33">
        <f t="shared" si="10"/>
        <v>0</v>
      </c>
      <c r="AO57" s="33">
        <f t="shared" si="11"/>
        <v>0</v>
      </c>
      <c r="AP57" s="62"/>
      <c r="AQ57" s="62"/>
    </row>
    <row r="58" spans="1:43" s="50" customFormat="1" ht="30" customHeight="1">
      <c r="A58" s="169">
        <v>3</v>
      </c>
      <c r="B58" s="144" t="s">
        <v>455</v>
      </c>
      <c r="C58" s="144" t="s">
        <v>64</v>
      </c>
      <c r="D58" s="144" t="s">
        <v>61</v>
      </c>
      <c r="E58" s="15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12"/>
        <v>0</v>
      </c>
      <c r="AK58" s="33">
        <f t="shared" si="13"/>
        <v>0</v>
      </c>
      <c r="AL58" s="33">
        <f t="shared" si="14"/>
        <v>0</v>
      </c>
      <c r="AM58" s="33">
        <f t="shared" si="9"/>
        <v>0</v>
      </c>
      <c r="AN58" s="33">
        <f t="shared" si="10"/>
        <v>0</v>
      </c>
      <c r="AO58" s="33">
        <f t="shared" si="11"/>
        <v>0</v>
      </c>
      <c r="AP58" s="62"/>
      <c r="AQ58" s="62"/>
    </row>
    <row r="59" spans="1:43" s="50" customFormat="1" ht="30" customHeight="1">
      <c r="A59" s="169">
        <v>4</v>
      </c>
      <c r="B59" s="144" t="s">
        <v>656</v>
      </c>
      <c r="C59" s="144" t="s">
        <v>657</v>
      </c>
      <c r="D59" s="144" t="s">
        <v>49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12"/>
        <v>0</v>
      </c>
      <c r="AK59" s="33">
        <f t="shared" si="13"/>
        <v>0</v>
      </c>
      <c r="AL59" s="33">
        <f t="shared" si="14"/>
        <v>0</v>
      </c>
      <c r="AM59" s="33">
        <f t="shared" si="9"/>
        <v>0</v>
      </c>
      <c r="AN59" s="33">
        <f t="shared" si="10"/>
        <v>0</v>
      </c>
      <c r="AO59" s="33">
        <f t="shared" si="11"/>
        <v>0</v>
      </c>
      <c r="AP59" s="62"/>
      <c r="AQ59" s="62"/>
    </row>
    <row r="60" spans="1:43" s="50" customFormat="1" ht="30" customHeight="1">
      <c r="A60" s="169">
        <v>5</v>
      </c>
      <c r="B60" s="144" t="s">
        <v>456</v>
      </c>
      <c r="C60" s="144" t="s">
        <v>108</v>
      </c>
      <c r="D60" s="144" t="s">
        <v>67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12"/>
        <v>0</v>
      </c>
      <c r="AK60" s="33">
        <f t="shared" si="13"/>
        <v>0</v>
      </c>
      <c r="AL60" s="33">
        <f t="shared" si="14"/>
        <v>0</v>
      </c>
      <c r="AM60" s="33">
        <f t="shared" si="9"/>
        <v>0</v>
      </c>
      <c r="AN60" s="33">
        <f t="shared" si="10"/>
        <v>0</v>
      </c>
      <c r="AO60" s="33">
        <f t="shared" si="11"/>
        <v>0</v>
      </c>
      <c r="AP60" s="173"/>
      <c r="AQ60" s="174"/>
    </row>
    <row r="61" spans="1:43" s="50" customFormat="1" ht="30" customHeight="1">
      <c r="A61" s="169">
        <v>6</v>
      </c>
      <c r="B61" s="144" t="s">
        <v>457</v>
      </c>
      <c r="C61" s="144" t="s">
        <v>458</v>
      </c>
      <c r="D61" s="144" t="s">
        <v>67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12"/>
        <v>0</v>
      </c>
      <c r="AK61" s="33">
        <f t="shared" si="13"/>
        <v>0</v>
      </c>
      <c r="AL61" s="33">
        <f t="shared" si="14"/>
        <v>0</v>
      </c>
      <c r="AM61" s="33">
        <f t="shared" ref="AM61:AM66" si="15">COUNTIF(H93:AL93,"CT")</f>
        <v>0</v>
      </c>
      <c r="AN61" s="33">
        <f t="shared" si="10"/>
        <v>0</v>
      </c>
      <c r="AO61" s="33">
        <f t="shared" si="11"/>
        <v>0</v>
      </c>
    </row>
    <row r="62" spans="1:43" s="50" customFormat="1" ht="30" customHeight="1">
      <c r="A62" s="169">
        <v>7</v>
      </c>
      <c r="B62" s="144" t="s">
        <v>459</v>
      </c>
      <c r="C62" s="144" t="s">
        <v>460</v>
      </c>
      <c r="D62" s="144" t="s">
        <v>236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12"/>
        <v>0</v>
      </c>
      <c r="AK62" s="33">
        <f t="shared" si="13"/>
        <v>0</v>
      </c>
      <c r="AL62" s="33">
        <f t="shared" si="14"/>
        <v>0</v>
      </c>
      <c r="AM62" s="33">
        <f t="shared" si="15"/>
        <v>0</v>
      </c>
      <c r="AN62" s="33">
        <f t="shared" si="10"/>
        <v>0</v>
      </c>
      <c r="AO62" s="33">
        <f t="shared" si="11"/>
        <v>0</v>
      </c>
    </row>
    <row r="63" spans="1:43" s="50" customFormat="1" ht="30" customHeight="1">
      <c r="A63" s="169">
        <v>8</v>
      </c>
      <c r="B63" s="144" t="s">
        <v>661</v>
      </c>
      <c r="C63" s="144" t="s">
        <v>39</v>
      </c>
      <c r="D63" s="144" t="s">
        <v>51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12"/>
        <v>0</v>
      </c>
      <c r="AK63" s="33">
        <f t="shared" si="13"/>
        <v>0</v>
      </c>
      <c r="AL63" s="33">
        <f t="shared" si="14"/>
        <v>0</v>
      </c>
      <c r="AM63" s="33">
        <f t="shared" si="15"/>
        <v>0</v>
      </c>
      <c r="AN63" s="33">
        <f t="shared" si="10"/>
        <v>0</v>
      </c>
      <c r="AO63" s="33">
        <f t="shared" si="11"/>
        <v>0</v>
      </c>
    </row>
    <row r="64" spans="1:43" s="50" customFormat="1" ht="30" customHeight="1">
      <c r="A64" s="169">
        <v>9</v>
      </c>
      <c r="B64" s="144" t="s">
        <v>662</v>
      </c>
      <c r="C64" s="144" t="s">
        <v>42</v>
      </c>
      <c r="D64" s="144" t="s">
        <v>543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12"/>
        <v>0</v>
      </c>
      <c r="AK64" s="33">
        <f t="shared" si="13"/>
        <v>0</v>
      </c>
      <c r="AL64" s="33">
        <f t="shared" si="14"/>
        <v>0</v>
      </c>
      <c r="AM64" s="33">
        <f t="shared" si="15"/>
        <v>0</v>
      </c>
      <c r="AN64" s="33">
        <f t="shared" si="10"/>
        <v>0</v>
      </c>
      <c r="AO64" s="33">
        <f t="shared" si="11"/>
        <v>0</v>
      </c>
    </row>
    <row r="65" spans="1:41" s="50" customFormat="1" ht="30" customHeight="1">
      <c r="A65" s="169">
        <v>10</v>
      </c>
      <c r="B65" s="144" t="s">
        <v>461</v>
      </c>
      <c r="C65" s="144" t="s">
        <v>462</v>
      </c>
      <c r="D65" s="144" t="s">
        <v>90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12"/>
        <v>0</v>
      </c>
      <c r="AK65" s="33">
        <f t="shared" si="13"/>
        <v>0</v>
      </c>
      <c r="AL65" s="33">
        <f t="shared" si="14"/>
        <v>0</v>
      </c>
      <c r="AM65" s="33">
        <f t="shared" si="15"/>
        <v>0</v>
      </c>
      <c r="AN65" s="33">
        <f t="shared" si="10"/>
        <v>0</v>
      </c>
      <c r="AO65" s="33">
        <f t="shared" si="11"/>
        <v>0</v>
      </c>
    </row>
    <row r="66" spans="1:41" s="50" customFormat="1" ht="30" customHeight="1">
      <c r="A66" s="169">
        <v>11</v>
      </c>
      <c r="B66" s="144" t="s">
        <v>463</v>
      </c>
      <c r="C66" s="144" t="s">
        <v>464</v>
      </c>
      <c r="D66" s="144" t="s">
        <v>465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12"/>
        <v>0</v>
      </c>
      <c r="AK66" s="33">
        <f t="shared" si="13"/>
        <v>0</v>
      </c>
      <c r="AL66" s="33">
        <f t="shared" si="14"/>
        <v>0</v>
      </c>
      <c r="AM66" s="33">
        <f t="shared" si="15"/>
        <v>0</v>
      </c>
      <c r="AN66" s="33">
        <f t="shared" si="10"/>
        <v>0</v>
      </c>
      <c r="AO66" s="33">
        <f t="shared" si="11"/>
        <v>0</v>
      </c>
    </row>
    <row r="67" spans="1:41" s="50" customFormat="1" ht="30" customHeight="1">
      <c r="A67" s="169">
        <v>12</v>
      </c>
      <c r="B67" s="144" t="s">
        <v>466</v>
      </c>
      <c r="C67" s="144" t="s">
        <v>101</v>
      </c>
      <c r="D67" s="144" t="s">
        <v>40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12"/>
        <v>0</v>
      </c>
      <c r="AK67" s="33">
        <f t="shared" si="13"/>
        <v>0</v>
      </c>
      <c r="AL67" s="33">
        <f t="shared" si="14"/>
        <v>0</v>
      </c>
      <c r="AM67" s="33">
        <f t="shared" ref="AM67:AM69" si="16">COUNTIF(H99:AL99,"CT")</f>
        <v>0</v>
      </c>
      <c r="AN67" s="33">
        <f t="shared" si="10"/>
        <v>0</v>
      </c>
      <c r="AO67" s="33">
        <f t="shared" si="11"/>
        <v>0</v>
      </c>
    </row>
    <row r="68" spans="1:41" s="50" customFormat="1" ht="30" customHeight="1">
      <c r="A68" s="169">
        <v>13</v>
      </c>
      <c r="B68" s="144" t="s">
        <v>467</v>
      </c>
      <c r="C68" s="144" t="s">
        <v>468</v>
      </c>
      <c r="D68" s="144" t="s">
        <v>30</v>
      </c>
      <c r="E68" s="7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3">
        <f t="shared" si="12"/>
        <v>0</v>
      </c>
      <c r="AK68" s="33">
        <f t="shared" si="13"/>
        <v>0</v>
      </c>
      <c r="AL68" s="33">
        <f t="shared" si="14"/>
        <v>0</v>
      </c>
      <c r="AM68" s="33">
        <f t="shared" si="16"/>
        <v>0</v>
      </c>
      <c r="AN68" s="33">
        <f t="shared" si="10"/>
        <v>0</v>
      </c>
      <c r="AO68" s="33">
        <f t="shared" si="11"/>
        <v>0</v>
      </c>
    </row>
    <row r="69" spans="1:41" s="50" customFormat="1" ht="30" customHeight="1">
      <c r="A69" s="169">
        <v>14</v>
      </c>
      <c r="B69" s="144" t="s">
        <v>469</v>
      </c>
      <c r="C69" s="144" t="s">
        <v>101</v>
      </c>
      <c r="D69" s="144" t="s">
        <v>30</v>
      </c>
      <c r="E69" s="36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12"/>
        <v>0</v>
      </c>
      <c r="AK69" s="33">
        <f t="shared" si="13"/>
        <v>0</v>
      </c>
      <c r="AL69" s="33">
        <f t="shared" si="14"/>
        <v>0</v>
      </c>
      <c r="AM69" s="33">
        <f t="shared" si="16"/>
        <v>0</v>
      </c>
      <c r="AN69" s="33">
        <f t="shared" si="10"/>
        <v>0</v>
      </c>
      <c r="AO69" s="33">
        <f t="shared" si="11"/>
        <v>0</v>
      </c>
    </row>
    <row r="70" spans="1:41" s="50" customFormat="1" ht="30" customHeight="1">
      <c r="A70" s="169">
        <v>15</v>
      </c>
      <c r="B70" s="170" t="s">
        <v>470</v>
      </c>
      <c r="C70" s="170" t="s">
        <v>471</v>
      </c>
      <c r="D70" s="170" t="s">
        <v>30</v>
      </c>
      <c r="E70" s="171"/>
      <c r="F70" s="146"/>
      <c r="G70" s="146"/>
      <c r="H70" s="146"/>
      <c r="I70" s="146"/>
      <c r="J70" s="146"/>
      <c r="K70" s="146"/>
      <c r="L70" s="146"/>
      <c r="M70" s="146"/>
      <c r="N70" s="146"/>
      <c r="O70" s="146"/>
      <c r="P70" s="146"/>
      <c r="Q70" s="146"/>
      <c r="R70" s="146"/>
      <c r="S70" s="146"/>
      <c r="T70" s="146"/>
      <c r="U70" s="146"/>
      <c r="V70" s="146"/>
      <c r="W70" s="146"/>
      <c r="X70" s="146"/>
      <c r="Y70" s="146"/>
      <c r="Z70" s="146"/>
      <c r="AA70" s="146"/>
      <c r="AB70" s="146"/>
      <c r="AC70" s="146"/>
      <c r="AD70" s="146"/>
      <c r="AE70" s="146"/>
      <c r="AF70" s="146"/>
      <c r="AG70" s="146"/>
      <c r="AH70" s="146"/>
      <c r="AI70" s="146"/>
      <c r="AJ70" s="33">
        <f t="shared" ref="AJ70:AJ98" si="17">COUNTIF(E70:AI70,"BT")</f>
        <v>0</v>
      </c>
      <c r="AK70" s="33">
        <f t="shared" ref="AK70:AK98" si="18">COUNTIF(F70:AJ70,"D")</f>
        <v>0</v>
      </c>
      <c r="AL70" s="33">
        <f t="shared" ref="AL70:AL98" si="19">COUNTIF(G70:AK70,"ĐP")</f>
        <v>0</v>
      </c>
      <c r="AM70" s="33">
        <f t="shared" ref="AM70:AM98" si="20">COUNTIF(H102:AL102,"CT")</f>
        <v>0</v>
      </c>
      <c r="AN70" s="33">
        <f t="shared" ref="AN70:AN98" si="21">COUNTIF(I70:AM70,"HT")</f>
        <v>0</v>
      </c>
      <c r="AO70" s="33">
        <f t="shared" ref="AO70:AO98" si="22">COUNTIF(J70:AN70,"VK")</f>
        <v>0</v>
      </c>
    </row>
    <row r="71" spans="1:41" s="50" customFormat="1" ht="30" customHeight="1">
      <c r="A71" s="169">
        <v>16</v>
      </c>
      <c r="B71" s="170" t="s">
        <v>472</v>
      </c>
      <c r="C71" s="170" t="s">
        <v>95</v>
      </c>
      <c r="D71" s="170" t="s">
        <v>313</v>
      </c>
      <c r="E71" s="171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33">
        <f t="shared" si="17"/>
        <v>0</v>
      </c>
      <c r="AK71" s="33">
        <f t="shared" si="18"/>
        <v>0</v>
      </c>
      <c r="AL71" s="33">
        <f t="shared" si="19"/>
        <v>0</v>
      </c>
      <c r="AM71" s="33">
        <f t="shared" si="20"/>
        <v>0</v>
      </c>
      <c r="AN71" s="33">
        <f t="shared" si="21"/>
        <v>0</v>
      </c>
      <c r="AO71" s="33">
        <f t="shared" si="22"/>
        <v>0</v>
      </c>
    </row>
    <row r="72" spans="1:41" s="50" customFormat="1" ht="30" customHeight="1">
      <c r="A72" s="169">
        <v>17</v>
      </c>
      <c r="B72" s="170" t="s">
        <v>473</v>
      </c>
      <c r="C72" s="170" t="s">
        <v>474</v>
      </c>
      <c r="D72" s="170" t="s">
        <v>313</v>
      </c>
      <c r="E72" s="171"/>
      <c r="F72" s="146"/>
      <c r="G72" s="146"/>
      <c r="H72" s="146"/>
      <c r="I72" s="146"/>
      <c r="J72" s="146"/>
      <c r="K72" s="146"/>
      <c r="L72" s="146"/>
      <c r="M72" s="146"/>
      <c r="N72" s="146"/>
      <c r="O72" s="146"/>
      <c r="P72" s="146"/>
      <c r="Q72" s="146"/>
      <c r="R72" s="146"/>
      <c r="S72" s="146"/>
      <c r="T72" s="146"/>
      <c r="U72" s="146"/>
      <c r="V72" s="146"/>
      <c r="W72" s="146"/>
      <c r="X72" s="146"/>
      <c r="Y72" s="146"/>
      <c r="Z72" s="146"/>
      <c r="AA72" s="146"/>
      <c r="AB72" s="146"/>
      <c r="AC72" s="146"/>
      <c r="AD72" s="146"/>
      <c r="AE72" s="146"/>
      <c r="AF72" s="146"/>
      <c r="AG72" s="146"/>
      <c r="AH72" s="146"/>
      <c r="AI72" s="146"/>
      <c r="AJ72" s="33">
        <f t="shared" si="17"/>
        <v>0</v>
      </c>
      <c r="AK72" s="33">
        <f t="shared" si="18"/>
        <v>0</v>
      </c>
      <c r="AL72" s="33">
        <f t="shared" si="19"/>
        <v>0</v>
      </c>
      <c r="AM72" s="33">
        <f t="shared" si="20"/>
        <v>0</v>
      </c>
      <c r="AN72" s="33">
        <f t="shared" si="21"/>
        <v>0</v>
      </c>
      <c r="AO72" s="33">
        <f t="shared" si="22"/>
        <v>0</v>
      </c>
    </row>
    <row r="73" spans="1:41" s="50" customFormat="1" ht="30" customHeight="1">
      <c r="A73" s="169">
        <v>18</v>
      </c>
      <c r="B73" s="170" t="s">
        <v>475</v>
      </c>
      <c r="C73" s="170" t="s">
        <v>476</v>
      </c>
      <c r="D73" s="170" t="s">
        <v>52</v>
      </c>
      <c r="E73" s="171"/>
      <c r="F73" s="146"/>
      <c r="G73" s="146"/>
      <c r="H73" s="146"/>
      <c r="I73" s="146"/>
      <c r="J73" s="146"/>
      <c r="K73" s="146"/>
      <c r="L73" s="146"/>
      <c r="M73" s="146"/>
      <c r="N73" s="146"/>
      <c r="O73" s="146"/>
      <c r="P73" s="146"/>
      <c r="Q73" s="146"/>
      <c r="R73" s="146"/>
      <c r="S73" s="146"/>
      <c r="T73" s="146"/>
      <c r="U73" s="146"/>
      <c r="V73" s="146"/>
      <c r="W73" s="146"/>
      <c r="X73" s="146"/>
      <c r="Y73" s="146"/>
      <c r="Z73" s="146"/>
      <c r="AA73" s="146"/>
      <c r="AB73" s="146"/>
      <c r="AC73" s="146"/>
      <c r="AD73" s="146"/>
      <c r="AE73" s="146"/>
      <c r="AF73" s="146"/>
      <c r="AG73" s="146"/>
      <c r="AH73" s="146"/>
      <c r="AI73" s="146"/>
      <c r="AJ73" s="33">
        <f t="shared" si="17"/>
        <v>0</v>
      </c>
      <c r="AK73" s="33">
        <f t="shared" si="18"/>
        <v>0</v>
      </c>
      <c r="AL73" s="33">
        <f t="shared" si="19"/>
        <v>0</v>
      </c>
      <c r="AM73" s="33">
        <f t="shared" si="20"/>
        <v>0</v>
      </c>
      <c r="AN73" s="33">
        <f t="shared" si="21"/>
        <v>0</v>
      </c>
      <c r="AO73" s="33">
        <f t="shared" si="22"/>
        <v>0</v>
      </c>
    </row>
    <row r="74" spans="1:41" s="50" customFormat="1" ht="30" customHeight="1">
      <c r="A74" s="169">
        <v>19</v>
      </c>
      <c r="B74" s="170" t="s">
        <v>477</v>
      </c>
      <c r="C74" s="170" t="s">
        <v>478</v>
      </c>
      <c r="D74" s="170" t="s">
        <v>72</v>
      </c>
      <c r="E74" s="171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33">
        <f t="shared" si="17"/>
        <v>0</v>
      </c>
      <c r="AK74" s="33">
        <f t="shared" si="18"/>
        <v>0</v>
      </c>
      <c r="AL74" s="33">
        <f t="shared" si="19"/>
        <v>0</v>
      </c>
      <c r="AM74" s="33">
        <f t="shared" si="20"/>
        <v>0</v>
      </c>
      <c r="AN74" s="33">
        <f t="shared" si="21"/>
        <v>0</v>
      </c>
      <c r="AO74" s="33">
        <f t="shared" si="22"/>
        <v>0</v>
      </c>
    </row>
    <row r="75" spans="1:41" s="50" customFormat="1" ht="30" customHeight="1">
      <c r="A75" s="169">
        <v>20</v>
      </c>
      <c r="B75" s="170" t="s">
        <v>479</v>
      </c>
      <c r="C75" s="170" t="s">
        <v>480</v>
      </c>
      <c r="D75" s="170" t="s">
        <v>72</v>
      </c>
      <c r="E75" s="171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33">
        <f t="shared" si="17"/>
        <v>0</v>
      </c>
      <c r="AK75" s="33">
        <f t="shared" si="18"/>
        <v>0</v>
      </c>
      <c r="AL75" s="33">
        <f t="shared" si="19"/>
        <v>0</v>
      </c>
      <c r="AM75" s="33">
        <f t="shared" si="20"/>
        <v>0</v>
      </c>
      <c r="AN75" s="33">
        <f t="shared" si="21"/>
        <v>0</v>
      </c>
      <c r="AO75" s="33">
        <f t="shared" si="22"/>
        <v>0</v>
      </c>
    </row>
    <row r="76" spans="1:41" s="50" customFormat="1" ht="30" customHeight="1">
      <c r="A76" s="169">
        <v>21</v>
      </c>
      <c r="B76" s="170" t="s">
        <v>481</v>
      </c>
      <c r="C76" s="170" t="s">
        <v>100</v>
      </c>
      <c r="D76" s="170" t="s">
        <v>72</v>
      </c>
      <c r="E76" s="171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33">
        <f t="shared" si="17"/>
        <v>0</v>
      </c>
      <c r="AK76" s="33">
        <f t="shared" si="18"/>
        <v>0</v>
      </c>
      <c r="AL76" s="33">
        <f t="shared" si="19"/>
        <v>0</v>
      </c>
      <c r="AM76" s="33">
        <f t="shared" si="20"/>
        <v>0</v>
      </c>
      <c r="AN76" s="33">
        <f t="shared" si="21"/>
        <v>0</v>
      </c>
      <c r="AO76" s="33">
        <f t="shared" si="22"/>
        <v>0</v>
      </c>
    </row>
    <row r="77" spans="1:41" s="50" customFormat="1" ht="30" customHeight="1">
      <c r="A77" s="169">
        <v>22</v>
      </c>
      <c r="B77" s="170" t="s">
        <v>670</v>
      </c>
      <c r="C77" s="170" t="s">
        <v>37</v>
      </c>
      <c r="D77" s="170" t="s">
        <v>671</v>
      </c>
      <c r="E77" s="171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33">
        <f t="shared" si="17"/>
        <v>0</v>
      </c>
      <c r="AK77" s="33">
        <f t="shared" si="18"/>
        <v>0</v>
      </c>
      <c r="AL77" s="33">
        <f t="shared" si="19"/>
        <v>0</v>
      </c>
      <c r="AM77" s="33">
        <f t="shared" si="20"/>
        <v>0</v>
      </c>
      <c r="AN77" s="33">
        <f t="shared" si="21"/>
        <v>0</v>
      </c>
      <c r="AO77" s="33">
        <f t="shared" si="22"/>
        <v>0</v>
      </c>
    </row>
    <row r="78" spans="1:41" s="50" customFormat="1" ht="30" customHeight="1">
      <c r="A78" s="169">
        <v>23</v>
      </c>
      <c r="B78" s="170" t="s">
        <v>672</v>
      </c>
      <c r="C78" s="170" t="s">
        <v>39</v>
      </c>
      <c r="D78" s="170" t="s">
        <v>62</v>
      </c>
      <c r="E78" s="171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33">
        <f t="shared" si="17"/>
        <v>0</v>
      </c>
      <c r="AK78" s="33">
        <f t="shared" si="18"/>
        <v>0</v>
      </c>
      <c r="AL78" s="33">
        <f t="shared" si="19"/>
        <v>0</v>
      </c>
      <c r="AM78" s="33">
        <f t="shared" si="20"/>
        <v>0</v>
      </c>
      <c r="AN78" s="33">
        <f t="shared" si="21"/>
        <v>0</v>
      </c>
      <c r="AO78" s="33">
        <f t="shared" si="22"/>
        <v>0</v>
      </c>
    </row>
    <row r="79" spans="1:41" s="50" customFormat="1" ht="30" customHeight="1">
      <c r="A79" s="169">
        <v>24</v>
      </c>
      <c r="B79" s="170" t="s">
        <v>482</v>
      </c>
      <c r="C79" s="170" t="s">
        <v>73</v>
      </c>
      <c r="D79" s="170" t="s">
        <v>62</v>
      </c>
      <c r="E79" s="171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33">
        <f t="shared" si="17"/>
        <v>0</v>
      </c>
      <c r="AK79" s="33">
        <f t="shared" si="18"/>
        <v>0</v>
      </c>
      <c r="AL79" s="33">
        <f t="shared" si="19"/>
        <v>0</v>
      </c>
      <c r="AM79" s="33">
        <f t="shared" si="20"/>
        <v>0</v>
      </c>
      <c r="AN79" s="33">
        <f t="shared" si="21"/>
        <v>0</v>
      </c>
      <c r="AO79" s="33">
        <f t="shared" si="22"/>
        <v>0</v>
      </c>
    </row>
    <row r="80" spans="1:41" s="50" customFormat="1" ht="30" customHeight="1">
      <c r="A80" s="169">
        <v>25</v>
      </c>
      <c r="B80" s="170" t="s">
        <v>483</v>
      </c>
      <c r="C80" s="170" t="s">
        <v>484</v>
      </c>
      <c r="D80" s="170" t="s">
        <v>104</v>
      </c>
      <c r="E80" s="171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33">
        <f t="shared" si="17"/>
        <v>0</v>
      </c>
      <c r="AK80" s="33">
        <f t="shared" si="18"/>
        <v>0</v>
      </c>
      <c r="AL80" s="33">
        <f t="shared" si="19"/>
        <v>0</v>
      </c>
      <c r="AM80" s="33">
        <f t="shared" si="20"/>
        <v>0</v>
      </c>
      <c r="AN80" s="33">
        <f t="shared" si="21"/>
        <v>0</v>
      </c>
      <c r="AO80" s="33">
        <f t="shared" si="22"/>
        <v>0</v>
      </c>
    </row>
    <row r="81" spans="1:41" s="50" customFormat="1" ht="30" customHeight="1">
      <c r="A81" s="169">
        <v>26</v>
      </c>
      <c r="B81" s="170" t="s">
        <v>485</v>
      </c>
      <c r="C81" s="170" t="s">
        <v>486</v>
      </c>
      <c r="D81" s="170" t="s">
        <v>487</v>
      </c>
      <c r="E81" s="171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33">
        <f t="shared" si="17"/>
        <v>0</v>
      </c>
      <c r="AK81" s="33">
        <f t="shared" si="18"/>
        <v>0</v>
      </c>
      <c r="AL81" s="33">
        <f t="shared" si="19"/>
        <v>0</v>
      </c>
      <c r="AM81" s="33">
        <f t="shared" si="20"/>
        <v>0</v>
      </c>
      <c r="AN81" s="33">
        <f t="shared" si="21"/>
        <v>0</v>
      </c>
      <c r="AO81" s="33">
        <f t="shared" si="22"/>
        <v>0</v>
      </c>
    </row>
    <row r="82" spans="1:41" s="50" customFormat="1" ht="30" customHeight="1">
      <c r="A82" s="169">
        <v>27</v>
      </c>
      <c r="B82" s="170" t="s">
        <v>488</v>
      </c>
      <c r="C82" s="170" t="s">
        <v>489</v>
      </c>
      <c r="D82" s="170" t="s">
        <v>13</v>
      </c>
      <c r="E82" s="171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33">
        <f t="shared" si="17"/>
        <v>0</v>
      </c>
      <c r="AK82" s="33">
        <f t="shared" si="18"/>
        <v>0</v>
      </c>
      <c r="AL82" s="33">
        <f t="shared" si="19"/>
        <v>0</v>
      </c>
      <c r="AM82" s="33">
        <f t="shared" si="20"/>
        <v>0</v>
      </c>
      <c r="AN82" s="33">
        <f t="shared" si="21"/>
        <v>0</v>
      </c>
      <c r="AO82" s="33">
        <f t="shared" si="22"/>
        <v>0</v>
      </c>
    </row>
    <row r="83" spans="1:41" s="50" customFormat="1" ht="30" customHeight="1">
      <c r="A83" s="169">
        <v>28</v>
      </c>
      <c r="B83" s="170" t="s">
        <v>490</v>
      </c>
      <c r="C83" s="170" t="s">
        <v>491</v>
      </c>
      <c r="D83" s="170" t="s">
        <v>13</v>
      </c>
      <c r="E83" s="171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33">
        <f t="shared" si="17"/>
        <v>0</v>
      </c>
      <c r="AK83" s="33">
        <f t="shared" si="18"/>
        <v>0</v>
      </c>
      <c r="AL83" s="33">
        <f t="shared" si="19"/>
        <v>0</v>
      </c>
      <c r="AM83" s="33">
        <f t="shared" si="20"/>
        <v>0</v>
      </c>
      <c r="AN83" s="33">
        <f t="shared" si="21"/>
        <v>0</v>
      </c>
      <c r="AO83" s="33">
        <f t="shared" si="22"/>
        <v>0</v>
      </c>
    </row>
    <row r="84" spans="1:41" s="50" customFormat="1" ht="30" customHeight="1">
      <c r="A84" s="169">
        <v>29</v>
      </c>
      <c r="B84" s="170" t="s">
        <v>492</v>
      </c>
      <c r="C84" s="170" t="s">
        <v>182</v>
      </c>
      <c r="D84" s="170" t="s">
        <v>44</v>
      </c>
      <c r="E84" s="171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33">
        <f t="shared" si="17"/>
        <v>0</v>
      </c>
      <c r="AK84" s="33">
        <f t="shared" si="18"/>
        <v>0</v>
      </c>
      <c r="AL84" s="33">
        <f t="shared" si="19"/>
        <v>0</v>
      </c>
      <c r="AM84" s="33">
        <f t="shared" si="20"/>
        <v>0</v>
      </c>
      <c r="AN84" s="33">
        <f t="shared" si="21"/>
        <v>0</v>
      </c>
      <c r="AO84" s="33">
        <f t="shared" si="22"/>
        <v>0</v>
      </c>
    </row>
    <row r="85" spans="1:41" s="50" customFormat="1" ht="30" customHeight="1">
      <c r="A85" s="169">
        <v>30</v>
      </c>
      <c r="B85" s="170" t="s">
        <v>493</v>
      </c>
      <c r="C85" s="170" t="s">
        <v>73</v>
      </c>
      <c r="D85" s="170" t="s">
        <v>79</v>
      </c>
      <c r="E85" s="171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33">
        <f t="shared" si="17"/>
        <v>0</v>
      </c>
      <c r="AK85" s="33">
        <f t="shared" si="18"/>
        <v>0</v>
      </c>
      <c r="AL85" s="33">
        <f t="shared" si="19"/>
        <v>0</v>
      </c>
      <c r="AM85" s="33">
        <f t="shared" si="20"/>
        <v>0</v>
      </c>
      <c r="AN85" s="33">
        <f t="shared" si="21"/>
        <v>0</v>
      </c>
      <c r="AO85" s="33">
        <f t="shared" si="22"/>
        <v>0</v>
      </c>
    </row>
    <row r="86" spans="1:41" s="50" customFormat="1" ht="30" customHeight="1">
      <c r="A86" s="169">
        <v>31</v>
      </c>
      <c r="B86" s="170" t="s">
        <v>494</v>
      </c>
      <c r="C86" s="170" t="s">
        <v>495</v>
      </c>
      <c r="D86" s="170" t="s">
        <v>79</v>
      </c>
      <c r="E86" s="171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33">
        <f t="shared" si="17"/>
        <v>0</v>
      </c>
      <c r="AK86" s="33">
        <f t="shared" si="18"/>
        <v>0</v>
      </c>
      <c r="AL86" s="33">
        <f t="shared" si="19"/>
        <v>0</v>
      </c>
      <c r="AM86" s="33">
        <f t="shared" si="20"/>
        <v>0</v>
      </c>
      <c r="AN86" s="33">
        <f t="shared" si="21"/>
        <v>0</v>
      </c>
      <c r="AO86" s="33">
        <f t="shared" si="22"/>
        <v>0</v>
      </c>
    </row>
    <row r="87" spans="1:41" s="50" customFormat="1" ht="30" customHeight="1">
      <c r="A87" s="169">
        <v>32</v>
      </c>
      <c r="B87" s="170" t="s">
        <v>496</v>
      </c>
      <c r="C87" s="170" t="s">
        <v>497</v>
      </c>
      <c r="D87" s="170" t="s">
        <v>498</v>
      </c>
      <c r="E87" s="171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33">
        <f t="shared" si="17"/>
        <v>0</v>
      </c>
      <c r="AK87" s="33">
        <f t="shared" si="18"/>
        <v>0</v>
      </c>
      <c r="AL87" s="33">
        <f t="shared" si="19"/>
        <v>0</v>
      </c>
      <c r="AM87" s="33">
        <f t="shared" si="20"/>
        <v>0</v>
      </c>
      <c r="AN87" s="33">
        <f t="shared" si="21"/>
        <v>0</v>
      </c>
      <c r="AO87" s="33">
        <f t="shared" si="22"/>
        <v>0</v>
      </c>
    </row>
    <row r="88" spans="1:41" s="50" customFormat="1" ht="30" customHeight="1">
      <c r="A88" s="169">
        <v>33</v>
      </c>
      <c r="B88" s="170" t="s">
        <v>679</v>
      </c>
      <c r="C88" s="170" t="s">
        <v>58</v>
      </c>
      <c r="D88" s="170" t="s">
        <v>54</v>
      </c>
      <c r="E88" s="171"/>
      <c r="F88" s="146"/>
      <c r="G88" s="146"/>
      <c r="H88" s="146"/>
      <c r="I88" s="146"/>
      <c r="J88" s="146"/>
      <c r="K88" s="146"/>
      <c r="L88" s="146"/>
      <c r="M88" s="146"/>
      <c r="N88" s="146"/>
      <c r="O88" s="146"/>
      <c r="P88" s="146"/>
      <c r="Q88" s="146"/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33">
        <f t="shared" si="17"/>
        <v>0</v>
      </c>
      <c r="AK88" s="33">
        <f t="shared" si="18"/>
        <v>0</v>
      </c>
      <c r="AL88" s="33">
        <f t="shared" si="19"/>
        <v>0</v>
      </c>
      <c r="AM88" s="33">
        <f t="shared" si="20"/>
        <v>0</v>
      </c>
      <c r="AN88" s="33">
        <f t="shared" si="21"/>
        <v>0</v>
      </c>
      <c r="AO88" s="33">
        <f t="shared" si="22"/>
        <v>0</v>
      </c>
    </row>
    <row r="89" spans="1:41" s="50" customFormat="1" ht="30" customHeight="1">
      <c r="A89" s="169">
        <v>34</v>
      </c>
      <c r="B89" s="170" t="s">
        <v>499</v>
      </c>
      <c r="C89" s="170" t="s">
        <v>500</v>
      </c>
      <c r="D89" s="170" t="s">
        <v>55</v>
      </c>
      <c r="E89" s="171"/>
      <c r="F89" s="146"/>
      <c r="G89" s="146"/>
      <c r="H89" s="146"/>
      <c r="I89" s="146"/>
      <c r="J89" s="146"/>
      <c r="K89" s="146"/>
      <c r="L89" s="146"/>
      <c r="M89" s="146"/>
      <c r="N89" s="146"/>
      <c r="O89" s="146"/>
      <c r="P89" s="146"/>
      <c r="Q89" s="146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33">
        <f t="shared" si="17"/>
        <v>0</v>
      </c>
      <c r="AK89" s="33">
        <f t="shared" si="18"/>
        <v>0</v>
      </c>
      <c r="AL89" s="33">
        <f t="shared" si="19"/>
        <v>0</v>
      </c>
      <c r="AM89" s="33">
        <f t="shared" si="20"/>
        <v>0</v>
      </c>
      <c r="AN89" s="33">
        <f t="shared" si="21"/>
        <v>0</v>
      </c>
      <c r="AO89" s="33">
        <f t="shared" si="22"/>
        <v>0</v>
      </c>
    </row>
    <row r="90" spans="1:41" s="50" customFormat="1" ht="30" customHeight="1">
      <c r="A90" s="169">
        <v>35</v>
      </c>
      <c r="B90" s="170" t="s">
        <v>501</v>
      </c>
      <c r="C90" s="170" t="s">
        <v>37</v>
      </c>
      <c r="D90" s="170" t="s">
        <v>82</v>
      </c>
      <c r="E90" s="171"/>
      <c r="F90" s="146"/>
      <c r="G90" s="146"/>
      <c r="H90" s="146"/>
      <c r="I90" s="146"/>
      <c r="J90" s="146"/>
      <c r="K90" s="146"/>
      <c r="L90" s="146"/>
      <c r="M90" s="146"/>
      <c r="N90" s="146"/>
      <c r="O90" s="146"/>
      <c r="P90" s="146"/>
      <c r="Q90" s="146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33">
        <f t="shared" si="17"/>
        <v>0</v>
      </c>
      <c r="AK90" s="33">
        <f t="shared" si="18"/>
        <v>0</v>
      </c>
      <c r="AL90" s="33">
        <f t="shared" si="19"/>
        <v>0</v>
      </c>
      <c r="AM90" s="33">
        <f t="shared" si="20"/>
        <v>0</v>
      </c>
      <c r="AN90" s="33">
        <f t="shared" si="21"/>
        <v>0</v>
      </c>
      <c r="AO90" s="33">
        <f t="shared" si="22"/>
        <v>0</v>
      </c>
    </row>
    <row r="91" spans="1:41" s="50" customFormat="1" ht="30" customHeight="1">
      <c r="A91" s="169">
        <v>36</v>
      </c>
      <c r="B91" s="170" t="s">
        <v>502</v>
      </c>
      <c r="C91" s="170" t="s">
        <v>47</v>
      </c>
      <c r="D91" s="170" t="s">
        <v>503</v>
      </c>
      <c r="E91" s="171"/>
      <c r="F91" s="146"/>
      <c r="G91" s="146"/>
      <c r="H91" s="146"/>
      <c r="I91" s="146"/>
      <c r="J91" s="146"/>
      <c r="K91" s="146"/>
      <c r="L91" s="146"/>
      <c r="M91" s="146"/>
      <c r="N91" s="146"/>
      <c r="O91" s="146"/>
      <c r="P91" s="146"/>
      <c r="Q91" s="146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33">
        <f t="shared" si="17"/>
        <v>0</v>
      </c>
      <c r="AK91" s="33">
        <f t="shared" si="18"/>
        <v>0</v>
      </c>
      <c r="AL91" s="33">
        <f t="shared" si="19"/>
        <v>0</v>
      </c>
      <c r="AM91" s="33">
        <f t="shared" si="20"/>
        <v>0</v>
      </c>
      <c r="AN91" s="33">
        <f t="shared" si="21"/>
        <v>0</v>
      </c>
      <c r="AO91" s="33">
        <f t="shared" si="22"/>
        <v>0</v>
      </c>
    </row>
    <row r="92" spans="1:41" s="50" customFormat="1" ht="30" customHeight="1">
      <c r="A92" s="169">
        <v>37</v>
      </c>
      <c r="B92" s="170" t="s">
        <v>504</v>
      </c>
      <c r="C92" s="170" t="s">
        <v>70</v>
      </c>
      <c r="D92" s="170" t="s">
        <v>14</v>
      </c>
      <c r="E92" s="171"/>
      <c r="F92" s="146"/>
      <c r="G92" s="146"/>
      <c r="H92" s="146"/>
      <c r="I92" s="146"/>
      <c r="J92" s="146"/>
      <c r="K92" s="146"/>
      <c r="L92" s="146"/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33">
        <f t="shared" si="17"/>
        <v>0</v>
      </c>
      <c r="AK92" s="33">
        <f t="shared" si="18"/>
        <v>0</v>
      </c>
      <c r="AL92" s="33">
        <f t="shared" si="19"/>
        <v>0</v>
      </c>
      <c r="AM92" s="33">
        <f t="shared" si="20"/>
        <v>0</v>
      </c>
      <c r="AN92" s="33">
        <f t="shared" si="21"/>
        <v>0</v>
      </c>
      <c r="AO92" s="33">
        <f t="shared" si="22"/>
        <v>0</v>
      </c>
    </row>
    <row r="93" spans="1:41" s="50" customFormat="1" ht="30" customHeight="1">
      <c r="A93" s="169">
        <v>38</v>
      </c>
      <c r="B93" s="144" t="s">
        <v>505</v>
      </c>
      <c r="C93" s="144" t="s">
        <v>201</v>
      </c>
      <c r="D93" s="144" t="s">
        <v>15</v>
      </c>
      <c r="E93" s="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33">
        <f t="shared" si="17"/>
        <v>0</v>
      </c>
      <c r="AK93" s="33">
        <f t="shared" si="18"/>
        <v>0</v>
      </c>
      <c r="AL93" s="33">
        <f t="shared" si="19"/>
        <v>0</v>
      </c>
      <c r="AM93" s="33">
        <f t="shared" si="20"/>
        <v>0</v>
      </c>
      <c r="AN93" s="33">
        <f t="shared" si="21"/>
        <v>0</v>
      </c>
      <c r="AO93" s="33">
        <f t="shared" si="22"/>
        <v>0</v>
      </c>
    </row>
    <row r="94" spans="1:41" s="50" customFormat="1" ht="30" customHeight="1">
      <c r="A94" s="169">
        <v>39</v>
      </c>
      <c r="B94" s="144" t="s">
        <v>506</v>
      </c>
      <c r="C94" s="144" t="s">
        <v>58</v>
      </c>
      <c r="D94" s="144" t="s">
        <v>507</v>
      </c>
      <c r="E94" s="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33">
        <f t="shared" si="17"/>
        <v>0</v>
      </c>
      <c r="AK94" s="33">
        <f t="shared" si="18"/>
        <v>0</v>
      </c>
      <c r="AL94" s="33">
        <f t="shared" si="19"/>
        <v>0</v>
      </c>
      <c r="AM94" s="33">
        <f t="shared" si="20"/>
        <v>0</v>
      </c>
      <c r="AN94" s="33">
        <f t="shared" si="21"/>
        <v>0</v>
      </c>
      <c r="AO94" s="33">
        <f t="shared" si="22"/>
        <v>0</v>
      </c>
    </row>
    <row r="95" spans="1:41" s="50" customFormat="1" ht="30" customHeight="1">
      <c r="A95" s="169">
        <v>40</v>
      </c>
      <c r="B95" s="144" t="s">
        <v>508</v>
      </c>
      <c r="C95" s="144" t="s">
        <v>509</v>
      </c>
      <c r="D95" s="144" t="s">
        <v>91</v>
      </c>
      <c r="E95" s="7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33">
        <f t="shared" si="17"/>
        <v>0</v>
      </c>
      <c r="AK95" s="33">
        <f t="shared" si="18"/>
        <v>0</v>
      </c>
      <c r="AL95" s="33">
        <f t="shared" si="19"/>
        <v>0</v>
      </c>
      <c r="AM95" s="33">
        <f t="shared" si="20"/>
        <v>0</v>
      </c>
      <c r="AN95" s="33">
        <f t="shared" si="21"/>
        <v>0</v>
      </c>
      <c r="AO95" s="33">
        <f t="shared" si="22"/>
        <v>0</v>
      </c>
    </row>
    <row r="96" spans="1:41" s="50" customFormat="1" ht="30" customHeight="1">
      <c r="A96" s="169">
        <v>41</v>
      </c>
      <c r="B96" s="144" t="s">
        <v>510</v>
      </c>
      <c r="C96" s="144" t="s">
        <v>511</v>
      </c>
      <c r="D96" s="144" t="s">
        <v>35</v>
      </c>
      <c r="E96" s="7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33">
        <f t="shared" si="17"/>
        <v>0</v>
      </c>
      <c r="AK96" s="33">
        <f t="shared" si="18"/>
        <v>0</v>
      </c>
      <c r="AL96" s="33">
        <f t="shared" si="19"/>
        <v>0</v>
      </c>
      <c r="AM96" s="33">
        <f t="shared" si="20"/>
        <v>0</v>
      </c>
      <c r="AN96" s="33">
        <f t="shared" si="21"/>
        <v>0</v>
      </c>
      <c r="AO96" s="33">
        <f t="shared" si="22"/>
        <v>0</v>
      </c>
    </row>
    <row r="97" spans="1:41" s="50" customFormat="1" ht="30" customHeight="1">
      <c r="A97" s="169">
        <v>42</v>
      </c>
      <c r="B97" s="144" t="s">
        <v>512</v>
      </c>
      <c r="C97" s="144" t="s">
        <v>513</v>
      </c>
      <c r="D97" s="144" t="s">
        <v>75</v>
      </c>
      <c r="E97" s="7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33">
        <f t="shared" si="17"/>
        <v>0</v>
      </c>
      <c r="AK97" s="33">
        <f t="shared" si="18"/>
        <v>0</v>
      </c>
      <c r="AL97" s="33">
        <f t="shared" si="19"/>
        <v>0</v>
      </c>
      <c r="AM97" s="33">
        <f t="shared" si="20"/>
        <v>0</v>
      </c>
      <c r="AN97" s="33">
        <f t="shared" si="21"/>
        <v>0</v>
      </c>
      <c r="AO97" s="33">
        <f t="shared" si="22"/>
        <v>0</v>
      </c>
    </row>
    <row r="98" spans="1:41" s="50" customFormat="1" ht="30" customHeight="1">
      <c r="A98" s="169">
        <v>43</v>
      </c>
      <c r="B98" s="144" t="s">
        <v>514</v>
      </c>
      <c r="C98" s="144" t="s">
        <v>42</v>
      </c>
      <c r="D98" s="144" t="s">
        <v>515</v>
      </c>
      <c r="E98" s="7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33">
        <f t="shared" si="17"/>
        <v>0</v>
      </c>
      <c r="AK98" s="33">
        <f t="shared" si="18"/>
        <v>0</v>
      </c>
      <c r="AL98" s="33">
        <f t="shared" si="19"/>
        <v>0</v>
      </c>
      <c r="AM98" s="33">
        <f t="shared" si="20"/>
        <v>0</v>
      </c>
      <c r="AN98" s="33">
        <f t="shared" si="21"/>
        <v>0</v>
      </c>
      <c r="AO98" s="33">
        <f t="shared" si="22"/>
        <v>0</v>
      </c>
    </row>
    <row r="99" spans="1:41">
      <c r="A99" s="65" t="s">
        <v>16</v>
      </c>
      <c r="B99" s="144"/>
      <c r="C99" s="144"/>
      <c r="D99" s="144"/>
      <c r="E99" s="7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33">
        <f>COUNTIF(E99:AI99,"BT")</f>
        <v>0</v>
      </c>
      <c r="AK99" s="33">
        <f t="shared" si="13"/>
        <v>0</v>
      </c>
      <c r="AL99" s="33">
        <f t="shared" si="14"/>
        <v>0</v>
      </c>
      <c r="AM99" s="63">
        <f>SUM(AM54:AM98)</f>
        <v>0</v>
      </c>
      <c r="AN99" s="63">
        <f>SUM(AN54:AN98)</f>
        <v>0</v>
      </c>
      <c r="AO99" s="63">
        <f>SUM(AO54:AO98)</f>
        <v>0</v>
      </c>
    </row>
    <row r="100" spans="1:41">
      <c r="C100" s="58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</row>
    <row r="101" spans="1:41">
      <c r="C101" s="181"/>
      <c r="D101" s="181"/>
      <c r="F101" s="58"/>
      <c r="G101" s="58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</row>
    <row r="102" spans="1:41">
      <c r="C102" s="58"/>
      <c r="D102" s="58"/>
      <c r="E102" s="58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</row>
    <row r="103" spans="1:41">
      <c r="C103" s="181"/>
      <c r="D103" s="181"/>
      <c r="E103" s="181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</row>
    <row r="104" spans="1:41">
      <c r="C104" s="181"/>
      <c r="D104" s="181"/>
    </row>
  </sheetData>
  <mergeCells count="15">
    <mergeCell ref="C104:D104"/>
    <mergeCell ref="C103:E103"/>
    <mergeCell ref="C101:D101"/>
    <mergeCell ref="C55:D55"/>
    <mergeCell ref="A1:P1"/>
    <mergeCell ref="Q1:AL1"/>
    <mergeCell ref="A2:P2"/>
    <mergeCell ref="Q2:AL2"/>
    <mergeCell ref="A4:AL4"/>
    <mergeCell ref="AM22:AN22"/>
    <mergeCell ref="AM51:AN51"/>
    <mergeCell ref="AP60:AQ60"/>
    <mergeCell ref="A5:AL5"/>
    <mergeCell ref="AF6:AK6"/>
    <mergeCell ref="C8:D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8"/>
  <sheetViews>
    <sheetView tabSelected="1" zoomScale="55" zoomScaleNormal="55" workbookViewId="0">
      <selection activeCell="Z32" sqref="Z32"/>
    </sheetView>
  </sheetViews>
  <sheetFormatPr defaultRowHeight="15.75"/>
  <cols>
    <col min="1" max="1" width="8.6640625" customWidth="1"/>
    <col min="2" max="2" width="26.83203125" customWidth="1"/>
    <col min="3" max="3" width="32.33203125" customWidth="1"/>
    <col min="4" max="4" width="19.832031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 t="s">
        <v>1</v>
      </c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1:41" ht="22.5" customHeight="1">
      <c r="A2" s="197" t="s">
        <v>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 t="s">
        <v>3</v>
      </c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8" t="s">
        <v>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</row>
    <row r="5" spans="1:41">
      <c r="A5" s="175" t="s">
        <v>516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195" t="s">
        <v>133</v>
      </c>
      <c r="AG6" s="195"/>
      <c r="AH6" s="195"/>
      <c r="AI6" s="195"/>
      <c r="AJ6" s="195"/>
      <c r="AK6" s="195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77" t="s">
        <v>7</v>
      </c>
      <c r="D8" s="1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104">
        <v>1</v>
      </c>
      <c r="B9" s="156" t="s">
        <v>348</v>
      </c>
      <c r="C9" s="159" t="s">
        <v>97</v>
      </c>
      <c r="D9" s="160" t="s">
        <v>349</v>
      </c>
      <c r="E9" s="7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74">
        <f>COUNTIF(E9:AI9,"K")+2*COUNTIF(E9:AI9,"2K")+COUNTIF(E9:AI9,"TK")+COUNTIF(E9:AI9,"KT")</f>
        <v>0</v>
      </c>
      <c r="AK9" s="74">
        <f t="shared" ref="AK9:AK53" si="0">COUNTIF(E9:AI9,"P")+2*COUNTIF(F9:AJ9,"2P")</f>
        <v>0</v>
      </c>
      <c r="AL9" s="74">
        <f t="shared" ref="AL9:AL5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104">
        <v>2</v>
      </c>
      <c r="B10" s="156" t="s">
        <v>350</v>
      </c>
      <c r="C10" s="159" t="s">
        <v>351</v>
      </c>
      <c r="D10" s="160" t="s">
        <v>94</v>
      </c>
      <c r="E10" s="74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74">
        <f t="shared" ref="AJ10:AJ53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104">
        <v>3</v>
      </c>
      <c r="B11" s="161" t="s">
        <v>352</v>
      </c>
      <c r="C11" s="162" t="s">
        <v>36</v>
      </c>
      <c r="D11" s="163" t="s">
        <v>71</v>
      </c>
      <c r="E11" s="74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 t="s">
        <v>8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74">
        <f t="shared" si="2"/>
        <v>1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104">
        <v>4</v>
      </c>
      <c r="B12" s="153" t="s">
        <v>279</v>
      </c>
      <c r="C12" s="164" t="s">
        <v>280</v>
      </c>
      <c r="D12" s="165" t="s">
        <v>98</v>
      </c>
      <c r="E12" s="74"/>
      <c r="F12" s="8"/>
      <c r="G12" s="8"/>
      <c r="H12" s="8"/>
      <c r="I12" s="8"/>
      <c r="J12" s="8"/>
      <c r="K12" s="8"/>
      <c r="L12" s="8"/>
      <c r="M12" s="8"/>
      <c r="N12" s="8"/>
      <c r="O12" s="8"/>
      <c r="P12" s="8" t="s">
        <v>8</v>
      </c>
      <c r="Q12" s="8" t="s">
        <v>8</v>
      </c>
      <c r="R12" s="8"/>
      <c r="S12" s="8" t="s">
        <v>8</v>
      </c>
      <c r="T12" s="8" t="s">
        <v>8</v>
      </c>
      <c r="U12" s="8" t="s">
        <v>8</v>
      </c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74">
        <f t="shared" si="2"/>
        <v>5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104">
        <v>5</v>
      </c>
      <c r="B13" s="161" t="s">
        <v>353</v>
      </c>
      <c r="C13" s="162" t="s">
        <v>354</v>
      </c>
      <c r="D13" s="163" t="s">
        <v>51</v>
      </c>
      <c r="E13" s="74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 t="s">
        <v>8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74">
        <f t="shared" si="2"/>
        <v>1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104">
        <v>6</v>
      </c>
      <c r="B14" s="161" t="s">
        <v>355</v>
      </c>
      <c r="C14" s="162" t="s">
        <v>356</v>
      </c>
      <c r="D14" s="163" t="s">
        <v>90</v>
      </c>
      <c r="E14" s="74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104">
        <v>7</v>
      </c>
      <c r="B15" s="161" t="s">
        <v>357</v>
      </c>
      <c r="C15" s="162" t="s">
        <v>358</v>
      </c>
      <c r="D15" s="163" t="s">
        <v>30</v>
      </c>
      <c r="E15" s="74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104">
        <v>8</v>
      </c>
      <c r="B16" s="161" t="s">
        <v>359</v>
      </c>
      <c r="C16" s="162" t="s">
        <v>179</v>
      </c>
      <c r="D16" s="163" t="s">
        <v>112</v>
      </c>
      <c r="E16" s="74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104">
        <v>9</v>
      </c>
      <c r="B17" s="161" t="s">
        <v>360</v>
      </c>
      <c r="C17" s="162" t="s">
        <v>86</v>
      </c>
      <c r="D17" s="163" t="s">
        <v>112</v>
      </c>
      <c r="E17" s="74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 t="s">
        <v>9</v>
      </c>
      <c r="AE17" s="8" t="s">
        <v>9</v>
      </c>
      <c r="AF17" s="8"/>
      <c r="AG17" s="8"/>
      <c r="AH17" s="8"/>
      <c r="AI17" s="8"/>
      <c r="AJ17" s="74">
        <f t="shared" si="2"/>
        <v>0</v>
      </c>
      <c r="AK17" s="74">
        <f t="shared" si="0"/>
        <v>2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104">
        <v>10</v>
      </c>
      <c r="B18" s="161" t="s">
        <v>361</v>
      </c>
      <c r="C18" s="162" t="s">
        <v>362</v>
      </c>
      <c r="D18" s="163" t="s">
        <v>52</v>
      </c>
      <c r="E18" s="74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104">
        <v>11</v>
      </c>
      <c r="B19" s="161" t="s">
        <v>364</v>
      </c>
      <c r="C19" s="162" t="s">
        <v>365</v>
      </c>
      <c r="D19" s="163" t="s">
        <v>363</v>
      </c>
      <c r="E19" s="74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 t="s">
        <v>10</v>
      </c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74">
        <f t="shared" si="2"/>
        <v>0</v>
      </c>
      <c r="AK19" s="74">
        <f t="shared" si="0"/>
        <v>0</v>
      </c>
      <c r="AL19" s="74">
        <f t="shared" si="1"/>
        <v>1</v>
      </c>
      <c r="AM19" s="25"/>
      <c r="AN19" s="25"/>
      <c r="AO19" s="25"/>
    </row>
    <row r="20" spans="1:41" s="1" customFormat="1" ht="30" customHeight="1">
      <c r="A20" s="104">
        <v>12</v>
      </c>
      <c r="B20" s="161" t="s">
        <v>366</v>
      </c>
      <c r="C20" s="162" t="s">
        <v>367</v>
      </c>
      <c r="D20" s="163" t="s">
        <v>72</v>
      </c>
      <c r="E20" s="74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104">
        <v>13</v>
      </c>
      <c r="B21" s="161" t="s">
        <v>368</v>
      </c>
      <c r="C21" s="162" t="s">
        <v>125</v>
      </c>
      <c r="D21" s="163" t="s">
        <v>74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>
        <f t="shared" si="2"/>
        <v>0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104">
        <v>14</v>
      </c>
      <c r="B22" s="161" t="s">
        <v>369</v>
      </c>
      <c r="C22" s="162" t="s">
        <v>370</v>
      </c>
      <c r="D22" s="163" t="s">
        <v>371</v>
      </c>
      <c r="E22" s="74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 t="s">
        <v>8</v>
      </c>
      <c r="R22" s="8" t="s">
        <v>8</v>
      </c>
      <c r="S22" s="8"/>
      <c r="T22" s="8" t="s">
        <v>8</v>
      </c>
      <c r="U22" s="8"/>
      <c r="V22" s="8"/>
      <c r="W22" s="8"/>
      <c r="X22" s="8"/>
      <c r="Y22" s="8" t="s">
        <v>8</v>
      </c>
      <c r="Z22" s="8"/>
      <c r="AA22" s="8"/>
      <c r="AB22" s="8" t="s">
        <v>8</v>
      </c>
      <c r="AC22" s="8"/>
      <c r="AD22" s="8" t="s">
        <v>8</v>
      </c>
      <c r="AE22" s="8"/>
      <c r="AF22" s="8"/>
      <c r="AG22" s="8"/>
      <c r="AH22" s="8"/>
      <c r="AI22" s="8"/>
      <c r="AJ22" s="74">
        <f t="shared" si="2"/>
        <v>6</v>
      </c>
      <c r="AK22" s="74">
        <f t="shared" si="0"/>
        <v>0</v>
      </c>
      <c r="AL22" s="74">
        <f t="shared" si="1"/>
        <v>0</v>
      </c>
      <c r="AM22" s="189"/>
      <c r="AN22" s="190"/>
      <c r="AO22" s="25"/>
    </row>
    <row r="23" spans="1:41" s="1" customFormat="1" ht="30" customHeight="1">
      <c r="A23" s="104">
        <v>15</v>
      </c>
      <c r="B23" s="161" t="s">
        <v>372</v>
      </c>
      <c r="C23" s="162" t="s">
        <v>118</v>
      </c>
      <c r="D23" s="163" t="s">
        <v>41</v>
      </c>
      <c r="E23" s="74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 t="s">
        <v>8</v>
      </c>
      <c r="R23" s="8"/>
      <c r="S23" s="8"/>
      <c r="T23" s="8"/>
      <c r="U23" s="8" t="s">
        <v>9</v>
      </c>
      <c r="V23" s="8"/>
      <c r="W23" s="8"/>
      <c r="X23" s="8"/>
      <c r="Y23" s="8"/>
      <c r="Z23" s="8"/>
      <c r="AA23" s="8"/>
      <c r="AB23" s="8"/>
      <c r="AC23" s="8"/>
      <c r="AD23" s="8" t="s">
        <v>8</v>
      </c>
      <c r="AE23" s="8"/>
      <c r="AF23" s="8"/>
      <c r="AG23" s="8"/>
      <c r="AH23" s="8"/>
      <c r="AI23" s="8"/>
      <c r="AJ23" s="74">
        <f t="shared" si="2"/>
        <v>2</v>
      </c>
      <c r="AK23" s="74">
        <f t="shared" si="0"/>
        <v>1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104">
        <v>16</v>
      </c>
      <c r="B24" s="161" t="s">
        <v>373</v>
      </c>
      <c r="C24" s="162" t="s">
        <v>42</v>
      </c>
      <c r="D24" s="163" t="s">
        <v>45</v>
      </c>
      <c r="E24" s="74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 t="s">
        <v>8</v>
      </c>
      <c r="U24" s="8"/>
      <c r="V24" s="8"/>
      <c r="W24" s="8"/>
      <c r="X24" s="8"/>
      <c r="Y24" s="8" t="s">
        <v>8</v>
      </c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74">
        <f t="shared" si="2"/>
        <v>2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104">
        <v>17</v>
      </c>
      <c r="B25" s="166" t="s">
        <v>219</v>
      </c>
      <c r="C25" s="167" t="s">
        <v>119</v>
      </c>
      <c r="D25" s="168" t="s">
        <v>220</v>
      </c>
      <c r="E25" s="74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74">
        <f t="shared" si="2"/>
        <v>0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104">
        <v>18</v>
      </c>
      <c r="B26" s="161" t="s">
        <v>374</v>
      </c>
      <c r="C26" s="162" t="s">
        <v>375</v>
      </c>
      <c r="D26" s="163" t="s">
        <v>220</v>
      </c>
      <c r="E26" s="74"/>
      <c r="F26" s="8"/>
      <c r="G26" s="8"/>
      <c r="H26" s="8"/>
      <c r="I26" s="8"/>
      <c r="J26" s="8"/>
      <c r="K26" s="8"/>
      <c r="L26" s="8"/>
      <c r="M26" s="8"/>
      <c r="N26" s="8"/>
      <c r="O26" s="8"/>
      <c r="P26" s="8" t="s">
        <v>8</v>
      </c>
      <c r="Q26" s="8"/>
      <c r="R26" s="8" t="s">
        <v>8</v>
      </c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74">
        <f t="shared" si="2"/>
        <v>2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104">
        <v>19</v>
      </c>
      <c r="B27" s="166" t="s">
        <v>297</v>
      </c>
      <c r="C27" s="167" t="s">
        <v>298</v>
      </c>
      <c r="D27" s="168" t="s">
        <v>31</v>
      </c>
      <c r="E27" s="74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104">
        <v>20</v>
      </c>
      <c r="B28" s="161" t="s">
        <v>376</v>
      </c>
      <c r="C28" s="162" t="s">
        <v>377</v>
      </c>
      <c r="D28" s="163" t="s">
        <v>31</v>
      </c>
      <c r="E28" s="74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104">
        <v>21</v>
      </c>
      <c r="B29" s="161" t="s">
        <v>378</v>
      </c>
      <c r="C29" s="162" t="s">
        <v>379</v>
      </c>
      <c r="D29" s="163" t="s">
        <v>166</v>
      </c>
      <c r="E29" s="74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104">
        <v>22</v>
      </c>
      <c r="B30" s="161" t="s">
        <v>380</v>
      </c>
      <c r="C30" s="162" t="s">
        <v>381</v>
      </c>
      <c r="D30" s="163" t="s">
        <v>91</v>
      </c>
      <c r="E30" s="74"/>
      <c r="F30" s="8"/>
      <c r="G30" s="8"/>
      <c r="H30" s="8"/>
      <c r="I30" s="8"/>
      <c r="J30" s="8"/>
      <c r="K30" s="8"/>
      <c r="L30" s="8"/>
      <c r="M30" s="8"/>
      <c r="N30" s="8"/>
      <c r="O30" s="8"/>
      <c r="P30" s="8" t="s">
        <v>8</v>
      </c>
      <c r="Q30" s="8" t="s">
        <v>8</v>
      </c>
      <c r="R30" s="8" t="s">
        <v>8</v>
      </c>
      <c r="S30" s="8" t="s">
        <v>8</v>
      </c>
      <c r="T30" s="8" t="s">
        <v>8</v>
      </c>
      <c r="U30" s="8" t="s">
        <v>8</v>
      </c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74">
        <f t="shared" si="2"/>
        <v>6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104">
        <v>23</v>
      </c>
      <c r="B31" s="161" t="s">
        <v>382</v>
      </c>
      <c r="C31" s="162" t="s">
        <v>37</v>
      </c>
      <c r="D31" s="163" t="s">
        <v>85</v>
      </c>
      <c r="E31" s="74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74">
        <f t="shared" si="2"/>
        <v>0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104">
        <v>24</v>
      </c>
      <c r="B32" s="161" t="s">
        <v>383</v>
      </c>
      <c r="C32" s="162" t="s">
        <v>42</v>
      </c>
      <c r="D32" s="163" t="s">
        <v>340</v>
      </c>
      <c r="E32" s="74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 t="s">
        <v>8</v>
      </c>
      <c r="R32" s="8"/>
      <c r="S32" s="8" t="s">
        <v>8</v>
      </c>
      <c r="T32" s="8" t="s">
        <v>8</v>
      </c>
      <c r="U32" s="8" t="s">
        <v>8</v>
      </c>
      <c r="V32" s="8"/>
      <c r="W32" s="8"/>
      <c r="X32" s="8"/>
      <c r="Y32" s="8" t="s">
        <v>8</v>
      </c>
      <c r="Z32" s="8"/>
      <c r="AA32" s="8"/>
      <c r="AB32" s="8"/>
      <c r="AC32" s="8"/>
      <c r="AD32" s="8"/>
      <c r="AE32" s="8" t="s">
        <v>8</v>
      </c>
      <c r="AF32" s="8"/>
      <c r="AG32" s="8"/>
      <c r="AH32" s="8"/>
      <c r="AI32" s="8"/>
      <c r="AJ32" s="74">
        <f t="shared" si="2"/>
        <v>6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1" s="1" customFormat="1" ht="30" customHeight="1">
      <c r="A33" s="104">
        <v>25</v>
      </c>
      <c r="B33" s="161" t="s">
        <v>384</v>
      </c>
      <c r="C33" s="162" t="s">
        <v>108</v>
      </c>
      <c r="D33" s="163" t="s">
        <v>38</v>
      </c>
      <c r="E33" s="7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1" s="1" customFormat="1" ht="30" customHeight="1">
      <c r="A34" s="104">
        <v>26</v>
      </c>
      <c r="B34" s="161" t="s">
        <v>385</v>
      </c>
      <c r="C34" s="162" t="s">
        <v>386</v>
      </c>
      <c r="D34" s="163" t="s">
        <v>387</v>
      </c>
      <c r="E34" s="7"/>
      <c r="F34" s="8"/>
      <c r="G34" s="8"/>
      <c r="H34" s="8"/>
      <c r="I34" s="8"/>
      <c r="J34" s="8"/>
      <c r="K34" s="8"/>
      <c r="L34" s="8"/>
      <c r="M34" s="8"/>
      <c r="N34" s="8"/>
      <c r="O34" s="8"/>
      <c r="P34" s="8" t="s">
        <v>8</v>
      </c>
      <c r="Q34" s="8" t="s">
        <v>8</v>
      </c>
      <c r="R34" s="8" t="s">
        <v>8</v>
      </c>
      <c r="S34" s="8" t="s">
        <v>8</v>
      </c>
      <c r="T34" s="8" t="s">
        <v>8</v>
      </c>
      <c r="U34" s="8" t="s">
        <v>8</v>
      </c>
      <c r="V34" s="8"/>
      <c r="W34" s="8"/>
      <c r="X34" s="8"/>
      <c r="Y34" s="8" t="s">
        <v>8</v>
      </c>
      <c r="Z34" s="8" t="s">
        <v>8</v>
      </c>
      <c r="AA34" s="8"/>
      <c r="AB34" s="8"/>
      <c r="AC34" s="8"/>
      <c r="AD34" s="8" t="s">
        <v>8</v>
      </c>
      <c r="AE34" s="8"/>
      <c r="AF34" s="8"/>
      <c r="AG34" s="8"/>
      <c r="AH34" s="8"/>
      <c r="AI34" s="8"/>
      <c r="AJ34" s="74">
        <f t="shared" si="2"/>
        <v>9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1" s="1" customFormat="1" ht="30" customHeight="1">
      <c r="A35" s="104">
        <v>27</v>
      </c>
      <c r="B35" s="161" t="s">
        <v>388</v>
      </c>
      <c r="C35" s="162" t="s">
        <v>389</v>
      </c>
      <c r="D35" s="163" t="s">
        <v>60</v>
      </c>
      <c r="E35" s="7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 t="s">
        <v>8</v>
      </c>
      <c r="AF35" s="8"/>
      <c r="AG35" s="8"/>
      <c r="AH35" s="8"/>
      <c r="AI35" s="8"/>
      <c r="AJ35" s="74">
        <f t="shared" si="2"/>
        <v>1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1" s="1" customFormat="1" ht="30" customHeight="1">
      <c r="A36" s="104">
        <v>28</v>
      </c>
      <c r="B36" s="104"/>
      <c r="C36" s="140"/>
      <c r="D36" s="141"/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1" s="1" customFormat="1" ht="30" customHeight="1">
      <c r="A37" s="104">
        <v>29</v>
      </c>
      <c r="B37" s="104"/>
      <c r="C37" s="105"/>
      <c r="D37" s="106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1" s="1" customFormat="1" ht="30" customHeight="1">
      <c r="A38" s="104">
        <v>30</v>
      </c>
      <c r="B38" s="104"/>
      <c r="C38" s="105"/>
      <c r="D38" s="106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1" s="1" customFormat="1" ht="30" customHeight="1">
      <c r="A39" s="104">
        <v>31</v>
      </c>
      <c r="B39" s="104"/>
      <c r="C39" s="105"/>
      <c r="D39" s="106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1" s="1" customFormat="1" ht="30" customHeight="1">
      <c r="A40" s="104">
        <v>32</v>
      </c>
      <c r="B40" s="104"/>
      <c r="C40" s="105"/>
      <c r="D40" s="106"/>
      <c r="E40" s="7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1" s="1" customFormat="1" ht="30" customHeight="1">
      <c r="A41" s="104">
        <v>33</v>
      </c>
      <c r="B41" s="104"/>
      <c r="C41" s="105"/>
      <c r="D41" s="106"/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74">
        <f t="shared" si="2"/>
        <v>0</v>
      </c>
      <c r="AK41" s="74">
        <f t="shared" si="0"/>
        <v>0</v>
      </c>
      <c r="AL41" s="74">
        <f t="shared" si="1"/>
        <v>0</v>
      </c>
      <c r="AM41" s="25"/>
      <c r="AN41" s="25"/>
      <c r="AO41" s="25"/>
    </row>
    <row r="42" spans="1:41" s="1" customFormat="1" ht="30" customHeight="1">
      <c r="A42" s="74">
        <v>34</v>
      </c>
      <c r="B42" s="89"/>
      <c r="C42" s="89"/>
      <c r="D42" s="89"/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74">
        <f t="shared" si="2"/>
        <v>0</v>
      </c>
      <c r="AK42" s="74">
        <f t="shared" si="0"/>
        <v>0</v>
      </c>
      <c r="AL42" s="74">
        <f t="shared" si="1"/>
        <v>0</v>
      </c>
      <c r="AM42" s="25"/>
      <c r="AN42" s="25"/>
      <c r="AO42" s="25"/>
    </row>
    <row r="43" spans="1:41" s="1" customFormat="1" ht="30" customHeight="1">
      <c r="A43" s="74">
        <v>35</v>
      </c>
      <c r="B43" s="43"/>
      <c r="C43" s="5"/>
      <c r="D43" s="6"/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74">
        <f t="shared" si="2"/>
        <v>0</v>
      </c>
      <c r="AK43" s="74">
        <f t="shared" si="0"/>
        <v>0</v>
      </c>
      <c r="AL43" s="74">
        <f t="shared" si="1"/>
        <v>0</v>
      </c>
      <c r="AM43" s="25"/>
      <c r="AN43" s="25"/>
      <c r="AO43" s="25"/>
    </row>
    <row r="44" spans="1:41" s="1" customFormat="1" ht="30" customHeight="1">
      <c r="A44" s="74">
        <v>36</v>
      </c>
      <c r="B44" s="43"/>
      <c r="C44" s="5"/>
      <c r="D44" s="6"/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74">
        <f t="shared" si="2"/>
        <v>0</v>
      </c>
      <c r="AK44" s="74">
        <f t="shared" si="0"/>
        <v>0</v>
      </c>
      <c r="AL44" s="74">
        <f t="shared" si="1"/>
        <v>0</v>
      </c>
      <c r="AM44" s="25"/>
      <c r="AN44" s="25"/>
      <c r="AO44" s="25"/>
    </row>
    <row r="45" spans="1:41" s="1" customFormat="1" ht="30" customHeight="1">
      <c r="A45" s="74">
        <v>37</v>
      </c>
      <c r="B45" s="43"/>
      <c r="C45" s="5"/>
      <c r="D45" s="6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74">
        <f t="shared" si="2"/>
        <v>0</v>
      </c>
      <c r="AK45" s="74">
        <f t="shared" si="0"/>
        <v>0</v>
      </c>
      <c r="AL45" s="74">
        <f t="shared" si="1"/>
        <v>0</v>
      </c>
      <c r="AM45" s="25"/>
      <c r="AN45" s="25"/>
      <c r="AO45" s="25"/>
    </row>
    <row r="46" spans="1:41" s="1" customFormat="1" ht="30" customHeight="1">
      <c r="A46" s="74">
        <v>38</v>
      </c>
      <c r="B46" s="43"/>
      <c r="C46" s="5"/>
      <c r="D46" s="6"/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74">
        <f t="shared" si="2"/>
        <v>0</v>
      </c>
      <c r="AK46" s="74">
        <f t="shared" si="0"/>
        <v>0</v>
      </c>
      <c r="AL46" s="74">
        <f t="shared" si="1"/>
        <v>0</v>
      </c>
      <c r="AM46" s="25"/>
      <c r="AN46" s="25"/>
      <c r="AO46" s="25"/>
    </row>
    <row r="47" spans="1:41" s="1" customFormat="1" ht="30" customHeight="1">
      <c r="A47" s="74">
        <v>39</v>
      </c>
      <c r="B47" s="43"/>
      <c r="C47" s="5"/>
      <c r="D47" s="6"/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74">
        <f t="shared" si="2"/>
        <v>0</v>
      </c>
      <c r="AK47" s="74">
        <f t="shared" si="0"/>
        <v>0</v>
      </c>
      <c r="AL47" s="74">
        <f t="shared" si="1"/>
        <v>0</v>
      </c>
      <c r="AM47" s="25"/>
      <c r="AN47" s="25"/>
      <c r="AO47" s="25"/>
    </row>
    <row r="48" spans="1:41" s="1" customFormat="1" ht="30" customHeight="1">
      <c r="A48" s="74">
        <v>40</v>
      </c>
      <c r="B48" s="43"/>
      <c r="C48" s="5"/>
      <c r="D48" s="6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74">
        <f t="shared" si="2"/>
        <v>0</v>
      </c>
      <c r="AK48" s="74">
        <f t="shared" si="0"/>
        <v>0</v>
      </c>
      <c r="AL48" s="74">
        <f t="shared" si="1"/>
        <v>0</v>
      </c>
      <c r="AM48" s="25"/>
      <c r="AN48" s="25"/>
      <c r="AO48" s="25"/>
    </row>
    <row r="49" spans="1:44" s="1" customFormat="1" ht="30" customHeight="1">
      <c r="A49" s="74">
        <v>41</v>
      </c>
      <c r="B49" s="43"/>
      <c r="C49" s="5"/>
      <c r="D49" s="6"/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74">
        <f t="shared" si="2"/>
        <v>0</v>
      </c>
      <c r="AK49" s="74">
        <f t="shared" si="0"/>
        <v>0</v>
      </c>
      <c r="AL49" s="74">
        <f t="shared" si="1"/>
        <v>0</v>
      </c>
      <c r="AM49" s="26"/>
      <c r="AN49" s="27"/>
      <c r="AO49" s="27"/>
      <c r="AP49"/>
      <c r="AQ49"/>
      <c r="AR49"/>
    </row>
    <row r="50" spans="1:44" s="1" customFormat="1" ht="30" customHeight="1">
      <c r="A50" s="74">
        <v>42</v>
      </c>
      <c r="B50" s="43"/>
      <c r="C50" s="5"/>
      <c r="D50" s="6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74">
        <f t="shared" si="2"/>
        <v>0</v>
      </c>
      <c r="AK50" s="74">
        <f t="shared" si="0"/>
        <v>0</v>
      </c>
      <c r="AL50" s="74">
        <f t="shared" si="1"/>
        <v>0</v>
      </c>
      <c r="AM50" s="26"/>
      <c r="AN50" s="27"/>
      <c r="AO50" s="27"/>
      <c r="AP50" s="34"/>
      <c r="AQ50" s="34"/>
      <c r="AR50"/>
    </row>
    <row r="51" spans="1:44" s="1" customFormat="1" ht="30" customHeight="1">
      <c r="A51" s="74">
        <v>43</v>
      </c>
      <c r="B51" s="43"/>
      <c r="C51" s="5"/>
      <c r="D51" s="6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74">
        <f t="shared" si="2"/>
        <v>0</v>
      </c>
      <c r="AK51" s="74">
        <f t="shared" si="0"/>
        <v>0</v>
      </c>
      <c r="AL51" s="74">
        <f t="shared" si="1"/>
        <v>0</v>
      </c>
      <c r="AM51" s="26"/>
      <c r="AN51" s="27"/>
      <c r="AO51" s="27"/>
      <c r="AP51"/>
      <c r="AQ51"/>
      <c r="AR51"/>
    </row>
    <row r="52" spans="1:44" s="1" customFormat="1" ht="30" customHeight="1">
      <c r="A52" s="74">
        <v>44</v>
      </c>
      <c r="B52" s="43"/>
      <c r="C52" s="5"/>
      <c r="D52" s="6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74">
        <f t="shared" si="2"/>
        <v>0</v>
      </c>
      <c r="AK52" s="74">
        <f t="shared" si="0"/>
        <v>0</v>
      </c>
      <c r="AL52" s="74">
        <f t="shared" si="1"/>
        <v>0</v>
      </c>
      <c r="AM52" s="26"/>
      <c r="AN52" s="27"/>
      <c r="AO52" s="25"/>
      <c r="AP52"/>
      <c r="AQ52"/>
      <c r="AR52"/>
    </row>
    <row r="53" spans="1:44" s="1" customFormat="1" ht="30" customHeight="1">
      <c r="A53" s="74">
        <v>45</v>
      </c>
      <c r="B53" s="43"/>
      <c r="C53" s="5"/>
      <c r="D53" s="6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74">
        <f t="shared" si="2"/>
        <v>0</v>
      </c>
      <c r="AK53" s="74">
        <f t="shared" si="0"/>
        <v>0</v>
      </c>
      <c r="AL53" s="74">
        <f t="shared" si="1"/>
        <v>0</v>
      </c>
      <c r="AM53" s="28"/>
      <c r="AN53" s="27"/>
      <c r="AO53" s="27"/>
      <c r="AP53" s="35"/>
      <c r="AQ53"/>
      <c r="AR53"/>
    </row>
    <row r="54" spans="1:44" s="1" customFormat="1" ht="48" customHeight="1">
      <c r="A54" s="191" t="s">
        <v>16</v>
      </c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  <c r="T54" s="191"/>
      <c r="U54" s="191"/>
      <c r="V54" s="191"/>
      <c r="W54" s="191"/>
      <c r="X54" s="191"/>
      <c r="Y54" s="191"/>
      <c r="Z54" s="191"/>
      <c r="AA54" s="191"/>
      <c r="AB54" s="191"/>
      <c r="AC54" s="191"/>
      <c r="AD54" s="191"/>
      <c r="AE54" s="191"/>
      <c r="AF54" s="191"/>
      <c r="AG54" s="191"/>
      <c r="AH54" s="191"/>
      <c r="AI54" s="191"/>
      <c r="AJ54" s="76">
        <f>SUM(AJ9:AJ53)</f>
        <v>41</v>
      </c>
      <c r="AK54" s="76">
        <f>SUM(AK9:AK53)</f>
        <v>3</v>
      </c>
      <c r="AL54" s="76">
        <f>SUM(AL9:AL53)</f>
        <v>1</v>
      </c>
      <c r="AM54" s="28"/>
      <c r="AN54" s="27"/>
      <c r="AO54" s="27"/>
      <c r="AP54" s="35"/>
      <c r="AQ54"/>
      <c r="AR54"/>
    </row>
    <row r="55" spans="1:44" s="1" customFormat="1" ht="30" customHeight="1">
      <c r="A55" s="11"/>
      <c r="B55" s="11"/>
      <c r="C55" s="12"/>
      <c r="D55" s="12"/>
      <c r="E55" s="13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1"/>
      <c r="AK55" s="11"/>
      <c r="AL55" s="11"/>
      <c r="AM55" s="28"/>
      <c r="AN55" s="25"/>
      <c r="AO55" s="25"/>
    </row>
    <row r="56" spans="1:44" s="1" customFormat="1" ht="41.25" customHeight="1">
      <c r="A56" s="192" t="s">
        <v>17</v>
      </c>
      <c r="B56" s="192"/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4"/>
      <c r="AJ56" s="29" t="s">
        <v>18</v>
      </c>
      <c r="AK56" s="29" t="s">
        <v>19</v>
      </c>
      <c r="AL56" s="29" t="s">
        <v>20</v>
      </c>
      <c r="AM56" s="30" t="s">
        <v>21</v>
      </c>
      <c r="AN56" s="30" t="s">
        <v>22</v>
      </c>
      <c r="AO56" s="30" t="s">
        <v>23</v>
      </c>
    </row>
    <row r="57" spans="1:44" s="1" customFormat="1" ht="30" customHeight="1">
      <c r="A57" s="74" t="s">
        <v>5</v>
      </c>
      <c r="B57" s="73"/>
      <c r="C57" s="177" t="s">
        <v>7</v>
      </c>
      <c r="D57" s="178"/>
      <c r="E57" s="4">
        <v>1</v>
      </c>
      <c r="F57" s="4">
        <v>2</v>
      </c>
      <c r="G57" s="4">
        <v>3</v>
      </c>
      <c r="H57" s="4">
        <v>4</v>
      </c>
      <c r="I57" s="4">
        <v>5</v>
      </c>
      <c r="J57" s="4">
        <v>6</v>
      </c>
      <c r="K57" s="4">
        <v>7</v>
      </c>
      <c r="L57" s="4">
        <v>8</v>
      </c>
      <c r="M57" s="4">
        <v>9</v>
      </c>
      <c r="N57" s="4">
        <v>10</v>
      </c>
      <c r="O57" s="4">
        <v>11</v>
      </c>
      <c r="P57" s="4">
        <v>12</v>
      </c>
      <c r="Q57" s="4">
        <v>13</v>
      </c>
      <c r="R57" s="4">
        <v>14</v>
      </c>
      <c r="S57" s="4">
        <v>15</v>
      </c>
      <c r="T57" s="4">
        <v>16</v>
      </c>
      <c r="U57" s="4">
        <v>17</v>
      </c>
      <c r="V57" s="4">
        <v>18</v>
      </c>
      <c r="W57" s="4">
        <v>19</v>
      </c>
      <c r="X57" s="4">
        <v>20</v>
      </c>
      <c r="Y57" s="4">
        <v>21</v>
      </c>
      <c r="Z57" s="4">
        <v>22</v>
      </c>
      <c r="AA57" s="4">
        <v>23</v>
      </c>
      <c r="AB57" s="4">
        <v>24</v>
      </c>
      <c r="AC57" s="4">
        <v>25</v>
      </c>
      <c r="AD57" s="4">
        <v>26</v>
      </c>
      <c r="AE57" s="4">
        <v>27</v>
      </c>
      <c r="AF57" s="4">
        <v>28</v>
      </c>
      <c r="AG57" s="4">
        <v>29</v>
      </c>
      <c r="AH57" s="4">
        <v>30</v>
      </c>
      <c r="AI57" s="4">
        <v>31</v>
      </c>
      <c r="AJ57" s="31" t="s">
        <v>24</v>
      </c>
      <c r="AK57" s="31" t="s">
        <v>25</v>
      </c>
      <c r="AL57" s="31" t="s">
        <v>26</v>
      </c>
      <c r="AM57" s="31" t="s">
        <v>27</v>
      </c>
      <c r="AN57" s="32" t="s">
        <v>28</v>
      </c>
      <c r="AO57" s="32" t="s">
        <v>29</v>
      </c>
    </row>
    <row r="58" spans="1:44" s="1" customFormat="1" ht="30" customHeight="1">
      <c r="A58" s="74">
        <v>1</v>
      </c>
      <c r="B58" s="104" t="s">
        <v>348</v>
      </c>
      <c r="C58" s="140" t="s">
        <v>97</v>
      </c>
      <c r="D58" s="141" t="s">
        <v>349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>COUNTIF(E58:AI58,"BT")</f>
        <v>0</v>
      </c>
      <c r="AK58" s="33">
        <f>COUNTIF(F58:AJ58,"D")</f>
        <v>0</v>
      </c>
      <c r="AL58" s="33">
        <f>COUNTIF(G58:AK58,"ĐP")</f>
        <v>0</v>
      </c>
      <c r="AM58" s="33">
        <f>COUNTIF(H58:AL58,"CT")</f>
        <v>0</v>
      </c>
      <c r="AN58" s="33">
        <f>COUNTIF(I58:AM58,"HT")</f>
        <v>0</v>
      </c>
      <c r="AO58" s="33">
        <f>COUNTIF(J58:AN58,"VK")</f>
        <v>0</v>
      </c>
      <c r="AP58" s="189"/>
      <c r="AQ58" s="190"/>
    </row>
    <row r="59" spans="1:44" s="1" customFormat="1" ht="30" customHeight="1">
      <c r="A59" s="74">
        <v>2</v>
      </c>
      <c r="B59" s="104" t="s">
        <v>350</v>
      </c>
      <c r="C59" s="140" t="s">
        <v>351</v>
      </c>
      <c r="D59" s="141" t="s">
        <v>94</v>
      </c>
      <c r="E59" s="15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33">
        <f t="shared" ref="AJ59:AJ90" si="3">COUNTIF(E59:AI59,"BT")</f>
        <v>0</v>
      </c>
      <c r="AK59" s="33">
        <f t="shared" ref="AK59:AK90" si="4">COUNTIF(F59:AJ59,"D")</f>
        <v>0</v>
      </c>
      <c r="AL59" s="33">
        <f t="shared" ref="AL59:AL90" si="5">COUNTIF(G59:AK59,"ĐP")</f>
        <v>0</v>
      </c>
      <c r="AM59" s="33">
        <f t="shared" ref="AM59:AM90" si="6">COUNTIF(H59:AL59,"CT")</f>
        <v>0</v>
      </c>
      <c r="AN59" s="33">
        <f t="shared" ref="AN59:AN90" si="7">COUNTIF(I59:AM59,"HT")</f>
        <v>0</v>
      </c>
      <c r="AO59" s="33">
        <f t="shared" ref="AO59:AO90" si="8">COUNTIF(J59:AN59,"VK")</f>
        <v>0</v>
      </c>
      <c r="AP59" s="25"/>
      <c r="AQ59" s="25"/>
    </row>
    <row r="60" spans="1:44" s="1" customFormat="1" ht="30" customHeight="1">
      <c r="A60" s="74">
        <v>3</v>
      </c>
      <c r="B60" s="104" t="s">
        <v>352</v>
      </c>
      <c r="C60" s="140" t="s">
        <v>36</v>
      </c>
      <c r="D60" s="141" t="s">
        <v>71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4" s="1" customFormat="1" ht="30" customHeight="1">
      <c r="A61" s="74">
        <v>4</v>
      </c>
      <c r="B61" s="104" t="s">
        <v>279</v>
      </c>
      <c r="C61" s="140" t="s">
        <v>280</v>
      </c>
      <c r="D61" s="141" t="s">
        <v>98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25"/>
      <c r="AQ61" s="25"/>
    </row>
    <row r="62" spans="1:44" s="1" customFormat="1" ht="30" customHeight="1">
      <c r="A62" s="74">
        <v>5</v>
      </c>
      <c r="B62" s="104" t="s">
        <v>353</v>
      </c>
      <c r="C62" s="140" t="s">
        <v>354</v>
      </c>
      <c r="D62" s="141" t="s">
        <v>51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  <c r="AP62" s="25"/>
      <c r="AQ62" s="25"/>
    </row>
    <row r="63" spans="1:44" s="1" customFormat="1" ht="30" customHeight="1">
      <c r="A63" s="74">
        <v>6</v>
      </c>
      <c r="B63" s="104" t="s">
        <v>355</v>
      </c>
      <c r="C63" s="140" t="s">
        <v>356</v>
      </c>
      <c r="D63" s="141" t="s">
        <v>90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  <c r="AP63" s="25"/>
      <c r="AQ63" s="25"/>
    </row>
    <row r="64" spans="1:44" s="1" customFormat="1" ht="30" customHeight="1">
      <c r="A64" s="74">
        <v>7</v>
      </c>
      <c r="B64" s="104" t="s">
        <v>357</v>
      </c>
      <c r="C64" s="140" t="s">
        <v>358</v>
      </c>
      <c r="D64" s="141" t="s">
        <v>30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  <c r="AP64" s="25"/>
      <c r="AQ64" s="25"/>
    </row>
    <row r="65" spans="1:43" s="1" customFormat="1" ht="30" customHeight="1">
      <c r="A65" s="74">
        <v>8</v>
      </c>
      <c r="B65" s="104" t="s">
        <v>359</v>
      </c>
      <c r="C65" s="140" t="s">
        <v>179</v>
      </c>
      <c r="D65" s="141" t="s">
        <v>112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  <c r="AP65" s="25"/>
      <c r="AQ65" s="25"/>
    </row>
    <row r="66" spans="1:43" s="1" customFormat="1" ht="30" customHeight="1">
      <c r="A66" s="74">
        <v>9</v>
      </c>
      <c r="B66" s="104" t="s">
        <v>360</v>
      </c>
      <c r="C66" s="140" t="s">
        <v>86</v>
      </c>
      <c r="D66" s="141" t="s">
        <v>112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  <c r="AP66" s="25"/>
      <c r="AQ66" s="25"/>
    </row>
    <row r="67" spans="1:43" s="1" customFormat="1" ht="30" customHeight="1">
      <c r="A67" s="74">
        <v>10</v>
      </c>
      <c r="B67" s="104" t="s">
        <v>361</v>
      </c>
      <c r="C67" s="140" t="s">
        <v>362</v>
      </c>
      <c r="D67" s="141" t="s">
        <v>52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  <c r="AP67" s="25"/>
      <c r="AQ67" s="25"/>
    </row>
    <row r="68" spans="1:43" s="1" customFormat="1" ht="30" customHeight="1">
      <c r="A68" s="74">
        <v>11</v>
      </c>
      <c r="B68" s="104" t="s">
        <v>364</v>
      </c>
      <c r="C68" s="140" t="s">
        <v>365</v>
      </c>
      <c r="D68" s="141" t="s">
        <v>363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  <c r="AP68" s="25"/>
      <c r="AQ68" s="25"/>
    </row>
    <row r="69" spans="1:43" s="1" customFormat="1" ht="30" customHeight="1">
      <c r="A69" s="74">
        <v>12</v>
      </c>
      <c r="B69" s="104" t="s">
        <v>366</v>
      </c>
      <c r="C69" s="140" t="s">
        <v>367</v>
      </c>
      <c r="D69" s="141" t="s">
        <v>72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  <c r="AP69" s="25"/>
      <c r="AQ69" s="25"/>
    </row>
    <row r="70" spans="1:43" s="1" customFormat="1" ht="30" customHeight="1">
      <c r="A70" s="74">
        <v>13</v>
      </c>
      <c r="B70" s="104" t="s">
        <v>368</v>
      </c>
      <c r="C70" s="140" t="s">
        <v>125</v>
      </c>
      <c r="D70" s="141" t="s">
        <v>74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  <c r="AP70" s="25"/>
      <c r="AQ70" s="25"/>
    </row>
    <row r="71" spans="1:43" s="1" customFormat="1" ht="30" customHeight="1">
      <c r="A71" s="74">
        <v>14</v>
      </c>
      <c r="B71" s="104" t="s">
        <v>369</v>
      </c>
      <c r="C71" s="140" t="s">
        <v>370</v>
      </c>
      <c r="D71" s="141" t="s">
        <v>371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  <c r="AP71" s="189"/>
      <c r="AQ71" s="190"/>
    </row>
    <row r="72" spans="1:43" s="1" customFormat="1" ht="30" customHeight="1">
      <c r="A72" s="74">
        <v>15</v>
      </c>
      <c r="B72" s="104" t="s">
        <v>372</v>
      </c>
      <c r="C72" s="140" t="s">
        <v>118</v>
      </c>
      <c r="D72" s="141" t="s">
        <v>41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3" s="1" customFormat="1" ht="30" customHeight="1">
      <c r="A73" s="74">
        <v>16</v>
      </c>
      <c r="B73" s="104" t="s">
        <v>373</v>
      </c>
      <c r="C73" s="140" t="s">
        <v>42</v>
      </c>
      <c r="D73" s="141" t="s">
        <v>45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3" s="1" customFormat="1" ht="30" customHeight="1">
      <c r="A74" s="74">
        <v>17</v>
      </c>
      <c r="B74" s="104" t="s">
        <v>219</v>
      </c>
      <c r="C74" s="140" t="s">
        <v>119</v>
      </c>
      <c r="D74" s="141" t="s">
        <v>220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3" s="1" customFormat="1" ht="30" customHeight="1">
      <c r="A75" s="74">
        <v>18</v>
      </c>
      <c r="B75" s="104" t="s">
        <v>374</v>
      </c>
      <c r="C75" s="140" t="s">
        <v>375</v>
      </c>
      <c r="D75" s="141" t="s">
        <v>220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3" s="1" customFormat="1" ht="30" customHeight="1">
      <c r="A76" s="74">
        <v>19</v>
      </c>
      <c r="B76" s="104" t="s">
        <v>297</v>
      </c>
      <c r="C76" s="140" t="s">
        <v>298</v>
      </c>
      <c r="D76" s="141" t="s">
        <v>31</v>
      </c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3" s="1" customFormat="1" ht="30" customHeight="1">
      <c r="A77" s="74">
        <v>20</v>
      </c>
      <c r="B77" s="104" t="s">
        <v>376</v>
      </c>
      <c r="C77" s="140" t="s">
        <v>377</v>
      </c>
      <c r="D77" s="141" t="s">
        <v>31</v>
      </c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3" s="1" customFormat="1" ht="30" customHeight="1">
      <c r="A78" s="74">
        <v>21</v>
      </c>
      <c r="B78" s="104" t="s">
        <v>378</v>
      </c>
      <c r="C78" s="140" t="s">
        <v>379</v>
      </c>
      <c r="D78" s="141" t="s">
        <v>166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3" s="1" customFormat="1" ht="30" customHeight="1">
      <c r="A79" s="74">
        <v>22</v>
      </c>
      <c r="B79" s="104" t="s">
        <v>380</v>
      </c>
      <c r="C79" s="140" t="s">
        <v>381</v>
      </c>
      <c r="D79" s="141" t="s">
        <v>91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3" s="1" customFormat="1" ht="30" customHeight="1">
      <c r="A80" s="74">
        <v>23</v>
      </c>
      <c r="B80" s="104" t="s">
        <v>382</v>
      </c>
      <c r="C80" s="140" t="s">
        <v>37</v>
      </c>
      <c r="D80" s="141" t="s">
        <v>85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" customHeight="1">
      <c r="A81" s="74">
        <v>24</v>
      </c>
      <c r="B81" s="104" t="s">
        <v>383</v>
      </c>
      <c r="C81" s="140" t="s">
        <v>42</v>
      </c>
      <c r="D81" s="141" t="s">
        <v>340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s="1" customFormat="1" ht="30" customHeight="1">
      <c r="A82" s="74">
        <v>25</v>
      </c>
      <c r="B82" s="104" t="s">
        <v>384</v>
      </c>
      <c r="C82" s="140" t="s">
        <v>108</v>
      </c>
      <c r="D82" s="141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33">
        <f t="shared" si="3"/>
        <v>0</v>
      </c>
      <c r="AK82" s="33">
        <f t="shared" si="4"/>
        <v>0</v>
      </c>
      <c r="AL82" s="33">
        <f t="shared" si="5"/>
        <v>0</v>
      </c>
      <c r="AM82" s="33">
        <f t="shared" si="6"/>
        <v>0</v>
      </c>
      <c r="AN82" s="33">
        <f t="shared" si="7"/>
        <v>0</v>
      </c>
      <c r="AO82" s="33">
        <f t="shared" si="8"/>
        <v>0</v>
      </c>
    </row>
    <row r="83" spans="1:41" s="1" customFormat="1" ht="30" customHeight="1">
      <c r="A83" s="74">
        <v>26</v>
      </c>
      <c r="B83" s="104" t="s">
        <v>385</v>
      </c>
      <c r="C83" s="140" t="s">
        <v>386</v>
      </c>
      <c r="D83" s="141" t="s">
        <v>387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33">
        <f t="shared" si="3"/>
        <v>0</v>
      </c>
      <c r="AK83" s="33">
        <f t="shared" si="4"/>
        <v>0</v>
      </c>
      <c r="AL83" s="33">
        <f t="shared" si="5"/>
        <v>0</v>
      </c>
      <c r="AM83" s="33">
        <f t="shared" si="6"/>
        <v>0</v>
      </c>
      <c r="AN83" s="33">
        <f t="shared" si="7"/>
        <v>0</v>
      </c>
      <c r="AO83" s="33">
        <f t="shared" si="8"/>
        <v>0</v>
      </c>
    </row>
    <row r="84" spans="1:41" s="1" customFormat="1" ht="30" customHeight="1">
      <c r="A84" s="74">
        <v>27</v>
      </c>
      <c r="B84" s="104" t="s">
        <v>388</v>
      </c>
      <c r="C84" s="140" t="s">
        <v>389</v>
      </c>
      <c r="D84" s="141" t="s">
        <v>60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33">
        <f t="shared" si="3"/>
        <v>0</v>
      </c>
      <c r="AK84" s="33">
        <f t="shared" si="4"/>
        <v>0</v>
      </c>
      <c r="AL84" s="33">
        <f t="shared" si="5"/>
        <v>0</v>
      </c>
      <c r="AM84" s="33">
        <f t="shared" si="6"/>
        <v>0</v>
      </c>
      <c r="AN84" s="33">
        <f t="shared" si="7"/>
        <v>0</v>
      </c>
      <c r="AO84" s="33">
        <f t="shared" si="8"/>
        <v>0</v>
      </c>
    </row>
    <row r="85" spans="1:41" s="1" customFormat="1" ht="30" customHeight="1">
      <c r="A85" s="152">
        <v>28</v>
      </c>
      <c r="B85" s="104"/>
      <c r="C85" s="105"/>
      <c r="D85" s="106"/>
      <c r="E85" s="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33">
        <f t="shared" si="3"/>
        <v>0</v>
      </c>
      <c r="AK85" s="33">
        <f t="shared" si="4"/>
        <v>0</v>
      </c>
      <c r="AL85" s="33">
        <f t="shared" si="5"/>
        <v>0</v>
      </c>
      <c r="AM85" s="33">
        <f t="shared" si="6"/>
        <v>0</v>
      </c>
      <c r="AN85" s="33">
        <f t="shared" si="7"/>
        <v>0</v>
      </c>
      <c r="AO85" s="33">
        <f t="shared" si="8"/>
        <v>0</v>
      </c>
    </row>
    <row r="86" spans="1:41" s="1" customFormat="1" ht="30" customHeight="1">
      <c r="A86" s="152">
        <v>29</v>
      </c>
      <c r="B86" s="104"/>
      <c r="C86" s="105"/>
      <c r="D86" s="106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33">
        <f t="shared" si="3"/>
        <v>0</v>
      </c>
      <c r="AK86" s="33">
        <f t="shared" si="4"/>
        <v>0</v>
      </c>
      <c r="AL86" s="33">
        <f t="shared" si="5"/>
        <v>0</v>
      </c>
      <c r="AM86" s="33">
        <f t="shared" si="6"/>
        <v>0</v>
      </c>
      <c r="AN86" s="33">
        <f t="shared" si="7"/>
        <v>0</v>
      </c>
      <c r="AO86" s="33">
        <f t="shared" si="8"/>
        <v>0</v>
      </c>
    </row>
    <row r="87" spans="1:41" s="1" customFormat="1" ht="30" customHeight="1">
      <c r="A87" s="152">
        <v>30</v>
      </c>
      <c r="B87" s="104"/>
      <c r="C87" s="105"/>
      <c r="D87" s="106"/>
      <c r="E87" s="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33">
        <f t="shared" si="3"/>
        <v>0</v>
      </c>
      <c r="AK87" s="33">
        <f t="shared" si="4"/>
        <v>0</v>
      </c>
      <c r="AL87" s="33">
        <f t="shared" si="5"/>
        <v>0</v>
      </c>
      <c r="AM87" s="33">
        <f t="shared" si="6"/>
        <v>0</v>
      </c>
      <c r="AN87" s="33">
        <f t="shared" si="7"/>
        <v>0</v>
      </c>
      <c r="AO87" s="33">
        <f t="shared" si="8"/>
        <v>0</v>
      </c>
    </row>
    <row r="88" spans="1:41" s="1" customFormat="1" ht="30" customHeight="1">
      <c r="A88" s="152">
        <v>31</v>
      </c>
      <c r="B88" s="104"/>
      <c r="C88" s="105"/>
      <c r="D88" s="106"/>
      <c r="E88" s="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33">
        <f t="shared" si="3"/>
        <v>0</v>
      </c>
      <c r="AK88" s="33">
        <f t="shared" si="4"/>
        <v>0</v>
      </c>
      <c r="AL88" s="33">
        <f t="shared" si="5"/>
        <v>0</v>
      </c>
      <c r="AM88" s="33">
        <f t="shared" si="6"/>
        <v>0</v>
      </c>
      <c r="AN88" s="33">
        <f t="shared" si="7"/>
        <v>0</v>
      </c>
      <c r="AO88" s="33">
        <f t="shared" si="8"/>
        <v>0</v>
      </c>
    </row>
    <row r="89" spans="1:41" s="1" customFormat="1" ht="30.75" customHeight="1">
      <c r="A89" s="152">
        <v>32</v>
      </c>
      <c r="B89" s="104"/>
      <c r="C89" s="105"/>
      <c r="D89" s="106"/>
      <c r="E89" s="74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33">
        <f t="shared" si="3"/>
        <v>0</v>
      </c>
      <c r="AK89" s="33">
        <f t="shared" si="4"/>
        <v>0</v>
      </c>
      <c r="AL89" s="33">
        <f t="shared" si="5"/>
        <v>0</v>
      </c>
      <c r="AM89" s="33">
        <f t="shared" si="6"/>
        <v>0</v>
      </c>
      <c r="AN89" s="33">
        <f t="shared" si="7"/>
        <v>0</v>
      </c>
      <c r="AO89" s="33">
        <f t="shared" si="8"/>
        <v>0</v>
      </c>
    </row>
    <row r="90" spans="1:41" s="1" customFormat="1" ht="30.75" customHeight="1">
      <c r="A90" s="152">
        <v>33</v>
      </c>
      <c r="B90" s="89"/>
      <c r="C90" s="89"/>
      <c r="D90" s="89"/>
      <c r="E90" s="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33">
        <f t="shared" si="3"/>
        <v>0</v>
      </c>
      <c r="AK90" s="33">
        <f t="shared" si="4"/>
        <v>0</v>
      </c>
      <c r="AL90" s="33">
        <f t="shared" si="5"/>
        <v>0</v>
      </c>
      <c r="AM90" s="33">
        <f t="shared" si="6"/>
        <v>0</v>
      </c>
      <c r="AN90" s="33">
        <f t="shared" si="7"/>
        <v>0</v>
      </c>
      <c r="AO90" s="33">
        <f t="shared" si="8"/>
        <v>0</v>
      </c>
    </row>
    <row r="91" spans="1:41" ht="51" customHeight="1">
      <c r="A91" s="191" t="s">
        <v>16</v>
      </c>
      <c r="B91" s="191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76">
        <f t="shared" ref="AJ91:AO91" si="9">SUM(AJ58:AJ90)</f>
        <v>0</v>
      </c>
      <c r="AK91" s="76">
        <f t="shared" si="9"/>
        <v>0</v>
      </c>
      <c r="AL91" s="76">
        <f t="shared" si="9"/>
        <v>0</v>
      </c>
      <c r="AM91" s="76">
        <f t="shared" si="9"/>
        <v>0</v>
      </c>
      <c r="AN91" s="76">
        <f t="shared" si="9"/>
        <v>0</v>
      </c>
      <c r="AO91" s="76">
        <f t="shared" si="9"/>
        <v>0</v>
      </c>
    </row>
    <row r="92" spans="1:41" ht="15.75" customHeight="1">
      <c r="A92" s="27"/>
      <c r="B92" s="27"/>
      <c r="C92" s="181"/>
      <c r="D92" s="181"/>
      <c r="E92" s="35"/>
      <c r="H92" s="37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</row>
    <row r="93" spans="1:41" ht="15.75" customHeight="1">
      <c r="C93" s="72"/>
      <c r="D93" s="35"/>
      <c r="E93" s="35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</row>
    <row r="94" spans="1:41" ht="15.75" customHeight="1">
      <c r="C94" s="72"/>
      <c r="D94" s="35"/>
      <c r="E94" s="35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</row>
    <row r="95" spans="1:41" ht="15.75" customHeight="1">
      <c r="C95" s="181"/>
      <c r="D95" s="181"/>
      <c r="E95" s="35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41" ht="15.75" customHeight="1">
      <c r="C96" s="181"/>
      <c r="D96" s="181"/>
      <c r="E96" s="181"/>
      <c r="F96" s="181"/>
      <c r="G96" s="181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</row>
    <row r="97" spans="3:38" ht="15.75" customHeight="1">
      <c r="C97" s="181"/>
      <c r="D97" s="181"/>
      <c r="E97" s="181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</row>
    <row r="98" spans="3:38" ht="15.75" customHeight="1">
      <c r="C98" s="181"/>
      <c r="D98" s="181"/>
      <c r="E98" s="35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54:AI54"/>
    <mergeCell ref="A56:AI56"/>
    <mergeCell ref="C97:E97"/>
    <mergeCell ref="C98:D98"/>
    <mergeCell ref="C96:G96"/>
    <mergeCell ref="C57:D57"/>
    <mergeCell ref="AP58:AQ58"/>
    <mergeCell ref="AP71:AQ71"/>
    <mergeCell ref="A91:AI91"/>
    <mergeCell ref="C92:D92"/>
    <mergeCell ref="C95:D9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5"/>
  <sheetViews>
    <sheetView topLeftCell="A21" zoomScale="55" zoomScaleNormal="55" workbookViewId="0">
      <selection activeCell="AE70" sqref="AE7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 t="s">
        <v>1</v>
      </c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1:41" ht="22.5" customHeight="1">
      <c r="A2" s="197" t="s">
        <v>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 t="s">
        <v>3</v>
      </c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8" t="s">
        <v>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</row>
    <row r="5" spans="1:41">
      <c r="A5" s="175" t="s">
        <v>516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195" t="s">
        <v>134</v>
      </c>
      <c r="AG6" s="195"/>
      <c r="AH6" s="195"/>
      <c r="AI6" s="195"/>
      <c r="AJ6" s="195"/>
      <c r="AK6" s="195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77" t="s">
        <v>7</v>
      </c>
      <c r="D8" s="1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80">
        <v>1</v>
      </c>
      <c r="B9" s="153" t="s">
        <v>273</v>
      </c>
      <c r="C9" s="164" t="s">
        <v>274</v>
      </c>
      <c r="D9" s="165" t="s">
        <v>65</v>
      </c>
      <c r="E9" s="94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 t="s">
        <v>8</v>
      </c>
      <c r="V9" s="96"/>
      <c r="W9" s="96"/>
      <c r="X9" s="96" t="s">
        <v>8</v>
      </c>
      <c r="Y9" s="96"/>
      <c r="Z9" s="96"/>
      <c r="AA9" s="96"/>
      <c r="AB9" s="96" t="s">
        <v>8</v>
      </c>
      <c r="AC9" s="96"/>
      <c r="AD9" s="96"/>
      <c r="AE9" s="96" t="s">
        <v>8</v>
      </c>
      <c r="AF9" s="96"/>
      <c r="AG9" s="96"/>
      <c r="AH9" s="96"/>
      <c r="AI9" s="96"/>
      <c r="AJ9" s="74">
        <f>COUNTIF(E9:AI9,"K")+2*COUNTIF(E9:AI9,"2K")+COUNTIF(E9:AI9,"TK")+COUNTIF(E9:AI9,"KT")</f>
        <v>4</v>
      </c>
      <c r="AK9" s="74">
        <f t="shared" ref="AK9:AK39" si="0">COUNTIF(E9:AI9,"P")+2*COUNTIF(F9:AJ9,"2P")</f>
        <v>0</v>
      </c>
      <c r="AL9" s="74">
        <f t="shared" ref="AL9:AL39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80">
        <v>2</v>
      </c>
      <c r="B10" s="153" t="s">
        <v>275</v>
      </c>
      <c r="C10" s="164" t="s">
        <v>276</v>
      </c>
      <c r="D10" s="165" t="s">
        <v>65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74">
        <f t="shared" ref="AJ10:AJ39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80">
        <v>3</v>
      </c>
      <c r="B11" s="118" t="s">
        <v>306</v>
      </c>
      <c r="C11" s="135" t="s">
        <v>307</v>
      </c>
      <c r="D11" s="136" t="s">
        <v>50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 t="s">
        <v>10</v>
      </c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1</v>
      </c>
      <c r="AM11" s="25"/>
      <c r="AN11" s="25"/>
      <c r="AO11" s="25"/>
    </row>
    <row r="12" spans="1:41" s="1" customFormat="1" ht="30" customHeight="1">
      <c r="A12" s="80">
        <v>4</v>
      </c>
      <c r="B12" s="153" t="s">
        <v>282</v>
      </c>
      <c r="C12" s="164" t="s">
        <v>283</v>
      </c>
      <c r="D12" s="165" t="s">
        <v>284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 t="s">
        <v>9</v>
      </c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1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80">
        <v>5</v>
      </c>
      <c r="B13" s="118" t="s">
        <v>308</v>
      </c>
      <c r="C13" s="135" t="s">
        <v>182</v>
      </c>
      <c r="D13" s="136" t="s">
        <v>84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 t="s">
        <v>8</v>
      </c>
      <c r="S13" s="96" t="s">
        <v>8</v>
      </c>
      <c r="T13" s="96"/>
      <c r="U13" s="96"/>
      <c r="V13" s="96"/>
      <c r="W13" s="96" t="s">
        <v>10</v>
      </c>
      <c r="X13" s="96" t="s">
        <v>10</v>
      </c>
      <c r="Y13" s="96"/>
      <c r="Z13" s="96" t="s">
        <v>9</v>
      </c>
      <c r="AA13" s="96"/>
      <c r="AB13" s="96" t="s">
        <v>10</v>
      </c>
      <c r="AC13" s="96"/>
      <c r="AD13" s="96"/>
      <c r="AE13" s="96"/>
      <c r="AF13" s="96"/>
      <c r="AG13" s="96"/>
      <c r="AH13" s="96"/>
      <c r="AI13" s="96"/>
      <c r="AJ13" s="74">
        <f t="shared" si="2"/>
        <v>2</v>
      </c>
      <c r="AK13" s="74">
        <f t="shared" si="0"/>
        <v>1</v>
      </c>
      <c r="AL13" s="74">
        <f t="shared" si="1"/>
        <v>3</v>
      </c>
      <c r="AM13" s="25"/>
      <c r="AN13" s="25"/>
      <c r="AO13" s="25"/>
    </row>
    <row r="14" spans="1:41" s="1" customFormat="1" ht="30" customHeight="1">
      <c r="A14" s="80">
        <v>6</v>
      </c>
      <c r="B14" s="118" t="s">
        <v>309</v>
      </c>
      <c r="C14" s="135" t="s">
        <v>310</v>
      </c>
      <c r="D14" s="136" t="s">
        <v>30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 t="s">
        <v>8</v>
      </c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74">
        <f t="shared" si="2"/>
        <v>1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80">
        <v>7</v>
      </c>
      <c r="B15" s="153" t="s">
        <v>285</v>
      </c>
      <c r="C15" s="164" t="s">
        <v>86</v>
      </c>
      <c r="D15" s="165" t="s">
        <v>30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 t="s">
        <v>8</v>
      </c>
      <c r="Q15" s="96"/>
      <c r="R15" s="96" t="s">
        <v>8</v>
      </c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74">
        <f t="shared" si="2"/>
        <v>2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80">
        <v>8</v>
      </c>
      <c r="B16" s="118" t="s">
        <v>311</v>
      </c>
      <c r="C16" s="135" t="s">
        <v>312</v>
      </c>
      <c r="D16" s="136" t="s">
        <v>313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 t="s">
        <v>9</v>
      </c>
      <c r="V16" s="96"/>
      <c r="W16" s="96"/>
      <c r="X16" s="96"/>
      <c r="Y16" s="96"/>
      <c r="Z16" s="96"/>
      <c r="AA16" s="96"/>
      <c r="AB16" s="96" t="s">
        <v>10</v>
      </c>
      <c r="AC16" s="96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1</v>
      </c>
      <c r="AL16" s="74">
        <f t="shared" si="1"/>
        <v>1</v>
      </c>
      <c r="AM16" s="25"/>
      <c r="AN16" s="25"/>
      <c r="AO16" s="25"/>
    </row>
    <row r="17" spans="1:41" s="1" customFormat="1" ht="30" customHeight="1">
      <c r="A17" s="80">
        <v>9</v>
      </c>
      <c r="B17" s="153" t="s">
        <v>286</v>
      </c>
      <c r="C17" s="164" t="s">
        <v>287</v>
      </c>
      <c r="D17" s="165" t="s">
        <v>152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 t="s">
        <v>9</v>
      </c>
      <c r="S17" s="96"/>
      <c r="T17" s="96"/>
      <c r="U17" s="96" t="s">
        <v>8</v>
      </c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74">
        <f t="shared" si="2"/>
        <v>1</v>
      </c>
      <c r="AK17" s="74">
        <f t="shared" si="0"/>
        <v>1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80">
        <v>10</v>
      </c>
      <c r="B18" s="153" t="s">
        <v>288</v>
      </c>
      <c r="C18" s="164" t="s">
        <v>114</v>
      </c>
      <c r="D18" s="165" t="s">
        <v>13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80">
        <v>11</v>
      </c>
      <c r="B19" s="118" t="s">
        <v>314</v>
      </c>
      <c r="C19" s="135" t="s">
        <v>76</v>
      </c>
      <c r="D19" s="136" t="s">
        <v>113</v>
      </c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 t="s">
        <v>771</v>
      </c>
      <c r="S19" s="139" t="s">
        <v>8</v>
      </c>
      <c r="T19" s="139" t="s">
        <v>8</v>
      </c>
      <c r="U19" s="139"/>
      <c r="V19" s="139"/>
      <c r="W19" s="139"/>
      <c r="X19" s="139" t="s">
        <v>8</v>
      </c>
      <c r="Y19" s="139" t="s">
        <v>8</v>
      </c>
      <c r="Z19" s="139"/>
      <c r="AA19" s="139"/>
      <c r="AB19" s="139" t="s">
        <v>10</v>
      </c>
      <c r="AC19" s="139"/>
      <c r="AD19" s="139" t="s">
        <v>8</v>
      </c>
      <c r="AE19" s="139" t="s">
        <v>8</v>
      </c>
      <c r="AF19" s="139"/>
      <c r="AG19" s="139"/>
      <c r="AH19" s="139"/>
      <c r="AI19" s="139"/>
      <c r="AJ19" s="74">
        <f t="shared" si="2"/>
        <v>8</v>
      </c>
      <c r="AK19" s="74">
        <f t="shared" si="0"/>
        <v>0</v>
      </c>
      <c r="AL19" s="74">
        <f t="shared" si="1"/>
        <v>1</v>
      </c>
      <c r="AM19" s="25"/>
      <c r="AN19" s="25"/>
      <c r="AO19" s="25"/>
    </row>
    <row r="20" spans="1:41" s="1" customFormat="1" ht="30" customHeight="1">
      <c r="A20" s="80">
        <v>12</v>
      </c>
      <c r="B20" s="118" t="s">
        <v>315</v>
      </c>
      <c r="C20" s="135" t="s">
        <v>316</v>
      </c>
      <c r="D20" s="136" t="s">
        <v>54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 t="s">
        <v>9</v>
      </c>
      <c r="S20" s="96"/>
      <c r="T20" s="96"/>
      <c r="U20" s="96" t="s">
        <v>9</v>
      </c>
      <c r="V20" s="96"/>
      <c r="W20" s="96"/>
      <c r="X20" s="96" t="s">
        <v>9</v>
      </c>
      <c r="Y20" s="96"/>
      <c r="Z20" s="96"/>
      <c r="AA20" s="96"/>
      <c r="AB20" s="96" t="s">
        <v>9</v>
      </c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4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80">
        <v>13</v>
      </c>
      <c r="B21" s="118" t="s">
        <v>317</v>
      </c>
      <c r="C21" s="135" t="s">
        <v>318</v>
      </c>
      <c r="D21" s="136" t="s">
        <v>82</v>
      </c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 t="s">
        <v>8</v>
      </c>
      <c r="Q21" s="139"/>
      <c r="R21" s="139" t="s">
        <v>8</v>
      </c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 t="s">
        <v>8</v>
      </c>
      <c r="AE21" s="139"/>
      <c r="AF21" s="139"/>
      <c r="AG21" s="139"/>
      <c r="AH21" s="139"/>
      <c r="AI21" s="139"/>
      <c r="AJ21" s="74">
        <f t="shared" si="2"/>
        <v>3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80">
        <v>14</v>
      </c>
      <c r="B22" s="118" t="s">
        <v>319</v>
      </c>
      <c r="C22" s="135" t="s">
        <v>36</v>
      </c>
      <c r="D22" s="136" t="s">
        <v>31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 t="s">
        <v>9</v>
      </c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1</v>
      </c>
      <c r="AL22" s="74">
        <f t="shared" si="1"/>
        <v>0</v>
      </c>
      <c r="AM22" s="189"/>
      <c r="AN22" s="190"/>
      <c r="AO22" s="25"/>
    </row>
    <row r="23" spans="1:41" s="1" customFormat="1" ht="30" customHeight="1">
      <c r="A23" s="80">
        <v>15</v>
      </c>
      <c r="B23" s="118" t="s">
        <v>320</v>
      </c>
      <c r="C23" s="135" t="s">
        <v>201</v>
      </c>
      <c r="D23" s="136" t="s">
        <v>15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 t="s">
        <v>8</v>
      </c>
      <c r="X23" s="96" t="s">
        <v>8</v>
      </c>
      <c r="Y23" s="96" t="s">
        <v>8</v>
      </c>
      <c r="Z23" s="96"/>
      <c r="AA23" s="96"/>
      <c r="AB23" s="96" t="s">
        <v>10</v>
      </c>
      <c r="AC23" s="96"/>
      <c r="AD23" s="96" t="s">
        <v>8</v>
      </c>
      <c r="AE23" s="96"/>
      <c r="AF23" s="96"/>
      <c r="AG23" s="96"/>
      <c r="AH23" s="96"/>
      <c r="AI23" s="96"/>
      <c r="AJ23" s="74">
        <f t="shared" si="2"/>
        <v>4</v>
      </c>
      <c r="AK23" s="74">
        <f t="shared" si="0"/>
        <v>0</v>
      </c>
      <c r="AL23" s="74">
        <f t="shared" si="1"/>
        <v>1</v>
      </c>
      <c r="AM23" s="25"/>
      <c r="AN23" s="25"/>
      <c r="AO23" s="25"/>
    </row>
    <row r="24" spans="1:41" s="1" customFormat="1" ht="30" customHeight="1">
      <c r="A24" s="80">
        <v>16</v>
      </c>
      <c r="B24" s="118" t="s">
        <v>321</v>
      </c>
      <c r="C24" s="135" t="s">
        <v>322</v>
      </c>
      <c r="D24" s="136" t="s">
        <v>15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 t="s">
        <v>9</v>
      </c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1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80">
        <v>17</v>
      </c>
      <c r="B25" s="118" t="s">
        <v>323</v>
      </c>
      <c r="C25" s="135" t="s">
        <v>324</v>
      </c>
      <c r="D25" s="136" t="s">
        <v>15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 t="s">
        <v>8</v>
      </c>
      <c r="Q25" s="96"/>
      <c r="R25" s="96" t="s">
        <v>771</v>
      </c>
      <c r="S25" s="96" t="s">
        <v>8</v>
      </c>
      <c r="T25" s="96" t="s">
        <v>8</v>
      </c>
      <c r="U25" s="96" t="s">
        <v>8</v>
      </c>
      <c r="V25" s="96"/>
      <c r="W25" s="96"/>
      <c r="X25" s="96"/>
      <c r="Y25" s="96"/>
      <c r="Z25" s="96"/>
      <c r="AA25" s="96"/>
      <c r="AB25" s="96" t="s">
        <v>8</v>
      </c>
      <c r="AC25" s="96"/>
      <c r="AD25" s="96" t="s">
        <v>8</v>
      </c>
      <c r="AE25" s="96" t="s">
        <v>8</v>
      </c>
      <c r="AF25" s="96"/>
      <c r="AG25" s="96"/>
      <c r="AH25" s="96"/>
      <c r="AI25" s="96"/>
      <c r="AJ25" s="74">
        <f t="shared" si="2"/>
        <v>9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80">
        <v>18</v>
      </c>
      <c r="B26" s="118" t="s">
        <v>325</v>
      </c>
      <c r="C26" s="135" t="s">
        <v>326</v>
      </c>
      <c r="D26" s="136" t="s">
        <v>110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 t="s">
        <v>8</v>
      </c>
      <c r="Z26" s="96"/>
      <c r="AA26" s="96"/>
      <c r="AB26" s="96" t="s">
        <v>8</v>
      </c>
      <c r="AC26" s="96"/>
      <c r="AD26" s="96"/>
      <c r="AE26" s="96"/>
      <c r="AF26" s="96"/>
      <c r="AG26" s="96"/>
      <c r="AH26" s="96"/>
      <c r="AI26" s="96"/>
      <c r="AJ26" s="74">
        <f t="shared" si="2"/>
        <v>2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80">
        <v>19</v>
      </c>
      <c r="B27" s="118" t="s">
        <v>327</v>
      </c>
      <c r="C27" s="135" t="s">
        <v>328</v>
      </c>
      <c r="D27" s="136" t="s">
        <v>91</v>
      </c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 t="s">
        <v>10</v>
      </c>
      <c r="U27" s="139" t="s">
        <v>9</v>
      </c>
      <c r="V27" s="139"/>
      <c r="W27" s="139"/>
      <c r="X27" s="139"/>
      <c r="Y27" s="139"/>
      <c r="Z27" s="139" t="s">
        <v>10</v>
      </c>
      <c r="AA27" s="139"/>
      <c r="AB27" s="139"/>
      <c r="AC27" s="139"/>
      <c r="AD27" s="139"/>
      <c r="AE27" s="139"/>
      <c r="AF27" s="139"/>
      <c r="AG27" s="139"/>
      <c r="AH27" s="139"/>
      <c r="AI27" s="139"/>
      <c r="AJ27" s="74">
        <f t="shared" si="2"/>
        <v>0</v>
      </c>
      <c r="AK27" s="74">
        <f t="shared" si="0"/>
        <v>1</v>
      </c>
      <c r="AL27" s="74">
        <f t="shared" si="1"/>
        <v>2</v>
      </c>
      <c r="AM27" s="25"/>
      <c r="AN27" s="25"/>
      <c r="AO27" s="25"/>
    </row>
    <row r="28" spans="1:41" s="1" customFormat="1" ht="30" customHeight="1">
      <c r="A28" s="80">
        <v>20</v>
      </c>
      <c r="B28" s="118" t="s">
        <v>329</v>
      </c>
      <c r="C28" s="135" t="s">
        <v>330</v>
      </c>
      <c r="D28" s="136" t="s">
        <v>331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 t="s">
        <v>9</v>
      </c>
      <c r="V28" s="96"/>
      <c r="W28" s="96"/>
      <c r="X28" s="96" t="s">
        <v>9</v>
      </c>
      <c r="Y28" s="96"/>
      <c r="Z28" s="96"/>
      <c r="AA28" s="96"/>
      <c r="AB28" s="96" t="s">
        <v>9</v>
      </c>
      <c r="AC28" s="96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3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80">
        <v>21</v>
      </c>
      <c r="B29" s="118" t="s">
        <v>332</v>
      </c>
      <c r="C29" s="135" t="s">
        <v>333</v>
      </c>
      <c r="D29" s="136" t="s">
        <v>334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 t="s">
        <v>9</v>
      </c>
      <c r="V29" s="96"/>
      <c r="W29" s="96"/>
      <c r="X29" s="96" t="s">
        <v>9</v>
      </c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2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80">
        <v>22</v>
      </c>
      <c r="B30" s="118" t="s">
        <v>335</v>
      </c>
      <c r="C30" s="135" t="s">
        <v>87</v>
      </c>
      <c r="D30" s="136" t="s">
        <v>336</v>
      </c>
      <c r="E30" s="9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 t="s">
        <v>9</v>
      </c>
      <c r="Q30" s="96"/>
      <c r="R30" s="96" t="s">
        <v>772</v>
      </c>
      <c r="S30" s="96" t="s">
        <v>9</v>
      </c>
      <c r="T30" s="96" t="s">
        <v>9</v>
      </c>
      <c r="U30" s="96" t="s">
        <v>8</v>
      </c>
      <c r="V30" s="96"/>
      <c r="W30" s="96" t="s">
        <v>9</v>
      </c>
      <c r="X30" s="96" t="s">
        <v>9</v>
      </c>
      <c r="Y30" s="96" t="s">
        <v>10</v>
      </c>
      <c r="Z30" s="96"/>
      <c r="AA30" s="96"/>
      <c r="AB30" s="96" t="s">
        <v>8</v>
      </c>
      <c r="AC30" s="96"/>
      <c r="AD30" s="96"/>
      <c r="AE30" s="96" t="s">
        <v>9</v>
      </c>
      <c r="AF30" s="96"/>
      <c r="AG30" s="96"/>
      <c r="AH30" s="96"/>
      <c r="AI30" s="96"/>
      <c r="AJ30" s="74">
        <f t="shared" si="2"/>
        <v>2</v>
      </c>
      <c r="AK30" s="74">
        <f t="shared" si="0"/>
        <v>8</v>
      </c>
      <c r="AL30" s="74">
        <f t="shared" si="1"/>
        <v>1</v>
      </c>
      <c r="AM30" s="25"/>
      <c r="AN30" s="25"/>
      <c r="AO30" s="25"/>
    </row>
    <row r="31" spans="1:41" s="1" customFormat="1" ht="30" customHeight="1">
      <c r="A31" s="80">
        <v>23</v>
      </c>
      <c r="B31" s="118" t="s">
        <v>337</v>
      </c>
      <c r="C31" s="135" t="s">
        <v>136</v>
      </c>
      <c r="D31" s="136" t="s">
        <v>85</v>
      </c>
      <c r="E31" s="94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 t="s">
        <v>8</v>
      </c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74">
        <f t="shared" si="2"/>
        <v>1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80">
        <v>24</v>
      </c>
      <c r="B32" s="118" t="s">
        <v>338</v>
      </c>
      <c r="C32" s="135" t="s">
        <v>339</v>
      </c>
      <c r="D32" s="136" t="s">
        <v>340</v>
      </c>
      <c r="E32" s="94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 t="s">
        <v>10</v>
      </c>
      <c r="Y32" s="96" t="s">
        <v>8</v>
      </c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74">
        <f t="shared" si="2"/>
        <v>1</v>
      </c>
      <c r="AK32" s="74">
        <f t="shared" si="0"/>
        <v>0</v>
      </c>
      <c r="AL32" s="74">
        <f t="shared" si="1"/>
        <v>1</v>
      </c>
      <c r="AM32" s="25"/>
      <c r="AN32" s="25"/>
      <c r="AO32" s="25"/>
    </row>
    <row r="33" spans="1:44" s="1" customFormat="1" ht="30" customHeight="1">
      <c r="A33" s="80">
        <v>25</v>
      </c>
      <c r="B33" s="118" t="s">
        <v>341</v>
      </c>
      <c r="C33" s="135" t="s">
        <v>342</v>
      </c>
      <c r="D33" s="136" t="s">
        <v>96</v>
      </c>
      <c r="E33" s="95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 t="s">
        <v>10</v>
      </c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1</v>
      </c>
      <c r="AM33" s="25"/>
      <c r="AN33" s="25"/>
      <c r="AO33" s="25"/>
    </row>
    <row r="34" spans="1:44" s="1" customFormat="1" ht="30" customHeight="1">
      <c r="A34" s="80">
        <v>26</v>
      </c>
      <c r="B34" s="118" t="s">
        <v>343</v>
      </c>
      <c r="C34" s="135" t="s">
        <v>344</v>
      </c>
      <c r="D34" s="136" t="s">
        <v>38</v>
      </c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 t="s">
        <v>8</v>
      </c>
      <c r="Q34" s="96"/>
      <c r="R34" s="96" t="s">
        <v>8</v>
      </c>
      <c r="S34" s="96" t="s">
        <v>8</v>
      </c>
      <c r="T34" s="96" t="s">
        <v>8</v>
      </c>
      <c r="U34" s="96" t="s">
        <v>8</v>
      </c>
      <c r="V34" s="96"/>
      <c r="W34" s="96" t="s">
        <v>8</v>
      </c>
      <c r="X34" s="96" t="s">
        <v>8</v>
      </c>
      <c r="Y34" s="96" t="s">
        <v>8</v>
      </c>
      <c r="Z34" s="96" t="s">
        <v>8</v>
      </c>
      <c r="AA34" s="96"/>
      <c r="AB34" s="96" t="s">
        <v>8</v>
      </c>
      <c r="AC34" s="96"/>
      <c r="AD34" s="96" t="s">
        <v>8</v>
      </c>
      <c r="AE34" s="96" t="s">
        <v>8</v>
      </c>
      <c r="AF34" s="96"/>
      <c r="AG34" s="96"/>
      <c r="AH34" s="96"/>
      <c r="AI34" s="96"/>
      <c r="AJ34" s="74">
        <f t="shared" si="2"/>
        <v>12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80">
        <v>27</v>
      </c>
      <c r="B35" s="118" t="s">
        <v>345</v>
      </c>
      <c r="C35" s="135" t="s">
        <v>346</v>
      </c>
      <c r="D35" s="136" t="s">
        <v>38</v>
      </c>
      <c r="E35" s="95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 t="s">
        <v>9</v>
      </c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74">
        <f t="shared" si="2"/>
        <v>0</v>
      </c>
      <c r="AK35" s="74">
        <f t="shared" si="0"/>
        <v>1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80">
        <v>28</v>
      </c>
      <c r="B36" s="118" t="s">
        <v>347</v>
      </c>
      <c r="C36" s="135" t="s">
        <v>281</v>
      </c>
      <c r="D36" s="136" t="s">
        <v>38</v>
      </c>
      <c r="E36" s="7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80">
        <v>29</v>
      </c>
      <c r="B37" s="80"/>
      <c r="C37" s="81"/>
      <c r="D37" s="82"/>
      <c r="E37" s="7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74">
        <f t="shared" si="2"/>
        <v>0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80">
        <v>30</v>
      </c>
      <c r="B38" s="80"/>
      <c r="C38" s="81"/>
      <c r="D38" s="82"/>
      <c r="E38" s="7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4">
        <v>31</v>
      </c>
      <c r="B39" s="88"/>
      <c r="C39" s="88"/>
      <c r="D39" s="88"/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94"/>
      <c r="B40" s="88"/>
      <c r="C40" s="88"/>
      <c r="D40" s="88"/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4"/>
      <c r="AK40" s="94"/>
      <c r="AL40" s="94"/>
      <c r="AM40" s="25"/>
      <c r="AN40" s="25"/>
      <c r="AO40" s="25"/>
    </row>
    <row r="41" spans="1:44" s="1" customFormat="1" ht="30" customHeight="1">
      <c r="A41" s="94"/>
      <c r="B41" s="88"/>
      <c r="C41" s="88"/>
      <c r="D41" s="88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4"/>
      <c r="AK41" s="94"/>
      <c r="AL41" s="94"/>
      <c r="AM41" s="25"/>
      <c r="AN41" s="25"/>
      <c r="AO41" s="25"/>
    </row>
    <row r="42" spans="1:44" s="1" customFormat="1" ht="30" customHeight="1">
      <c r="A42" s="94"/>
      <c r="B42" s="88"/>
      <c r="C42" s="88"/>
      <c r="D42" s="88"/>
      <c r="E42" s="95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8"/>
      <c r="AI42" s="96"/>
      <c r="AJ42" s="94"/>
      <c r="AK42" s="94"/>
      <c r="AL42" s="94"/>
      <c r="AM42" s="25"/>
      <c r="AN42" s="25"/>
      <c r="AO42" s="25"/>
    </row>
    <row r="43" spans="1:44" s="1" customFormat="1" ht="48" customHeight="1">
      <c r="A43" s="191" t="s">
        <v>16</v>
      </c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76">
        <f>SUM(AJ9:AJ39)</f>
        <v>52</v>
      </c>
      <c r="AK43" s="76">
        <f>SUM(AK9:AK39)</f>
        <v>25</v>
      </c>
      <c r="AL43" s="76">
        <f>SUM(AL9:AL39)</f>
        <v>12</v>
      </c>
      <c r="AM43" s="28"/>
      <c r="AN43" s="27"/>
      <c r="AO43" s="27"/>
      <c r="AP43" s="35"/>
      <c r="AQ43"/>
      <c r="AR43"/>
    </row>
    <row r="44" spans="1:44" s="1" customFormat="1" ht="30" customHeight="1">
      <c r="A44" s="11"/>
      <c r="B44" s="11"/>
      <c r="C44" s="12"/>
      <c r="D44" s="12"/>
      <c r="E44" s="13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1"/>
      <c r="AK44" s="11"/>
      <c r="AL44" s="11"/>
      <c r="AM44" s="28"/>
      <c r="AN44" s="25"/>
      <c r="AO44" s="25"/>
    </row>
    <row r="45" spans="1:44" s="1" customFormat="1" ht="41.25" customHeight="1">
      <c r="A45" s="192" t="s">
        <v>17</v>
      </c>
      <c r="B45" s="192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4"/>
      <c r="AJ45" s="29" t="s">
        <v>18</v>
      </c>
      <c r="AK45" s="29" t="s">
        <v>19</v>
      </c>
      <c r="AL45" s="29" t="s">
        <v>20</v>
      </c>
      <c r="AM45" s="30" t="s">
        <v>21</v>
      </c>
      <c r="AN45" s="30" t="s">
        <v>22</v>
      </c>
      <c r="AO45" s="30" t="s">
        <v>23</v>
      </c>
    </row>
    <row r="46" spans="1:44" s="1" customFormat="1" ht="30" customHeight="1">
      <c r="A46" s="74" t="s">
        <v>5</v>
      </c>
      <c r="B46" s="73"/>
      <c r="C46" s="177" t="s">
        <v>7</v>
      </c>
      <c r="D46" s="178"/>
      <c r="E46" s="4">
        <v>1</v>
      </c>
      <c r="F46" s="4">
        <v>2</v>
      </c>
      <c r="G46" s="4">
        <v>3</v>
      </c>
      <c r="H46" s="4">
        <v>4</v>
      </c>
      <c r="I46" s="4">
        <v>5</v>
      </c>
      <c r="J46" s="4">
        <v>6</v>
      </c>
      <c r="K46" s="4">
        <v>7</v>
      </c>
      <c r="L46" s="4">
        <v>8</v>
      </c>
      <c r="M46" s="4">
        <v>9</v>
      </c>
      <c r="N46" s="4">
        <v>10</v>
      </c>
      <c r="O46" s="4">
        <v>11</v>
      </c>
      <c r="P46" s="4">
        <v>12</v>
      </c>
      <c r="Q46" s="4">
        <v>13</v>
      </c>
      <c r="R46" s="4">
        <v>14</v>
      </c>
      <c r="S46" s="4">
        <v>15</v>
      </c>
      <c r="T46" s="4">
        <v>16</v>
      </c>
      <c r="U46" s="4">
        <v>17</v>
      </c>
      <c r="V46" s="4">
        <v>18</v>
      </c>
      <c r="W46" s="4">
        <v>19</v>
      </c>
      <c r="X46" s="4">
        <v>20</v>
      </c>
      <c r="Y46" s="4">
        <v>21</v>
      </c>
      <c r="Z46" s="4">
        <v>22</v>
      </c>
      <c r="AA46" s="4">
        <v>23</v>
      </c>
      <c r="AB46" s="4">
        <v>24</v>
      </c>
      <c r="AC46" s="4">
        <v>25</v>
      </c>
      <c r="AD46" s="4">
        <v>26</v>
      </c>
      <c r="AE46" s="4">
        <v>27</v>
      </c>
      <c r="AF46" s="4">
        <v>28</v>
      </c>
      <c r="AG46" s="4">
        <v>29</v>
      </c>
      <c r="AH46" s="4">
        <v>30</v>
      </c>
      <c r="AI46" s="4">
        <v>31</v>
      </c>
      <c r="AJ46" s="31" t="s">
        <v>24</v>
      </c>
      <c r="AK46" s="31" t="s">
        <v>25</v>
      </c>
      <c r="AL46" s="31" t="s">
        <v>26</v>
      </c>
      <c r="AM46" s="31" t="s">
        <v>27</v>
      </c>
      <c r="AN46" s="32" t="s">
        <v>28</v>
      </c>
      <c r="AO46" s="32" t="s">
        <v>29</v>
      </c>
    </row>
    <row r="47" spans="1:44" s="1" customFormat="1" ht="30" customHeight="1">
      <c r="A47" s="74">
        <v>1</v>
      </c>
      <c r="B47" s="153" t="s">
        <v>273</v>
      </c>
      <c r="C47" s="164" t="s">
        <v>274</v>
      </c>
      <c r="D47" s="165" t="s">
        <v>65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>COUNTIF(E47:AI47,"BT")</f>
        <v>0</v>
      </c>
      <c r="AK47" s="33">
        <f>COUNTIF(F47:AJ47,"D")</f>
        <v>0</v>
      </c>
      <c r="AL47" s="33">
        <f>COUNTIF(G47:AK47,"ĐP")</f>
        <v>0</v>
      </c>
      <c r="AM47" s="33">
        <f>COUNTIF(H47:AL47,"CT")</f>
        <v>0</v>
      </c>
      <c r="AN47" s="33">
        <f>COUNTIF(I47:AM47,"HT")</f>
        <v>0</v>
      </c>
      <c r="AO47" s="33">
        <f>COUNTIF(J47:AN47,"VK")</f>
        <v>0</v>
      </c>
      <c r="AP47" s="189"/>
      <c r="AQ47" s="190"/>
    </row>
    <row r="48" spans="1:44" s="1" customFormat="1" ht="30" customHeight="1">
      <c r="A48" s="74">
        <v>2</v>
      </c>
      <c r="B48" s="153" t="s">
        <v>275</v>
      </c>
      <c r="C48" s="164" t="s">
        <v>276</v>
      </c>
      <c r="D48" s="165" t="s">
        <v>65</v>
      </c>
      <c r="E48" s="15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33">
        <f t="shared" ref="AJ48:AJ77" si="3">COUNTIF(E48:AI48,"BT")</f>
        <v>0</v>
      </c>
      <c r="AK48" s="33">
        <f t="shared" ref="AK48:AK77" si="4">COUNTIF(F48:AJ48,"D")</f>
        <v>0</v>
      </c>
      <c r="AL48" s="33">
        <f t="shared" ref="AL48:AL77" si="5">COUNTIF(G48:AK48,"ĐP")</f>
        <v>0</v>
      </c>
      <c r="AM48" s="33">
        <f t="shared" ref="AM48:AM77" si="6">COUNTIF(H48:AL48,"CT")</f>
        <v>0</v>
      </c>
      <c r="AN48" s="33">
        <f t="shared" ref="AN48:AN77" si="7">COUNTIF(I48:AM48,"HT")</f>
        <v>0</v>
      </c>
      <c r="AO48" s="33">
        <f t="shared" ref="AO48:AO77" si="8">COUNTIF(J48:AN48,"VK")</f>
        <v>0</v>
      </c>
      <c r="AP48" s="25"/>
      <c r="AQ48" s="25"/>
    </row>
    <row r="49" spans="1:43" s="1" customFormat="1" ht="30" customHeight="1">
      <c r="A49" s="74">
        <v>3</v>
      </c>
      <c r="B49" s="118" t="s">
        <v>306</v>
      </c>
      <c r="C49" s="135" t="s">
        <v>307</v>
      </c>
      <c r="D49" s="136" t="s">
        <v>50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4">
        <v>4</v>
      </c>
      <c r="B50" s="153" t="s">
        <v>282</v>
      </c>
      <c r="C50" s="164" t="s">
        <v>283</v>
      </c>
      <c r="D50" s="165" t="s">
        <v>284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4">
        <v>5</v>
      </c>
      <c r="B51" s="118" t="s">
        <v>308</v>
      </c>
      <c r="C51" s="135" t="s">
        <v>182</v>
      </c>
      <c r="D51" s="136" t="s">
        <v>84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4">
        <v>6</v>
      </c>
      <c r="B52" s="118" t="s">
        <v>309</v>
      </c>
      <c r="C52" s="135" t="s">
        <v>310</v>
      </c>
      <c r="D52" s="136" t="s">
        <v>30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4">
        <v>7</v>
      </c>
      <c r="B53" s="153" t="s">
        <v>285</v>
      </c>
      <c r="C53" s="164" t="s">
        <v>86</v>
      </c>
      <c r="D53" s="165" t="s">
        <v>30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4">
        <v>8</v>
      </c>
      <c r="B54" s="118" t="s">
        <v>311</v>
      </c>
      <c r="C54" s="135" t="s">
        <v>312</v>
      </c>
      <c r="D54" s="136" t="s">
        <v>313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4">
        <v>9</v>
      </c>
      <c r="B55" s="153" t="s">
        <v>286</v>
      </c>
      <c r="C55" s="164" t="s">
        <v>287</v>
      </c>
      <c r="D55" s="165" t="s">
        <v>152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4">
        <v>10</v>
      </c>
      <c r="B56" s="153" t="s">
        <v>288</v>
      </c>
      <c r="C56" s="164" t="s">
        <v>114</v>
      </c>
      <c r="D56" s="165" t="s">
        <v>13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4">
        <v>11</v>
      </c>
      <c r="B57" s="118" t="s">
        <v>314</v>
      </c>
      <c r="C57" s="135" t="s">
        <v>76</v>
      </c>
      <c r="D57" s="136" t="s">
        <v>113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4">
        <v>12</v>
      </c>
      <c r="B58" s="118" t="s">
        <v>315</v>
      </c>
      <c r="C58" s="135" t="s">
        <v>316</v>
      </c>
      <c r="D58" s="136" t="s">
        <v>54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74">
        <v>13</v>
      </c>
      <c r="B59" s="118" t="s">
        <v>317</v>
      </c>
      <c r="C59" s="135" t="s">
        <v>318</v>
      </c>
      <c r="D59" s="136" t="s">
        <v>82</v>
      </c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74">
        <v>14</v>
      </c>
      <c r="B60" s="118" t="s">
        <v>319</v>
      </c>
      <c r="C60" s="135" t="s">
        <v>36</v>
      </c>
      <c r="D60" s="136" t="s">
        <v>31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189"/>
      <c r="AQ60" s="190"/>
    </row>
    <row r="61" spans="1:43" s="1" customFormat="1" ht="30" customHeight="1">
      <c r="A61" s="74">
        <v>15</v>
      </c>
      <c r="B61" s="118" t="s">
        <v>320</v>
      </c>
      <c r="C61" s="135" t="s">
        <v>201</v>
      </c>
      <c r="D61" s="136" t="s">
        <v>15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4">
        <v>16</v>
      </c>
      <c r="B62" s="118" t="s">
        <v>321</v>
      </c>
      <c r="C62" s="135" t="s">
        <v>322</v>
      </c>
      <c r="D62" s="136" t="s">
        <v>15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4">
        <v>17</v>
      </c>
      <c r="B63" s="118" t="s">
        <v>323</v>
      </c>
      <c r="C63" s="135" t="s">
        <v>324</v>
      </c>
      <c r="D63" s="136" t="s">
        <v>15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4">
        <v>18</v>
      </c>
      <c r="B64" s="118" t="s">
        <v>325</v>
      </c>
      <c r="C64" s="135" t="s">
        <v>326</v>
      </c>
      <c r="D64" s="136" t="s">
        <v>110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4">
        <v>19</v>
      </c>
      <c r="B65" s="118" t="s">
        <v>327</v>
      </c>
      <c r="C65" s="135" t="s">
        <v>328</v>
      </c>
      <c r="D65" s="136" t="s">
        <v>91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4">
        <v>20</v>
      </c>
      <c r="B66" s="118" t="s">
        <v>329</v>
      </c>
      <c r="C66" s="135" t="s">
        <v>330</v>
      </c>
      <c r="D66" s="136" t="s">
        <v>331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4">
        <v>21</v>
      </c>
      <c r="B67" s="118" t="s">
        <v>332</v>
      </c>
      <c r="C67" s="135" t="s">
        <v>333</v>
      </c>
      <c r="D67" s="136" t="s">
        <v>334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4">
        <v>22</v>
      </c>
      <c r="B68" s="118" t="s">
        <v>335</v>
      </c>
      <c r="C68" s="135" t="s">
        <v>87</v>
      </c>
      <c r="D68" s="136" t="s">
        <v>336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4">
        <v>23</v>
      </c>
      <c r="B69" s="118" t="s">
        <v>337</v>
      </c>
      <c r="C69" s="135" t="s">
        <v>136</v>
      </c>
      <c r="D69" s="136" t="s">
        <v>85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 t="s">
        <v>19</v>
      </c>
      <c r="AF69" s="17"/>
      <c r="AG69" s="17"/>
      <c r="AH69" s="17"/>
      <c r="AI69" s="17"/>
      <c r="AJ69" s="33">
        <f t="shared" si="3"/>
        <v>0</v>
      </c>
      <c r="AK69" s="33">
        <f t="shared" si="4"/>
        <v>1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4">
        <v>24</v>
      </c>
      <c r="B70" s="118" t="s">
        <v>338</v>
      </c>
      <c r="C70" s="135" t="s">
        <v>339</v>
      </c>
      <c r="D70" s="136" t="s">
        <v>340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4">
        <v>25</v>
      </c>
      <c r="B71" s="118" t="s">
        <v>341</v>
      </c>
      <c r="C71" s="135" t="s">
        <v>342</v>
      </c>
      <c r="D71" s="136" t="s">
        <v>96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4">
        <v>26</v>
      </c>
      <c r="B72" s="118" t="s">
        <v>343</v>
      </c>
      <c r="C72" s="135" t="s">
        <v>344</v>
      </c>
      <c r="D72" s="136" t="s">
        <v>38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4">
        <v>27</v>
      </c>
      <c r="B73" s="118" t="s">
        <v>345</v>
      </c>
      <c r="C73" s="135" t="s">
        <v>346</v>
      </c>
      <c r="D73" s="136" t="s">
        <v>38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4">
        <v>28</v>
      </c>
      <c r="B74" s="118" t="s">
        <v>347</v>
      </c>
      <c r="C74" s="135" t="s">
        <v>281</v>
      </c>
      <c r="D74" s="136" t="s">
        <v>38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4">
        <v>29</v>
      </c>
      <c r="B75" s="80"/>
      <c r="C75" s="81"/>
      <c r="D75" s="82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4">
        <v>30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74">
        <v>31</v>
      </c>
      <c r="B77" s="88"/>
      <c r="C77" s="88"/>
      <c r="D77" s="88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ht="51" customHeight="1">
      <c r="A78" s="191" t="s">
        <v>16</v>
      </c>
      <c r="B78" s="191"/>
      <c r="C78" s="191"/>
      <c r="D78" s="191"/>
      <c r="E78" s="191"/>
      <c r="F78" s="191"/>
      <c r="G78" s="191"/>
      <c r="H78" s="191"/>
      <c r="I78" s="191"/>
      <c r="J78" s="191"/>
      <c r="K78" s="191"/>
      <c r="L78" s="191"/>
      <c r="M78" s="191"/>
      <c r="N78" s="191"/>
      <c r="O78" s="191"/>
      <c r="P78" s="191"/>
      <c r="Q78" s="191"/>
      <c r="R78" s="191"/>
      <c r="S78" s="191"/>
      <c r="T78" s="191"/>
      <c r="U78" s="191"/>
      <c r="V78" s="191"/>
      <c r="W78" s="191"/>
      <c r="X78" s="191"/>
      <c r="Y78" s="191"/>
      <c r="Z78" s="191"/>
      <c r="AA78" s="191"/>
      <c r="AB78" s="191"/>
      <c r="AC78" s="191"/>
      <c r="AD78" s="191"/>
      <c r="AE78" s="191"/>
      <c r="AF78" s="191"/>
      <c r="AG78" s="191"/>
      <c r="AH78" s="191"/>
      <c r="AI78" s="191"/>
      <c r="AJ78" s="76">
        <f t="shared" ref="AJ78:AO78" si="9">SUM(AJ47:AJ77)</f>
        <v>0</v>
      </c>
      <c r="AK78" s="76">
        <f t="shared" si="9"/>
        <v>1</v>
      </c>
      <c r="AL78" s="76">
        <f t="shared" si="9"/>
        <v>0</v>
      </c>
      <c r="AM78" s="76">
        <f t="shared" si="9"/>
        <v>0</v>
      </c>
      <c r="AN78" s="76">
        <f t="shared" si="9"/>
        <v>0</v>
      </c>
      <c r="AO78" s="76">
        <f t="shared" si="9"/>
        <v>0</v>
      </c>
    </row>
    <row r="79" spans="1:41" ht="15.75" customHeight="1">
      <c r="A79" s="27"/>
      <c r="B79" s="27"/>
      <c r="C79" s="181"/>
      <c r="D79" s="181"/>
      <c r="E79" s="35"/>
      <c r="H79" s="37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5.75" customHeight="1">
      <c r="C80" s="72"/>
      <c r="D80" s="35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72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181"/>
      <c r="D82" s="181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181"/>
      <c r="D83" s="181"/>
      <c r="E83" s="181"/>
      <c r="F83" s="181"/>
      <c r="G83" s="181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181"/>
      <c r="D84" s="181"/>
      <c r="E84" s="181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181"/>
      <c r="D85" s="181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</sheetData>
  <mergeCells count="20">
    <mergeCell ref="A1:P1"/>
    <mergeCell ref="Q1:AL1"/>
    <mergeCell ref="A2:P2"/>
    <mergeCell ref="Q2:AL2"/>
    <mergeCell ref="A4:AL4"/>
    <mergeCell ref="A5:AL5"/>
    <mergeCell ref="AF6:AK6"/>
    <mergeCell ref="C8:D8"/>
    <mergeCell ref="A78:AI78"/>
    <mergeCell ref="C79:D79"/>
    <mergeCell ref="C84:E84"/>
    <mergeCell ref="C85:D85"/>
    <mergeCell ref="C83:G83"/>
    <mergeCell ref="C46:D46"/>
    <mergeCell ref="C82:D82"/>
    <mergeCell ref="AP47:AQ47"/>
    <mergeCell ref="AP60:AQ60"/>
    <mergeCell ref="AM22:AN22"/>
    <mergeCell ref="A43:AI43"/>
    <mergeCell ref="A45:AI45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1" sqref="L21"/>
    </sheetView>
  </sheetViews>
  <sheetFormatPr defaultRowHeight="15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2"/>
  <sheetViews>
    <sheetView topLeftCell="A10" zoomScale="55" zoomScaleNormal="55" workbookViewId="0">
      <selection activeCell="AA37" sqref="AA37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4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75" t="s">
        <v>1</v>
      </c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</row>
    <row r="2" spans="1:41" ht="22.5" customHeight="1">
      <c r="A2" s="175" t="s">
        <v>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 t="s">
        <v>3</v>
      </c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175" t="s">
        <v>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</row>
    <row r="5" spans="1:41">
      <c r="A5" s="175" t="s">
        <v>516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176" t="s">
        <v>765</v>
      </c>
      <c r="AG6" s="176"/>
      <c r="AH6" s="176"/>
      <c r="AI6" s="176"/>
      <c r="AJ6" s="176"/>
      <c r="AK6" s="176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177" t="s">
        <v>7</v>
      </c>
      <c r="D8" s="1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44" t="s">
        <v>517</v>
      </c>
      <c r="C9" s="144" t="s">
        <v>518</v>
      </c>
      <c r="D9" s="144" t="s">
        <v>519</v>
      </c>
      <c r="E9" s="98"/>
      <c r="F9" s="96"/>
      <c r="G9" s="96"/>
      <c r="H9" s="96"/>
      <c r="I9" s="96"/>
      <c r="J9" s="96"/>
      <c r="K9" s="96"/>
      <c r="L9" s="96"/>
      <c r="M9" s="96"/>
      <c r="N9" s="96"/>
      <c r="O9" s="83"/>
      <c r="P9" s="96"/>
      <c r="Q9" s="96"/>
      <c r="R9" s="83"/>
      <c r="S9" s="96" t="s">
        <v>774</v>
      </c>
      <c r="T9" s="96"/>
      <c r="U9" s="96"/>
      <c r="V9" s="96"/>
      <c r="W9" s="96"/>
      <c r="X9" s="96"/>
      <c r="Y9" s="96"/>
      <c r="Z9" s="96"/>
      <c r="AA9" s="96" t="s">
        <v>10</v>
      </c>
      <c r="AB9" s="96"/>
      <c r="AC9" s="96"/>
      <c r="AD9" s="96"/>
      <c r="AE9" s="96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5" si="0">COUNTIF(E9:AI9,"P")+2*COUNTIF(F9:AJ9,"2P")</f>
        <v>0</v>
      </c>
      <c r="AL9" s="3">
        <f t="shared" ref="AL9:AL45" si="1">COUNTIF(E9:AI9,"T")+2*COUNTIF(E9:AI9,"2T")+COUNTIF(E9:AI9,"TK")+COUNTIF(E9:AI9,"KT")</f>
        <v>1</v>
      </c>
      <c r="AM9" s="51"/>
      <c r="AN9" s="52"/>
      <c r="AO9" s="53"/>
    </row>
    <row r="10" spans="1:41" s="50" customFormat="1" ht="30" customHeight="1">
      <c r="A10" s="3">
        <v>2</v>
      </c>
      <c r="B10" s="144" t="s">
        <v>520</v>
      </c>
      <c r="C10" s="144" t="s">
        <v>521</v>
      </c>
      <c r="D10" s="144" t="s">
        <v>61</v>
      </c>
      <c r="E10" s="44"/>
      <c r="F10" s="97"/>
      <c r="G10" s="97"/>
      <c r="H10" s="97"/>
      <c r="I10" s="97"/>
      <c r="J10" s="97"/>
      <c r="K10" s="97"/>
      <c r="L10" s="97"/>
      <c r="M10" s="97"/>
      <c r="N10" s="97"/>
      <c r="O10" s="83"/>
      <c r="P10" s="108"/>
      <c r="Q10" s="97"/>
      <c r="R10" s="83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3">
        <f t="shared" ref="AJ10:AJ45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144" t="s">
        <v>522</v>
      </c>
      <c r="C11" s="144" t="s">
        <v>523</v>
      </c>
      <c r="D11" s="144" t="s">
        <v>61</v>
      </c>
      <c r="E11" s="98"/>
      <c r="F11" s="96"/>
      <c r="G11" s="96"/>
      <c r="H11" s="96"/>
      <c r="I11" s="96"/>
      <c r="J11" s="96"/>
      <c r="K11" s="96"/>
      <c r="L11" s="96"/>
      <c r="M11" s="96"/>
      <c r="N11" s="96"/>
      <c r="O11" s="83"/>
      <c r="P11" s="108"/>
      <c r="Q11" s="96"/>
      <c r="R11" s="83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115">
        <v>4</v>
      </c>
      <c r="B12" s="144" t="s">
        <v>524</v>
      </c>
      <c r="C12" s="144" t="s">
        <v>525</v>
      </c>
      <c r="D12" s="144" t="s">
        <v>61</v>
      </c>
      <c r="E12" s="98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108"/>
      <c r="Q12" s="96"/>
      <c r="R12" s="83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144" t="s">
        <v>526</v>
      </c>
      <c r="C13" s="144" t="s">
        <v>207</v>
      </c>
      <c r="D13" s="144" t="s">
        <v>61</v>
      </c>
      <c r="E13" s="44"/>
      <c r="F13" s="97"/>
      <c r="G13" s="97"/>
      <c r="H13" s="97"/>
      <c r="I13" s="97"/>
      <c r="J13" s="97"/>
      <c r="K13" s="97"/>
      <c r="L13" s="97"/>
      <c r="M13" s="97"/>
      <c r="N13" s="97"/>
      <c r="O13" s="83"/>
      <c r="P13" s="108"/>
      <c r="Q13" s="97"/>
      <c r="R13" s="83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144" t="s">
        <v>527</v>
      </c>
      <c r="C14" s="144" t="s">
        <v>528</v>
      </c>
      <c r="D14" s="144" t="s">
        <v>61</v>
      </c>
      <c r="E14" s="98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108"/>
      <c r="Q14" s="96"/>
      <c r="R14" s="83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115">
        <v>7</v>
      </c>
      <c r="B15" s="144" t="s">
        <v>529</v>
      </c>
      <c r="C15" s="144" t="s">
        <v>530</v>
      </c>
      <c r="D15" s="144" t="s">
        <v>408</v>
      </c>
      <c r="E15" s="98"/>
      <c r="F15" s="96"/>
      <c r="G15" s="96"/>
      <c r="H15" s="96"/>
      <c r="I15" s="96"/>
      <c r="J15" s="96"/>
      <c r="K15" s="96"/>
      <c r="L15" s="96"/>
      <c r="M15" s="96"/>
      <c r="N15" s="96"/>
      <c r="O15" s="83"/>
      <c r="P15" s="108"/>
      <c r="Q15" s="96"/>
      <c r="R15" s="83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3">
        <f t="shared" si="2"/>
        <v>0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115">
        <v>8</v>
      </c>
      <c r="B16" s="144" t="s">
        <v>531</v>
      </c>
      <c r="C16" s="144" t="s">
        <v>532</v>
      </c>
      <c r="D16" s="144" t="s">
        <v>49</v>
      </c>
      <c r="E16" s="98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108"/>
      <c r="Q16" s="96"/>
      <c r="R16" s="83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115">
        <v>9</v>
      </c>
      <c r="B17" s="144" t="s">
        <v>533</v>
      </c>
      <c r="C17" s="144" t="s">
        <v>534</v>
      </c>
      <c r="D17" s="144" t="s">
        <v>535</v>
      </c>
      <c r="E17" s="44"/>
      <c r="F17" s="97"/>
      <c r="G17" s="97"/>
      <c r="H17" s="97"/>
      <c r="I17" s="97"/>
      <c r="J17" s="97"/>
      <c r="K17" s="97"/>
      <c r="L17" s="97"/>
      <c r="M17" s="97"/>
      <c r="N17" s="97"/>
      <c r="O17" s="83"/>
      <c r="P17" s="108"/>
      <c r="Q17" s="97"/>
      <c r="R17" s="83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3">
        <f t="shared" si="2"/>
        <v>0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115">
        <v>10</v>
      </c>
      <c r="B18" s="144" t="s">
        <v>536</v>
      </c>
      <c r="C18" s="144" t="s">
        <v>537</v>
      </c>
      <c r="D18" s="144" t="s">
        <v>12</v>
      </c>
      <c r="E18" s="98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108"/>
      <c r="Q18" s="96"/>
      <c r="R18" s="83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115">
        <v>11</v>
      </c>
      <c r="B19" s="144" t="s">
        <v>538</v>
      </c>
      <c r="C19" s="144" t="s">
        <v>539</v>
      </c>
      <c r="D19" s="144" t="s">
        <v>540</v>
      </c>
      <c r="E19" s="98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108"/>
      <c r="Q19" s="96"/>
      <c r="R19" s="83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3">
        <f t="shared" si="2"/>
        <v>0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115">
        <v>12</v>
      </c>
      <c r="B20" s="144" t="s">
        <v>541</v>
      </c>
      <c r="C20" s="144" t="s">
        <v>542</v>
      </c>
      <c r="D20" s="144" t="s">
        <v>543</v>
      </c>
      <c r="E20" s="98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108"/>
      <c r="Q20" s="96"/>
      <c r="R20" s="83"/>
      <c r="S20" s="96"/>
      <c r="T20" s="96"/>
      <c r="U20" s="96"/>
      <c r="V20" s="96"/>
      <c r="W20" s="96"/>
      <c r="X20" s="96"/>
      <c r="Y20" s="96" t="s">
        <v>10</v>
      </c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1</v>
      </c>
      <c r="AM20" s="53"/>
      <c r="AN20" s="53"/>
      <c r="AO20" s="53"/>
    </row>
    <row r="21" spans="1:41" s="50" customFormat="1" ht="30" customHeight="1">
      <c r="A21" s="115">
        <v>13</v>
      </c>
      <c r="B21" s="144" t="s">
        <v>544</v>
      </c>
      <c r="C21" s="144" t="s">
        <v>545</v>
      </c>
      <c r="D21" s="144" t="s">
        <v>546</v>
      </c>
      <c r="E21" s="98"/>
      <c r="F21" s="94"/>
      <c r="G21" s="94"/>
      <c r="H21" s="94"/>
      <c r="I21" s="94"/>
      <c r="J21" s="94"/>
      <c r="K21" s="94"/>
      <c r="L21" s="94"/>
      <c r="M21" s="94"/>
      <c r="N21" s="94"/>
      <c r="O21" s="83"/>
      <c r="P21" s="108"/>
      <c r="Q21" s="94"/>
      <c r="R21" s="83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115">
        <v>14</v>
      </c>
      <c r="B22" s="144" t="s">
        <v>547</v>
      </c>
      <c r="C22" s="144" t="s">
        <v>548</v>
      </c>
      <c r="D22" s="144" t="s">
        <v>68</v>
      </c>
      <c r="E22" s="98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108"/>
      <c r="Q22" s="96"/>
      <c r="R22" s="83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173"/>
      <c r="AN22" s="174"/>
      <c r="AO22" s="53"/>
    </row>
    <row r="23" spans="1:41" s="50" customFormat="1" ht="30" customHeight="1">
      <c r="A23" s="115">
        <v>15</v>
      </c>
      <c r="B23" s="144" t="s">
        <v>549</v>
      </c>
      <c r="C23" s="144" t="s">
        <v>550</v>
      </c>
      <c r="D23" s="144" t="s">
        <v>551</v>
      </c>
      <c r="E23" s="98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108"/>
      <c r="Q23" s="96"/>
      <c r="R23" s="83"/>
      <c r="S23" s="96"/>
      <c r="T23" s="96"/>
      <c r="U23" s="96"/>
      <c r="V23" s="96"/>
      <c r="W23" s="96" t="s">
        <v>10</v>
      </c>
      <c r="X23" s="96"/>
      <c r="Y23" s="96"/>
      <c r="Z23" s="96"/>
      <c r="AA23" s="96"/>
      <c r="AB23" s="96"/>
      <c r="AC23" s="96"/>
      <c r="AD23" s="96" t="s">
        <v>8</v>
      </c>
      <c r="AE23" s="96"/>
      <c r="AF23" s="96"/>
      <c r="AG23" s="96"/>
      <c r="AH23" s="96"/>
      <c r="AI23" s="96"/>
      <c r="AJ23" s="3">
        <f t="shared" si="2"/>
        <v>1</v>
      </c>
      <c r="AK23" s="3">
        <f t="shared" si="0"/>
        <v>0</v>
      </c>
      <c r="AL23" s="3">
        <f t="shared" si="1"/>
        <v>1</v>
      </c>
      <c r="AM23" s="53"/>
      <c r="AN23" s="53"/>
      <c r="AO23" s="53"/>
    </row>
    <row r="24" spans="1:41" s="50" customFormat="1" ht="30" customHeight="1">
      <c r="A24" s="115">
        <v>16</v>
      </c>
      <c r="B24" s="144" t="s">
        <v>552</v>
      </c>
      <c r="C24" s="144" t="s">
        <v>553</v>
      </c>
      <c r="D24" s="144" t="s">
        <v>79</v>
      </c>
      <c r="E24" s="98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108"/>
      <c r="Q24" s="96"/>
      <c r="R24" s="83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3">
        <f t="shared" si="2"/>
        <v>0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115">
        <v>17</v>
      </c>
      <c r="B25" s="144" t="s">
        <v>554</v>
      </c>
      <c r="C25" s="144" t="s">
        <v>555</v>
      </c>
      <c r="D25" s="144" t="s">
        <v>46</v>
      </c>
      <c r="E25" s="98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108"/>
      <c r="Q25" s="96"/>
      <c r="R25" s="83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115">
        <v>18</v>
      </c>
      <c r="B26" s="144" t="s">
        <v>556</v>
      </c>
      <c r="C26" s="144" t="s">
        <v>557</v>
      </c>
      <c r="D26" s="144" t="s">
        <v>46</v>
      </c>
      <c r="E26" s="98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108"/>
      <c r="Q26" s="96"/>
      <c r="R26" s="83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115">
        <v>19</v>
      </c>
      <c r="B27" s="144" t="s">
        <v>558</v>
      </c>
      <c r="C27" s="144" t="s">
        <v>87</v>
      </c>
      <c r="D27" s="144" t="s">
        <v>55</v>
      </c>
      <c r="E27" s="98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108"/>
      <c r="Q27" s="96"/>
      <c r="R27" s="83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 t="s">
        <v>8</v>
      </c>
      <c r="AF27" s="96"/>
      <c r="AG27" s="96"/>
      <c r="AH27" s="96"/>
      <c r="AI27" s="96"/>
      <c r="AJ27" s="3">
        <f t="shared" si="2"/>
        <v>1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115">
        <v>20</v>
      </c>
      <c r="B28" s="144" t="s">
        <v>559</v>
      </c>
      <c r="C28" s="144" t="s">
        <v>31</v>
      </c>
      <c r="D28" s="144" t="s">
        <v>82</v>
      </c>
      <c r="E28" s="98"/>
      <c r="F28" s="96"/>
      <c r="G28" s="96"/>
      <c r="H28" s="96"/>
      <c r="I28" s="96"/>
      <c r="J28" s="96"/>
      <c r="K28" s="96"/>
      <c r="L28" s="96"/>
      <c r="M28" s="96"/>
      <c r="N28" s="96"/>
      <c r="O28" s="83"/>
      <c r="P28" s="108"/>
      <c r="Q28" s="96"/>
      <c r="R28" s="83" t="s">
        <v>8</v>
      </c>
      <c r="S28" s="96"/>
      <c r="T28" s="96" t="s">
        <v>8</v>
      </c>
      <c r="U28" s="96"/>
      <c r="V28" s="96"/>
      <c r="W28" s="96"/>
      <c r="X28" s="96" t="s">
        <v>10</v>
      </c>
      <c r="Y28" s="96" t="s">
        <v>10</v>
      </c>
      <c r="Z28" s="96" t="s">
        <v>9</v>
      </c>
      <c r="AA28" s="96" t="s">
        <v>9</v>
      </c>
      <c r="AB28" s="96"/>
      <c r="AC28" s="96"/>
      <c r="AD28" s="96" t="s">
        <v>8</v>
      </c>
      <c r="AE28" s="96" t="s">
        <v>8</v>
      </c>
      <c r="AF28" s="96"/>
      <c r="AG28" s="96"/>
      <c r="AH28" s="96"/>
      <c r="AI28" s="96"/>
      <c r="AJ28" s="3">
        <f t="shared" si="2"/>
        <v>4</v>
      </c>
      <c r="AK28" s="3">
        <f t="shared" si="0"/>
        <v>2</v>
      </c>
      <c r="AL28" s="3">
        <f t="shared" si="1"/>
        <v>2</v>
      </c>
      <c r="AM28" s="53"/>
      <c r="AN28" s="53"/>
      <c r="AO28" s="53"/>
    </row>
    <row r="29" spans="1:41" s="50" customFormat="1" ht="30" customHeight="1">
      <c r="A29" s="115">
        <v>21</v>
      </c>
      <c r="B29" s="144" t="s">
        <v>560</v>
      </c>
      <c r="C29" s="144" t="s">
        <v>561</v>
      </c>
      <c r="D29" s="144" t="s">
        <v>220</v>
      </c>
      <c r="E29" s="98"/>
      <c r="F29" s="96"/>
      <c r="G29" s="96"/>
      <c r="H29" s="96"/>
      <c r="I29" s="96"/>
      <c r="J29" s="96"/>
      <c r="K29" s="96"/>
      <c r="L29" s="96"/>
      <c r="M29" s="96"/>
      <c r="N29" s="96"/>
      <c r="O29" s="83"/>
      <c r="P29" s="108"/>
      <c r="Q29" s="96"/>
      <c r="R29" s="83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0</v>
      </c>
      <c r="AM29" s="53"/>
      <c r="AN29" s="53"/>
      <c r="AO29" s="53"/>
    </row>
    <row r="30" spans="1:41" s="50" customFormat="1" ht="30" customHeight="1">
      <c r="A30" s="115">
        <v>22</v>
      </c>
      <c r="B30" s="144" t="s">
        <v>562</v>
      </c>
      <c r="C30" s="144" t="s">
        <v>43</v>
      </c>
      <c r="D30" s="144" t="s">
        <v>31</v>
      </c>
      <c r="E30" s="98"/>
      <c r="F30" s="96"/>
      <c r="G30" s="96"/>
      <c r="H30" s="96"/>
      <c r="I30" s="96"/>
      <c r="J30" s="96"/>
      <c r="K30" s="96"/>
      <c r="L30" s="96"/>
      <c r="M30" s="96"/>
      <c r="N30" s="96"/>
      <c r="O30" s="83"/>
      <c r="P30" s="108"/>
      <c r="Q30" s="96"/>
      <c r="R30" s="83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3">
        <f t="shared" si="2"/>
        <v>0</v>
      </c>
      <c r="AK30" s="3">
        <f t="shared" si="0"/>
        <v>0</v>
      </c>
      <c r="AL30" s="3">
        <f t="shared" si="1"/>
        <v>0</v>
      </c>
      <c r="AM30" s="53"/>
      <c r="AN30" s="53"/>
      <c r="AO30" s="53"/>
    </row>
    <row r="31" spans="1:41" s="50" customFormat="1" ht="30" customHeight="1">
      <c r="A31" s="115">
        <v>23</v>
      </c>
      <c r="B31" s="144" t="s">
        <v>563</v>
      </c>
      <c r="C31" s="144" t="s">
        <v>127</v>
      </c>
      <c r="D31" s="144" t="s">
        <v>35</v>
      </c>
      <c r="E31" s="98"/>
      <c r="F31" s="96"/>
      <c r="G31" s="96"/>
      <c r="H31" s="96"/>
      <c r="I31" s="96"/>
      <c r="J31" s="96"/>
      <c r="K31" s="96"/>
      <c r="L31" s="96"/>
      <c r="M31" s="96"/>
      <c r="N31" s="96"/>
      <c r="O31" s="83"/>
      <c r="P31" s="108"/>
      <c r="Q31" s="96"/>
      <c r="R31" s="83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3">
        <f t="shared" si="2"/>
        <v>0</v>
      </c>
      <c r="AK31" s="3">
        <f t="shared" si="0"/>
        <v>0</v>
      </c>
      <c r="AL31" s="3">
        <f t="shared" si="1"/>
        <v>0</v>
      </c>
      <c r="AM31" s="53"/>
      <c r="AN31" s="53"/>
      <c r="AO31" s="53"/>
    </row>
    <row r="32" spans="1:41" s="50" customFormat="1" ht="30" customHeight="1">
      <c r="A32" s="115">
        <v>24</v>
      </c>
      <c r="B32" s="144" t="s">
        <v>564</v>
      </c>
      <c r="C32" s="144" t="s">
        <v>565</v>
      </c>
      <c r="D32" s="144" t="s">
        <v>35</v>
      </c>
      <c r="E32" s="98"/>
      <c r="F32" s="96"/>
      <c r="G32" s="96"/>
      <c r="H32" s="96"/>
      <c r="I32" s="96"/>
      <c r="J32" s="96"/>
      <c r="K32" s="96"/>
      <c r="L32" s="96"/>
      <c r="M32" s="96"/>
      <c r="N32" s="96"/>
      <c r="O32" s="83"/>
      <c r="P32" s="108"/>
      <c r="Q32" s="96"/>
      <c r="R32" s="83"/>
      <c r="S32" s="96"/>
      <c r="T32" s="96"/>
      <c r="U32" s="96"/>
      <c r="V32" s="96"/>
      <c r="W32" s="96"/>
      <c r="X32" s="96"/>
      <c r="Y32" s="96"/>
      <c r="Z32" s="96"/>
      <c r="AA32" s="96" t="s">
        <v>10</v>
      </c>
      <c r="AB32" s="96"/>
      <c r="AC32" s="96"/>
      <c r="AD32" s="96"/>
      <c r="AE32" s="96" t="s">
        <v>8</v>
      </c>
      <c r="AF32" s="96"/>
      <c r="AG32" s="96"/>
      <c r="AH32" s="96"/>
      <c r="AI32" s="96"/>
      <c r="AJ32" s="3">
        <f t="shared" si="2"/>
        <v>1</v>
      </c>
      <c r="AK32" s="3">
        <f t="shared" si="0"/>
        <v>0</v>
      </c>
      <c r="AL32" s="3">
        <f t="shared" si="1"/>
        <v>1</v>
      </c>
      <c r="AM32" s="53"/>
      <c r="AN32" s="53"/>
      <c r="AO32" s="53"/>
    </row>
    <row r="33" spans="1:44" s="50" customFormat="1" ht="30" customHeight="1">
      <c r="A33" s="115">
        <v>25</v>
      </c>
      <c r="B33" s="144" t="s">
        <v>566</v>
      </c>
      <c r="C33" s="144" t="s">
        <v>567</v>
      </c>
      <c r="D33" s="144" t="s">
        <v>56</v>
      </c>
      <c r="E33" s="7"/>
      <c r="F33" s="96"/>
      <c r="G33" s="96"/>
      <c r="H33" s="96"/>
      <c r="I33" s="96"/>
      <c r="J33" s="96"/>
      <c r="K33" s="96"/>
      <c r="L33" s="96"/>
      <c r="M33" s="96"/>
      <c r="N33" s="96"/>
      <c r="O33" s="83"/>
      <c r="P33" s="108"/>
      <c r="Q33" s="96"/>
      <c r="R33" s="83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3">
        <f t="shared" si="2"/>
        <v>0</v>
      </c>
      <c r="AK33" s="3">
        <f t="shared" si="0"/>
        <v>0</v>
      </c>
      <c r="AL33" s="3">
        <f t="shared" si="1"/>
        <v>0</v>
      </c>
      <c r="AM33" s="53"/>
      <c r="AN33" s="53"/>
      <c r="AO33" s="53"/>
    </row>
    <row r="34" spans="1:44" s="50" customFormat="1" ht="30" customHeight="1">
      <c r="A34" s="115">
        <v>26</v>
      </c>
      <c r="B34" s="144" t="s">
        <v>568</v>
      </c>
      <c r="C34" s="144" t="s">
        <v>109</v>
      </c>
      <c r="D34" s="144" t="s">
        <v>56</v>
      </c>
      <c r="E34" s="148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9"/>
      <c r="Q34" s="146"/>
      <c r="R34" s="147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3">
        <f t="shared" ref="AJ34:AJ39" si="3">COUNTIF(E34:AI34,"K")+2*COUNTIF(E34:AI34,"2K")+COUNTIF(E34:AI34,"TK")+COUNTIF(E34:AI34,"KT")</f>
        <v>0</v>
      </c>
      <c r="AK34" s="143">
        <f t="shared" ref="AK34:AK39" si="4">COUNTIF(E34:AI34,"P")+2*COUNTIF(F34:AJ34,"2P")</f>
        <v>0</v>
      </c>
      <c r="AL34" s="143">
        <f t="shared" ref="AL34:AL39" si="5">COUNTIF(E34:AI34,"T")+2*COUNTIF(E34:AI34,"2T")+COUNTIF(E34:AI34,"TK")+COUNTIF(E34:AI34,"KT")</f>
        <v>0</v>
      </c>
      <c r="AM34" s="53"/>
      <c r="AN34" s="53"/>
      <c r="AO34" s="53"/>
    </row>
    <row r="35" spans="1:44" s="50" customFormat="1" ht="30" customHeight="1">
      <c r="A35" s="115">
        <v>27</v>
      </c>
      <c r="B35" s="144" t="s">
        <v>569</v>
      </c>
      <c r="C35" s="144" t="s">
        <v>528</v>
      </c>
      <c r="D35" s="144" t="s">
        <v>57</v>
      </c>
      <c r="E35" s="148"/>
      <c r="F35" s="146"/>
      <c r="G35" s="146"/>
      <c r="H35" s="146"/>
      <c r="I35" s="146"/>
      <c r="J35" s="146"/>
      <c r="K35" s="146"/>
      <c r="L35" s="146"/>
      <c r="M35" s="146"/>
      <c r="N35" s="146"/>
      <c r="O35" s="147"/>
      <c r="P35" s="149"/>
      <c r="Q35" s="146"/>
      <c r="R35" s="147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3">
        <f t="shared" si="3"/>
        <v>0</v>
      </c>
      <c r="AK35" s="143">
        <f t="shared" si="4"/>
        <v>0</v>
      </c>
      <c r="AL35" s="143">
        <f t="shared" si="5"/>
        <v>0</v>
      </c>
      <c r="AM35" s="53"/>
      <c r="AN35" s="53"/>
      <c r="AO35" s="53"/>
    </row>
    <row r="36" spans="1:44" s="50" customFormat="1" ht="30" customHeight="1">
      <c r="A36" s="115">
        <v>28</v>
      </c>
      <c r="B36" s="144" t="s">
        <v>570</v>
      </c>
      <c r="C36" s="144" t="s">
        <v>571</v>
      </c>
      <c r="D36" s="144" t="s">
        <v>226</v>
      </c>
      <c r="E36" s="148"/>
      <c r="F36" s="146"/>
      <c r="G36" s="146"/>
      <c r="H36" s="146"/>
      <c r="I36" s="146"/>
      <c r="J36" s="146"/>
      <c r="K36" s="146"/>
      <c r="L36" s="146"/>
      <c r="M36" s="146"/>
      <c r="N36" s="146"/>
      <c r="O36" s="147"/>
      <c r="P36" s="149"/>
      <c r="Q36" s="146"/>
      <c r="R36" s="147"/>
      <c r="S36" s="146"/>
      <c r="T36" s="146" t="s">
        <v>8</v>
      </c>
      <c r="U36" s="146"/>
      <c r="V36" s="146"/>
      <c r="W36" s="146" t="s">
        <v>8</v>
      </c>
      <c r="X36" s="146" t="s">
        <v>10</v>
      </c>
      <c r="Y36" s="146"/>
      <c r="Z36" s="146"/>
      <c r="AA36" s="146" t="s">
        <v>8</v>
      </c>
      <c r="AB36" s="146"/>
      <c r="AC36" s="146"/>
      <c r="AD36" s="146"/>
      <c r="AE36" s="146"/>
      <c r="AF36" s="146"/>
      <c r="AG36" s="146"/>
      <c r="AH36" s="146"/>
      <c r="AI36" s="146"/>
      <c r="AJ36" s="143">
        <f t="shared" si="3"/>
        <v>3</v>
      </c>
      <c r="AK36" s="143">
        <f t="shared" si="4"/>
        <v>0</v>
      </c>
      <c r="AL36" s="143">
        <f t="shared" si="5"/>
        <v>1</v>
      </c>
      <c r="AM36" s="53"/>
      <c r="AN36" s="53"/>
      <c r="AO36" s="53"/>
    </row>
    <row r="37" spans="1:44" s="50" customFormat="1" ht="30" customHeight="1">
      <c r="A37" s="115">
        <v>29</v>
      </c>
      <c r="B37" s="144" t="s">
        <v>572</v>
      </c>
      <c r="C37" s="144" t="s">
        <v>573</v>
      </c>
      <c r="D37" s="144" t="s">
        <v>226</v>
      </c>
      <c r="E37" s="148"/>
      <c r="F37" s="146"/>
      <c r="G37" s="146"/>
      <c r="H37" s="146"/>
      <c r="I37" s="146"/>
      <c r="J37" s="146"/>
      <c r="K37" s="146"/>
      <c r="L37" s="146"/>
      <c r="M37" s="146"/>
      <c r="N37" s="146"/>
      <c r="O37" s="147"/>
      <c r="P37" s="149"/>
      <c r="Q37" s="146"/>
      <c r="R37" s="147"/>
      <c r="S37" s="146"/>
      <c r="T37" s="146"/>
      <c r="U37" s="146"/>
      <c r="V37" s="146"/>
      <c r="W37" s="146"/>
      <c r="X37" s="146" t="s">
        <v>8</v>
      </c>
      <c r="Y37" s="146" t="s">
        <v>8</v>
      </c>
      <c r="Z37" s="146" t="s">
        <v>8</v>
      </c>
      <c r="AA37" s="146" t="s">
        <v>8</v>
      </c>
      <c r="AB37" s="146"/>
      <c r="AC37" s="146"/>
      <c r="AD37" s="146" t="s">
        <v>8</v>
      </c>
      <c r="AE37" s="146" t="s">
        <v>8</v>
      </c>
      <c r="AF37" s="146"/>
      <c r="AG37" s="146"/>
      <c r="AH37" s="146"/>
      <c r="AI37" s="146"/>
      <c r="AJ37" s="143">
        <f t="shared" si="3"/>
        <v>6</v>
      </c>
      <c r="AK37" s="143">
        <f t="shared" si="4"/>
        <v>0</v>
      </c>
      <c r="AL37" s="143">
        <f t="shared" si="5"/>
        <v>0</v>
      </c>
      <c r="AM37" s="53"/>
      <c r="AN37" s="53"/>
      <c r="AO37" s="53"/>
    </row>
    <row r="38" spans="1:44" s="50" customFormat="1" ht="30" customHeight="1">
      <c r="A38" s="115">
        <v>30</v>
      </c>
      <c r="B38" s="144" t="s">
        <v>574</v>
      </c>
      <c r="C38" s="144" t="s">
        <v>575</v>
      </c>
      <c r="D38" s="144" t="s">
        <v>59</v>
      </c>
      <c r="E38" s="148"/>
      <c r="F38" s="146"/>
      <c r="G38" s="146"/>
      <c r="H38" s="146"/>
      <c r="I38" s="146"/>
      <c r="J38" s="146"/>
      <c r="K38" s="146"/>
      <c r="L38" s="146"/>
      <c r="M38" s="146"/>
      <c r="N38" s="146"/>
      <c r="O38" s="147"/>
      <c r="P38" s="149"/>
      <c r="Q38" s="146"/>
      <c r="R38" s="147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 t="s">
        <v>8</v>
      </c>
      <c r="AF38" s="146"/>
      <c r="AG38" s="146"/>
      <c r="AH38" s="146"/>
      <c r="AI38" s="146"/>
      <c r="AJ38" s="143">
        <f t="shared" si="3"/>
        <v>1</v>
      </c>
      <c r="AK38" s="143">
        <f t="shared" si="4"/>
        <v>0</v>
      </c>
      <c r="AL38" s="143">
        <f t="shared" si="5"/>
        <v>0</v>
      </c>
      <c r="AM38" s="53"/>
      <c r="AN38" s="53"/>
      <c r="AO38" s="53"/>
    </row>
    <row r="39" spans="1:44" s="50" customFormat="1" ht="30" customHeight="1">
      <c r="A39" s="115">
        <v>31</v>
      </c>
      <c r="B39" s="144" t="s">
        <v>576</v>
      </c>
      <c r="C39" s="144" t="s">
        <v>73</v>
      </c>
      <c r="D39" s="144" t="s">
        <v>59</v>
      </c>
      <c r="E39" s="148"/>
      <c r="F39" s="146"/>
      <c r="G39" s="146"/>
      <c r="H39" s="146"/>
      <c r="I39" s="146"/>
      <c r="J39" s="146"/>
      <c r="K39" s="146"/>
      <c r="L39" s="146"/>
      <c r="M39" s="146"/>
      <c r="N39" s="146"/>
      <c r="O39" s="147"/>
      <c r="P39" s="149"/>
      <c r="Q39" s="146"/>
      <c r="R39" s="147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3">
        <f t="shared" si="3"/>
        <v>0</v>
      </c>
      <c r="AK39" s="143">
        <f t="shared" si="4"/>
        <v>0</v>
      </c>
      <c r="AL39" s="143">
        <f t="shared" si="5"/>
        <v>0</v>
      </c>
      <c r="AM39" s="53"/>
      <c r="AN39" s="53"/>
      <c r="AO39" s="53"/>
    </row>
    <row r="40" spans="1:44" s="50" customFormat="1" ht="48" customHeight="1">
      <c r="A40" s="115">
        <v>32</v>
      </c>
      <c r="B40" s="144" t="s">
        <v>577</v>
      </c>
      <c r="C40" s="144" t="s">
        <v>578</v>
      </c>
      <c r="D40" s="144" t="s">
        <v>63</v>
      </c>
      <c r="E40" s="7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108"/>
      <c r="Q40" s="96"/>
      <c r="R40" s="83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0</v>
      </c>
      <c r="AM40" s="53"/>
      <c r="AN40" s="27"/>
      <c r="AO40" s="27"/>
      <c r="AP40" s="47"/>
      <c r="AQ40" s="47"/>
      <c r="AR40" s="47"/>
    </row>
    <row r="41" spans="1:44" s="50" customFormat="1" ht="30" customHeight="1">
      <c r="A41" s="115">
        <v>33</v>
      </c>
      <c r="B41" s="144" t="s">
        <v>579</v>
      </c>
      <c r="C41" s="144" t="s">
        <v>580</v>
      </c>
      <c r="D41" s="144" t="s">
        <v>38</v>
      </c>
      <c r="E41" s="7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108"/>
      <c r="Q41" s="96"/>
      <c r="R41" s="83" t="s">
        <v>8</v>
      </c>
      <c r="S41" s="96"/>
      <c r="T41" s="96"/>
      <c r="U41" s="96"/>
      <c r="V41" s="96"/>
      <c r="W41" s="96"/>
      <c r="X41" s="96"/>
      <c r="Y41" s="96" t="s">
        <v>8</v>
      </c>
      <c r="Z41" s="96"/>
      <c r="AA41" s="96"/>
      <c r="AB41" s="96"/>
      <c r="AC41" s="96"/>
      <c r="AD41" s="96"/>
      <c r="AE41" s="96" t="s">
        <v>10</v>
      </c>
      <c r="AF41" s="96"/>
      <c r="AG41" s="96"/>
      <c r="AH41" s="96"/>
      <c r="AI41" s="96"/>
      <c r="AJ41" s="3">
        <f t="shared" si="2"/>
        <v>2</v>
      </c>
      <c r="AK41" s="3">
        <f t="shared" si="0"/>
        <v>0</v>
      </c>
      <c r="AL41" s="3">
        <f t="shared" si="1"/>
        <v>1</v>
      </c>
      <c r="AM41" s="53"/>
      <c r="AN41" s="53"/>
      <c r="AO41" s="53"/>
    </row>
    <row r="42" spans="1:44" s="50" customFormat="1" ht="41.25" customHeight="1">
      <c r="A42" s="115">
        <v>34</v>
      </c>
      <c r="B42" s="144" t="s">
        <v>581</v>
      </c>
      <c r="C42" s="144" t="s">
        <v>582</v>
      </c>
      <c r="D42" s="144" t="s">
        <v>38</v>
      </c>
      <c r="E42" s="7"/>
      <c r="F42" s="96"/>
      <c r="G42" s="96"/>
      <c r="H42" s="96"/>
      <c r="I42" s="96"/>
      <c r="J42" s="96"/>
      <c r="K42" s="96"/>
      <c r="L42" s="96"/>
      <c r="M42" s="96"/>
      <c r="N42" s="96"/>
      <c r="O42" s="83"/>
      <c r="P42" s="108"/>
      <c r="Q42" s="96"/>
      <c r="R42" s="83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3">
        <f t="shared" si="2"/>
        <v>0</v>
      </c>
      <c r="AK42" s="3">
        <f t="shared" si="0"/>
        <v>0</v>
      </c>
      <c r="AL42" s="3">
        <f t="shared" si="1"/>
        <v>0</v>
      </c>
    </row>
    <row r="43" spans="1:44" s="50" customFormat="1" ht="30" customHeight="1">
      <c r="A43" s="115">
        <v>35</v>
      </c>
      <c r="B43" s="144" t="s">
        <v>583</v>
      </c>
      <c r="C43" s="144" t="s">
        <v>584</v>
      </c>
      <c r="D43" s="144" t="s">
        <v>60</v>
      </c>
      <c r="E43" s="7"/>
      <c r="F43" s="96"/>
      <c r="G43" s="96"/>
      <c r="H43" s="96"/>
      <c r="I43" s="96"/>
      <c r="J43" s="96"/>
      <c r="K43" s="96"/>
      <c r="L43" s="96"/>
      <c r="M43" s="96"/>
      <c r="N43" s="96"/>
      <c r="O43" s="83"/>
      <c r="P43" s="108"/>
      <c r="Q43" s="96"/>
      <c r="R43" s="83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3">
        <f t="shared" si="2"/>
        <v>0</v>
      </c>
      <c r="AK43" s="3">
        <f t="shared" si="0"/>
        <v>0</v>
      </c>
      <c r="AL43" s="3">
        <f t="shared" si="1"/>
        <v>0</v>
      </c>
    </row>
    <row r="44" spans="1:44" s="50" customFormat="1" ht="30" customHeight="1">
      <c r="A44" s="3">
        <v>30</v>
      </c>
      <c r="B44" s="77"/>
      <c r="C44" s="78"/>
      <c r="D44" s="79"/>
      <c r="E44" s="7"/>
      <c r="F44" s="96"/>
      <c r="G44" s="96"/>
      <c r="H44" s="96"/>
      <c r="I44" s="96"/>
      <c r="J44" s="96"/>
      <c r="K44" s="96"/>
      <c r="L44" s="96"/>
      <c r="M44" s="96"/>
      <c r="N44" s="96"/>
      <c r="O44" s="83"/>
      <c r="P44" s="108"/>
      <c r="Q44" s="96"/>
      <c r="R44" s="83"/>
      <c r="S44" s="96"/>
      <c r="T44" s="96"/>
      <c r="U44" s="96"/>
      <c r="V44" s="96"/>
      <c r="W44" s="96"/>
      <c r="X44" s="96"/>
      <c r="Y44" s="96"/>
      <c r="Z44" s="96"/>
      <c r="AA44" s="96"/>
      <c r="AB44" s="96"/>
      <c r="AC44" s="96"/>
      <c r="AD44" s="96"/>
      <c r="AE44" s="96"/>
      <c r="AF44" s="96"/>
      <c r="AG44" s="96"/>
      <c r="AH44" s="96"/>
      <c r="AI44" s="96"/>
      <c r="AJ44" s="3">
        <f t="shared" si="2"/>
        <v>0</v>
      </c>
      <c r="AK44" s="3">
        <f t="shared" si="0"/>
        <v>0</v>
      </c>
      <c r="AL44" s="3">
        <f t="shared" si="1"/>
        <v>0</v>
      </c>
      <c r="AM44" s="173"/>
      <c r="AN44" s="174"/>
    </row>
    <row r="45" spans="1:44" s="50" customFormat="1" ht="30" customHeight="1">
      <c r="A45" s="3">
        <v>31</v>
      </c>
      <c r="B45" s="77"/>
      <c r="C45" s="78"/>
      <c r="D45" s="79"/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">
        <f t="shared" si="2"/>
        <v>0</v>
      </c>
      <c r="AK45" s="3">
        <f t="shared" si="0"/>
        <v>0</v>
      </c>
      <c r="AL45" s="3">
        <f t="shared" si="1"/>
        <v>0</v>
      </c>
      <c r="AM45" s="53"/>
      <c r="AN45" s="53"/>
    </row>
    <row r="46" spans="1:44" s="50" customFormat="1" ht="30" customHeight="1">
      <c r="A46" s="185" t="s">
        <v>16</v>
      </c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  <c r="S46" s="185"/>
      <c r="T46" s="185"/>
      <c r="U46" s="185"/>
      <c r="V46" s="185"/>
      <c r="W46" s="185"/>
      <c r="X46" s="185"/>
      <c r="Y46" s="185"/>
      <c r="Z46" s="185"/>
      <c r="AA46" s="185"/>
      <c r="AB46" s="185"/>
      <c r="AC46" s="185"/>
      <c r="AD46" s="185"/>
      <c r="AE46" s="185"/>
      <c r="AF46" s="185"/>
      <c r="AG46" s="185"/>
      <c r="AH46" s="185"/>
      <c r="AI46" s="185"/>
      <c r="AJ46" s="3">
        <f>SUM(AJ9:AJ45)</f>
        <v>19</v>
      </c>
      <c r="AK46" s="3">
        <f>SUM(AK9:AK45)</f>
        <v>2</v>
      </c>
      <c r="AL46" s="3">
        <f>SUM(AL9:AL45)</f>
        <v>8</v>
      </c>
      <c r="AM46" s="53"/>
      <c r="AN46" s="53"/>
    </row>
    <row r="47" spans="1:44" s="50" customFormat="1" ht="30" customHeight="1">
      <c r="A47" s="11"/>
      <c r="B47" s="11"/>
      <c r="C47" s="12"/>
      <c r="D47" s="12"/>
      <c r="E47" s="13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1"/>
      <c r="AK47" s="11"/>
      <c r="AL47" s="11"/>
      <c r="AM47" s="53"/>
      <c r="AN47" s="53"/>
    </row>
    <row r="48" spans="1:44" s="50" customFormat="1" ht="30" customHeight="1">
      <c r="A48" s="186" t="s">
        <v>17</v>
      </c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7"/>
      <c r="AJ48" s="44" t="s">
        <v>18</v>
      </c>
      <c r="AK48" s="44" t="s">
        <v>19</v>
      </c>
      <c r="AL48" s="44" t="s">
        <v>20</v>
      </c>
      <c r="AM48" s="54" t="s">
        <v>21</v>
      </c>
      <c r="AN48" s="54" t="s">
        <v>22</v>
      </c>
      <c r="AO48" s="54" t="s">
        <v>23</v>
      </c>
      <c r="AP48" s="53"/>
      <c r="AQ48" s="53"/>
    </row>
    <row r="49" spans="1:43" s="50" customFormat="1" ht="30" customHeight="1">
      <c r="A49" s="3" t="s">
        <v>5</v>
      </c>
      <c r="B49" s="46"/>
      <c r="C49" s="177" t="s">
        <v>7</v>
      </c>
      <c r="D49" s="178"/>
      <c r="E49" s="4">
        <v>1</v>
      </c>
      <c r="F49" s="4">
        <v>2</v>
      </c>
      <c r="G49" s="4">
        <v>3</v>
      </c>
      <c r="H49" s="4">
        <v>4</v>
      </c>
      <c r="I49" s="4">
        <v>5</v>
      </c>
      <c r="J49" s="4">
        <v>6</v>
      </c>
      <c r="K49" s="4">
        <v>7</v>
      </c>
      <c r="L49" s="4">
        <v>8</v>
      </c>
      <c r="M49" s="4">
        <v>9</v>
      </c>
      <c r="N49" s="4">
        <v>10</v>
      </c>
      <c r="O49" s="4">
        <v>11</v>
      </c>
      <c r="P49" s="4">
        <v>12</v>
      </c>
      <c r="Q49" s="4">
        <v>13</v>
      </c>
      <c r="R49" s="4">
        <v>14</v>
      </c>
      <c r="S49" s="4">
        <v>15</v>
      </c>
      <c r="T49" s="4">
        <v>16</v>
      </c>
      <c r="U49" s="4">
        <v>17</v>
      </c>
      <c r="V49" s="4">
        <v>18</v>
      </c>
      <c r="W49" s="4">
        <v>19</v>
      </c>
      <c r="X49" s="4">
        <v>20</v>
      </c>
      <c r="Y49" s="4">
        <v>21</v>
      </c>
      <c r="Z49" s="4">
        <v>22</v>
      </c>
      <c r="AA49" s="4">
        <v>23</v>
      </c>
      <c r="AB49" s="4">
        <v>24</v>
      </c>
      <c r="AC49" s="4">
        <v>25</v>
      </c>
      <c r="AD49" s="4">
        <v>26</v>
      </c>
      <c r="AE49" s="4">
        <v>27</v>
      </c>
      <c r="AF49" s="4">
        <v>28</v>
      </c>
      <c r="AG49" s="4">
        <v>29</v>
      </c>
      <c r="AH49" s="4">
        <v>30</v>
      </c>
      <c r="AI49" s="4">
        <v>31</v>
      </c>
      <c r="AJ49" s="31" t="s">
        <v>24</v>
      </c>
      <c r="AK49" s="31" t="s">
        <v>25</v>
      </c>
      <c r="AL49" s="31" t="s">
        <v>26</v>
      </c>
      <c r="AM49" s="31" t="s">
        <v>27</v>
      </c>
      <c r="AN49" s="55" t="s">
        <v>28</v>
      </c>
      <c r="AO49" s="55" t="s">
        <v>29</v>
      </c>
      <c r="AP49" s="53"/>
      <c r="AQ49" s="53"/>
    </row>
    <row r="50" spans="1:43" s="50" customFormat="1" ht="30" customHeight="1">
      <c r="A50" s="3">
        <v>1</v>
      </c>
      <c r="B50" s="144" t="s">
        <v>517</v>
      </c>
      <c r="C50" s="144" t="s">
        <v>518</v>
      </c>
      <c r="D50" s="144" t="s">
        <v>519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>COUNTIF(E50:AI50,"BT")</f>
        <v>0</v>
      </c>
      <c r="AK50" s="33">
        <f>COUNTIF(F50:AJ50,"D")</f>
        <v>0</v>
      </c>
      <c r="AL50" s="33">
        <f>COUNTIF(G50:AK50,"ĐP")</f>
        <v>0</v>
      </c>
      <c r="AM50" s="33">
        <f t="shared" ref="AM50:AM55" si="6">COUNTIF(H56:AL56,"CT")</f>
        <v>0</v>
      </c>
      <c r="AN50" s="33">
        <f t="shared" ref="AN50:AN61" si="7">COUNTIF(I50:AM50,"HT")</f>
        <v>0</v>
      </c>
      <c r="AO50" s="33">
        <f t="shared" ref="AO50:AO61" si="8">COUNTIF(J50:AN50,"VK")</f>
        <v>0</v>
      </c>
      <c r="AP50" s="53"/>
      <c r="AQ50" s="53"/>
    </row>
    <row r="51" spans="1:43" s="50" customFormat="1" ht="30" customHeight="1">
      <c r="A51" s="3">
        <v>2</v>
      </c>
      <c r="B51" s="144" t="s">
        <v>520</v>
      </c>
      <c r="C51" s="144" t="s">
        <v>521</v>
      </c>
      <c r="D51" s="144" t="s">
        <v>61</v>
      </c>
      <c r="E51" s="15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33">
        <f t="shared" ref="AJ51:AJ84" si="9">COUNTIF(E51:AI51,"BT")</f>
        <v>0</v>
      </c>
      <c r="AK51" s="33">
        <f t="shared" ref="AK51:AK84" si="10">COUNTIF(F51:AJ51,"D")</f>
        <v>0</v>
      </c>
      <c r="AL51" s="33">
        <f t="shared" ref="AL51:AL84" si="11">COUNTIF(G51:AK51,"ĐP")</f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3</v>
      </c>
      <c r="B52" s="144" t="s">
        <v>522</v>
      </c>
      <c r="C52" s="144" t="s">
        <v>523</v>
      </c>
      <c r="D52" s="144" t="s">
        <v>61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4</v>
      </c>
      <c r="B53" s="144" t="s">
        <v>524</v>
      </c>
      <c r="C53" s="144" t="s">
        <v>525</v>
      </c>
      <c r="D53" s="144" t="s">
        <v>61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5</v>
      </c>
      <c r="B54" s="144" t="s">
        <v>526</v>
      </c>
      <c r="C54" s="144" t="s">
        <v>207</v>
      </c>
      <c r="D54" s="144" t="s">
        <v>61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6</v>
      </c>
      <c r="B55" s="144" t="s">
        <v>527</v>
      </c>
      <c r="C55" s="144" t="s">
        <v>528</v>
      </c>
      <c r="D55" s="144" t="s">
        <v>61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53"/>
      <c r="AQ55" s="53"/>
    </row>
    <row r="56" spans="1:43" s="50" customFormat="1" ht="30" customHeight="1">
      <c r="A56" s="3">
        <v>7</v>
      </c>
      <c r="B56" s="144" t="s">
        <v>529</v>
      </c>
      <c r="C56" s="144" t="s">
        <v>530</v>
      </c>
      <c r="D56" s="144" t="s">
        <v>408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ref="AM56:AM61" si="12">COUNTIF(H78:AL78,"CT")</f>
        <v>0</v>
      </c>
      <c r="AN56" s="33">
        <f t="shared" si="7"/>
        <v>0</v>
      </c>
      <c r="AO56" s="33">
        <f t="shared" si="8"/>
        <v>0</v>
      </c>
      <c r="AP56" s="53"/>
      <c r="AQ56" s="53"/>
    </row>
    <row r="57" spans="1:43" s="50" customFormat="1" ht="30" customHeight="1">
      <c r="A57" s="3">
        <v>8</v>
      </c>
      <c r="B57" s="144" t="s">
        <v>531</v>
      </c>
      <c r="C57" s="144" t="s">
        <v>532</v>
      </c>
      <c r="D57" s="144" t="s">
        <v>49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12"/>
        <v>0</v>
      </c>
      <c r="AN57" s="33">
        <f t="shared" si="7"/>
        <v>0</v>
      </c>
      <c r="AO57" s="33">
        <f t="shared" si="8"/>
        <v>0</v>
      </c>
      <c r="AP57" s="173"/>
      <c r="AQ57" s="174"/>
    </row>
    <row r="58" spans="1:43" s="50" customFormat="1" ht="30" customHeight="1">
      <c r="A58" s="3">
        <v>9</v>
      </c>
      <c r="B58" s="144" t="s">
        <v>533</v>
      </c>
      <c r="C58" s="144" t="s">
        <v>534</v>
      </c>
      <c r="D58" s="144" t="s">
        <v>535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12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10</v>
      </c>
      <c r="B59" s="144" t="s">
        <v>536</v>
      </c>
      <c r="C59" s="144" t="s">
        <v>537</v>
      </c>
      <c r="D59" s="144" t="s">
        <v>12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12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11</v>
      </c>
      <c r="B60" s="144" t="s">
        <v>538</v>
      </c>
      <c r="C60" s="144" t="s">
        <v>539</v>
      </c>
      <c r="D60" s="144" t="s">
        <v>540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12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12</v>
      </c>
      <c r="B61" s="144" t="s">
        <v>541</v>
      </c>
      <c r="C61" s="144" t="s">
        <v>542</v>
      </c>
      <c r="D61" s="144" t="s">
        <v>543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12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94"/>
      <c r="B62" s="144" t="s">
        <v>544</v>
      </c>
      <c r="C62" s="144" t="s">
        <v>545</v>
      </c>
      <c r="D62" s="144" t="s">
        <v>546</v>
      </c>
      <c r="E62" s="95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33">
        <f t="shared" ref="AJ62:AJ77" si="13">COUNTIF(E62:AI62,"BT")</f>
        <v>0</v>
      </c>
      <c r="AK62" s="33">
        <f t="shared" ref="AK62:AK77" si="14">COUNTIF(F62:AJ62,"D")</f>
        <v>0</v>
      </c>
      <c r="AL62" s="33">
        <f t="shared" ref="AL62:AL77" si="15">COUNTIF(G62:AK62,"ĐP")</f>
        <v>0</v>
      </c>
      <c r="AM62" s="33">
        <f t="shared" ref="AM62" si="16">COUNTIF(H84:AL84,"CT")</f>
        <v>0</v>
      </c>
      <c r="AN62" s="33">
        <f t="shared" ref="AN62" si="17">COUNTIF(I62:AM62,"HT")</f>
        <v>0</v>
      </c>
      <c r="AO62" s="33">
        <f t="shared" ref="AO62" si="18">COUNTIF(J62:AN62,"VK")</f>
        <v>0</v>
      </c>
    </row>
    <row r="63" spans="1:43" s="50" customFormat="1" ht="30" customHeight="1">
      <c r="A63" s="94"/>
      <c r="B63" s="144" t="s">
        <v>547</v>
      </c>
      <c r="C63" s="144" t="s">
        <v>548</v>
      </c>
      <c r="D63" s="144" t="s">
        <v>68</v>
      </c>
      <c r="E63" s="95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33">
        <f t="shared" si="13"/>
        <v>0</v>
      </c>
      <c r="AK63" s="33">
        <f t="shared" si="14"/>
        <v>0</v>
      </c>
      <c r="AL63" s="33">
        <f t="shared" si="15"/>
        <v>0</v>
      </c>
      <c r="AM63" s="33">
        <f t="shared" ref="AM63:AM84" si="19">COUNTIF(H85:AL85,"CT")</f>
        <v>0</v>
      </c>
      <c r="AN63" s="33">
        <f t="shared" ref="AN63:AN85" si="20">COUNTIF(I63:AM63,"HT")</f>
        <v>0</v>
      </c>
      <c r="AO63" s="33">
        <f t="shared" ref="AO63:AO85" si="21">COUNTIF(J63:AN63,"VK")</f>
        <v>0</v>
      </c>
    </row>
    <row r="64" spans="1:43" s="50" customFormat="1" ht="30" customHeight="1">
      <c r="A64" s="94"/>
      <c r="B64" s="144" t="s">
        <v>549</v>
      </c>
      <c r="C64" s="144" t="s">
        <v>550</v>
      </c>
      <c r="D64" s="144" t="s">
        <v>551</v>
      </c>
      <c r="E64" s="95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33">
        <f t="shared" si="13"/>
        <v>0</v>
      </c>
      <c r="AK64" s="33">
        <f t="shared" si="14"/>
        <v>0</v>
      </c>
      <c r="AL64" s="33">
        <f t="shared" si="15"/>
        <v>0</v>
      </c>
      <c r="AM64" s="33">
        <f t="shared" si="19"/>
        <v>0</v>
      </c>
      <c r="AN64" s="33">
        <f t="shared" si="20"/>
        <v>0</v>
      </c>
      <c r="AO64" s="33">
        <f t="shared" si="21"/>
        <v>0</v>
      </c>
    </row>
    <row r="65" spans="1:41" s="50" customFormat="1" ht="30" customHeight="1">
      <c r="A65" s="94"/>
      <c r="B65" s="144" t="s">
        <v>552</v>
      </c>
      <c r="C65" s="144" t="s">
        <v>553</v>
      </c>
      <c r="D65" s="144" t="s">
        <v>79</v>
      </c>
      <c r="E65" s="95"/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33">
        <f t="shared" si="13"/>
        <v>0</v>
      </c>
      <c r="AK65" s="33">
        <f t="shared" si="14"/>
        <v>0</v>
      </c>
      <c r="AL65" s="33">
        <f t="shared" si="15"/>
        <v>0</v>
      </c>
      <c r="AM65" s="33">
        <f t="shared" si="19"/>
        <v>0</v>
      </c>
      <c r="AN65" s="33">
        <f t="shared" si="20"/>
        <v>0</v>
      </c>
      <c r="AO65" s="33">
        <f t="shared" si="21"/>
        <v>0</v>
      </c>
    </row>
    <row r="66" spans="1:41" s="50" customFormat="1" ht="30" customHeight="1">
      <c r="A66" s="94"/>
      <c r="B66" s="144" t="s">
        <v>554</v>
      </c>
      <c r="C66" s="144" t="s">
        <v>555</v>
      </c>
      <c r="D66" s="144" t="s">
        <v>46</v>
      </c>
      <c r="E66" s="95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6"/>
      <c r="AB66" s="96"/>
      <c r="AC66" s="96"/>
      <c r="AD66" s="96"/>
      <c r="AE66" s="96"/>
      <c r="AF66" s="96"/>
      <c r="AG66" s="96"/>
      <c r="AH66" s="96"/>
      <c r="AI66" s="96"/>
      <c r="AJ66" s="33">
        <f t="shared" si="13"/>
        <v>0</v>
      </c>
      <c r="AK66" s="33">
        <f t="shared" si="14"/>
        <v>0</v>
      </c>
      <c r="AL66" s="33">
        <f t="shared" si="15"/>
        <v>0</v>
      </c>
      <c r="AM66" s="33">
        <f t="shared" si="19"/>
        <v>0</v>
      </c>
      <c r="AN66" s="33">
        <f t="shared" si="20"/>
        <v>0</v>
      </c>
      <c r="AO66" s="33">
        <f t="shared" si="21"/>
        <v>0</v>
      </c>
    </row>
    <row r="67" spans="1:41" s="50" customFormat="1" ht="30" customHeight="1">
      <c r="A67" s="94"/>
      <c r="B67" s="144" t="s">
        <v>556</v>
      </c>
      <c r="C67" s="144" t="s">
        <v>557</v>
      </c>
      <c r="D67" s="144" t="s">
        <v>46</v>
      </c>
      <c r="E67" s="95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  <c r="AA67" s="96"/>
      <c r="AB67" s="96"/>
      <c r="AC67" s="96"/>
      <c r="AD67" s="96"/>
      <c r="AE67" s="96"/>
      <c r="AF67" s="96"/>
      <c r="AG67" s="96"/>
      <c r="AH67" s="96"/>
      <c r="AI67" s="96"/>
      <c r="AJ67" s="33">
        <f t="shared" si="13"/>
        <v>0</v>
      </c>
      <c r="AK67" s="33">
        <f t="shared" si="14"/>
        <v>0</v>
      </c>
      <c r="AL67" s="33">
        <f t="shared" si="15"/>
        <v>0</v>
      </c>
      <c r="AM67" s="33">
        <f t="shared" si="19"/>
        <v>0</v>
      </c>
      <c r="AN67" s="33">
        <f t="shared" si="20"/>
        <v>0</v>
      </c>
      <c r="AO67" s="33">
        <f t="shared" si="21"/>
        <v>0</v>
      </c>
    </row>
    <row r="68" spans="1:41" s="50" customFormat="1" ht="30" customHeight="1">
      <c r="A68" s="94"/>
      <c r="B68" s="144" t="s">
        <v>558</v>
      </c>
      <c r="C68" s="144" t="s">
        <v>87</v>
      </c>
      <c r="D68" s="144" t="s">
        <v>55</v>
      </c>
      <c r="E68" s="95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33">
        <f t="shared" si="13"/>
        <v>0</v>
      </c>
      <c r="AK68" s="33">
        <f t="shared" si="14"/>
        <v>0</v>
      </c>
      <c r="AL68" s="33">
        <f t="shared" si="15"/>
        <v>0</v>
      </c>
      <c r="AM68" s="33">
        <f t="shared" si="19"/>
        <v>0</v>
      </c>
      <c r="AN68" s="33">
        <f t="shared" si="20"/>
        <v>0</v>
      </c>
      <c r="AO68" s="33">
        <f t="shared" si="21"/>
        <v>0</v>
      </c>
    </row>
    <row r="69" spans="1:41" s="50" customFormat="1" ht="30" customHeight="1">
      <c r="A69" s="94"/>
      <c r="B69" s="144" t="s">
        <v>559</v>
      </c>
      <c r="C69" s="144" t="s">
        <v>31</v>
      </c>
      <c r="D69" s="144" t="s">
        <v>82</v>
      </c>
      <c r="E69" s="95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33">
        <f t="shared" si="13"/>
        <v>0</v>
      </c>
      <c r="AK69" s="33">
        <f t="shared" si="14"/>
        <v>0</v>
      </c>
      <c r="AL69" s="33">
        <f t="shared" si="15"/>
        <v>0</v>
      </c>
      <c r="AM69" s="33">
        <f t="shared" si="19"/>
        <v>0</v>
      </c>
      <c r="AN69" s="33">
        <f t="shared" si="20"/>
        <v>0</v>
      </c>
      <c r="AO69" s="33">
        <f t="shared" si="21"/>
        <v>0</v>
      </c>
    </row>
    <row r="70" spans="1:41" s="50" customFormat="1" ht="30" customHeight="1">
      <c r="A70" s="94"/>
      <c r="B70" s="144" t="s">
        <v>560</v>
      </c>
      <c r="C70" s="144" t="s">
        <v>561</v>
      </c>
      <c r="D70" s="144" t="s">
        <v>220</v>
      </c>
      <c r="E70" s="95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  <c r="AA70" s="96"/>
      <c r="AB70" s="96"/>
      <c r="AC70" s="96"/>
      <c r="AD70" s="96"/>
      <c r="AE70" s="96"/>
      <c r="AF70" s="96"/>
      <c r="AG70" s="96"/>
      <c r="AH70" s="96"/>
      <c r="AI70" s="96"/>
      <c r="AJ70" s="33">
        <f t="shared" si="13"/>
        <v>0</v>
      </c>
      <c r="AK70" s="33">
        <f t="shared" si="14"/>
        <v>0</v>
      </c>
      <c r="AL70" s="33">
        <f t="shared" si="15"/>
        <v>0</v>
      </c>
      <c r="AM70" s="33">
        <f t="shared" si="19"/>
        <v>0</v>
      </c>
      <c r="AN70" s="33">
        <f t="shared" si="20"/>
        <v>0</v>
      </c>
      <c r="AO70" s="33">
        <f t="shared" si="21"/>
        <v>0</v>
      </c>
    </row>
    <row r="71" spans="1:41" s="50" customFormat="1" ht="30" customHeight="1">
      <c r="A71" s="94"/>
      <c r="B71" s="144" t="s">
        <v>562</v>
      </c>
      <c r="C71" s="144" t="s">
        <v>43</v>
      </c>
      <c r="D71" s="144" t="s">
        <v>31</v>
      </c>
      <c r="E71" s="95"/>
      <c r="F71" s="96"/>
      <c r="G71" s="96"/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  <c r="AG71" s="96"/>
      <c r="AH71" s="96"/>
      <c r="AI71" s="96"/>
      <c r="AJ71" s="33">
        <f t="shared" si="13"/>
        <v>0</v>
      </c>
      <c r="AK71" s="33">
        <f t="shared" si="14"/>
        <v>0</v>
      </c>
      <c r="AL71" s="33">
        <f t="shared" si="15"/>
        <v>0</v>
      </c>
      <c r="AM71" s="33">
        <f t="shared" si="19"/>
        <v>0</v>
      </c>
      <c r="AN71" s="33">
        <f t="shared" si="20"/>
        <v>0</v>
      </c>
      <c r="AO71" s="33">
        <f t="shared" si="21"/>
        <v>0</v>
      </c>
    </row>
    <row r="72" spans="1:41" s="50" customFormat="1" ht="30" customHeight="1">
      <c r="A72" s="94"/>
      <c r="B72" s="144" t="s">
        <v>563</v>
      </c>
      <c r="C72" s="144" t="s">
        <v>127</v>
      </c>
      <c r="D72" s="144" t="s">
        <v>35</v>
      </c>
      <c r="E72" s="95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33">
        <f t="shared" si="13"/>
        <v>0</v>
      </c>
      <c r="AK72" s="33">
        <f t="shared" si="14"/>
        <v>0</v>
      </c>
      <c r="AL72" s="33">
        <f t="shared" si="15"/>
        <v>0</v>
      </c>
      <c r="AM72" s="33">
        <f t="shared" si="19"/>
        <v>0</v>
      </c>
      <c r="AN72" s="33">
        <f t="shared" si="20"/>
        <v>0</v>
      </c>
      <c r="AO72" s="33">
        <f t="shared" si="21"/>
        <v>0</v>
      </c>
    </row>
    <row r="73" spans="1:41" s="50" customFormat="1" ht="30" customHeight="1">
      <c r="A73" s="94"/>
      <c r="B73" s="144" t="s">
        <v>564</v>
      </c>
      <c r="C73" s="144" t="s">
        <v>565</v>
      </c>
      <c r="D73" s="144" t="s">
        <v>35</v>
      </c>
      <c r="E73" s="95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  <c r="AA73" s="96"/>
      <c r="AB73" s="96"/>
      <c r="AC73" s="96"/>
      <c r="AD73" s="96"/>
      <c r="AE73" s="96"/>
      <c r="AF73" s="96"/>
      <c r="AG73" s="96"/>
      <c r="AH73" s="96"/>
      <c r="AI73" s="96"/>
      <c r="AJ73" s="33">
        <f t="shared" si="13"/>
        <v>0</v>
      </c>
      <c r="AK73" s="33">
        <f t="shared" si="14"/>
        <v>0</v>
      </c>
      <c r="AL73" s="33">
        <f t="shared" si="15"/>
        <v>0</v>
      </c>
      <c r="AM73" s="33">
        <f t="shared" si="19"/>
        <v>0</v>
      </c>
      <c r="AN73" s="33">
        <f t="shared" si="20"/>
        <v>0</v>
      </c>
      <c r="AO73" s="33">
        <f t="shared" si="21"/>
        <v>0</v>
      </c>
    </row>
    <row r="74" spans="1:41" s="50" customFormat="1" ht="30" customHeight="1">
      <c r="A74" s="94"/>
      <c r="B74" s="144" t="s">
        <v>566</v>
      </c>
      <c r="C74" s="144" t="s">
        <v>567</v>
      </c>
      <c r="D74" s="144" t="s">
        <v>56</v>
      </c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33">
        <f t="shared" si="13"/>
        <v>0</v>
      </c>
      <c r="AK74" s="33">
        <f t="shared" si="14"/>
        <v>0</v>
      </c>
      <c r="AL74" s="33">
        <f t="shared" si="15"/>
        <v>0</v>
      </c>
      <c r="AM74" s="33">
        <f t="shared" si="19"/>
        <v>0</v>
      </c>
      <c r="AN74" s="33">
        <f t="shared" si="20"/>
        <v>0</v>
      </c>
      <c r="AO74" s="33">
        <f t="shared" si="21"/>
        <v>0</v>
      </c>
    </row>
    <row r="75" spans="1:41" s="50" customFormat="1" ht="30" customHeight="1">
      <c r="A75" s="94"/>
      <c r="B75" s="144" t="s">
        <v>568</v>
      </c>
      <c r="C75" s="144" t="s">
        <v>109</v>
      </c>
      <c r="D75" s="144" t="s">
        <v>56</v>
      </c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33">
        <f t="shared" si="13"/>
        <v>0</v>
      </c>
      <c r="AK75" s="33">
        <f t="shared" si="14"/>
        <v>0</v>
      </c>
      <c r="AL75" s="33">
        <f t="shared" si="15"/>
        <v>0</v>
      </c>
      <c r="AM75" s="33">
        <f t="shared" si="19"/>
        <v>0</v>
      </c>
      <c r="AN75" s="33">
        <f t="shared" si="20"/>
        <v>0</v>
      </c>
      <c r="AO75" s="33">
        <f t="shared" si="21"/>
        <v>0</v>
      </c>
    </row>
    <row r="76" spans="1:41" s="50" customFormat="1" ht="30.75" customHeight="1">
      <c r="A76" s="94"/>
      <c r="B76" s="144" t="s">
        <v>569</v>
      </c>
      <c r="C76" s="144" t="s">
        <v>528</v>
      </c>
      <c r="D76" s="144" t="s">
        <v>57</v>
      </c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33">
        <f t="shared" si="13"/>
        <v>0</v>
      </c>
      <c r="AK76" s="33">
        <f t="shared" si="14"/>
        <v>0</v>
      </c>
      <c r="AL76" s="33">
        <f t="shared" si="15"/>
        <v>0</v>
      </c>
      <c r="AM76" s="33">
        <f t="shared" si="19"/>
        <v>0</v>
      </c>
      <c r="AN76" s="33">
        <f t="shared" si="20"/>
        <v>0</v>
      </c>
      <c r="AO76" s="33">
        <f t="shared" si="21"/>
        <v>0</v>
      </c>
    </row>
    <row r="77" spans="1:41" s="50" customFormat="1" ht="30.75" customHeight="1">
      <c r="A77" s="94"/>
      <c r="B77" s="144" t="s">
        <v>570</v>
      </c>
      <c r="C77" s="144" t="s">
        <v>571</v>
      </c>
      <c r="D77" s="144" t="s">
        <v>226</v>
      </c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33">
        <f t="shared" si="13"/>
        <v>0</v>
      </c>
      <c r="AK77" s="33">
        <f t="shared" si="14"/>
        <v>0</v>
      </c>
      <c r="AL77" s="33">
        <f t="shared" si="15"/>
        <v>0</v>
      </c>
      <c r="AM77" s="33">
        <f t="shared" si="19"/>
        <v>0</v>
      </c>
      <c r="AN77" s="33">
        <f t="shared" si="20"/>
        <v>0</v>
      </c>
      <c r="AO77" s="33">
        <f t="shared" si="21"/>
        <v>0</v>
      </c>
    </row>
    <row r="78" spans="1:41" ht="51" customHeight="1">
      <c r="A78" s="3">
        <v>13</v>
      </c>
      <c r="B78" s="144" t="s">
        <v>572</v>
      </c>
      <c r="C78" s="144" t="s">
        <v>573</v>
      </c>
      <c r="D78" s="144" t="s">
        <v>226</v>
      </c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3">
        <f t="shared" si="9"/>
        <v>0</v>
      </c>
      <c r="AK78" s="33">
        <f t="shared" si="10"/>
        <v>0</v>
      </c>
      <c r="AL78" s="33">
        <f t="shared" si="11"/>
        <v>0</v>
      </c>
      <c r="AM78" s="33">
        <f t="shared" si="19"/>
        <v>0</v>
      </c>
      <c r="AN78" s="33">
        <f t="shared" si="20"/>
        <v>0</v>
      </c>
      <c r="AO78" s="33">
        <f t="shared" si="21"/>
        <v>0</v>
      </c>
    </row>
    <row r="79" spans="1:41" ht="15.75" customHeight="1">
      <c r="A79" s="3">
        <v>14</v>
      </c>
      <c r="B79" s="144" t="s">
        <v>574</v>
      </c>
      <c r="C79" s="144" t="s">
        <v>575</v>
      </c>
      <c r="D79" s="144" t="s">
        <v>59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3">
        <f t="shared" si="9"/>
        <v>0</v>
      </c>
      <c r="AK79" s="33">
        <f t="shared" si="10"/>
        <v>0</v>
      </c>
      <c r="AL79" s="33">
        <f t="shared" si="11"/>
        <v>0</v>
      </c>
      <c r="AM79" s="33">
        <f t="shared" si="19"/>
        <v>0</v>
      </c>
      <c r="AN79" s="33">
        <f t="shared" si="20"/>
        <v>0</v>
      </c>
      <c r="AO79" s="33">
        <f t="shared" si="21"/>
        <v>0</v>
      </c>
    </row>
    <row r="80" spans="1:41" ht="15.75" customHeight="1">
      <c r="A80" s="3">
        <v>15</v>
      </c>
      <c r="B80" s="144" t="s">
        <v>576</v>
      </c>
      <c r="C80" s="144" t="s">
        <v>73</v>
      </c>
      <c r="D80" s="144" t="s">
        <v>59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3">
        <f t="shared" si="9"/>
        <v>0</v>
      </c>
      <c r="AK80" s="33">
        <f t="shared" si="10"/>
        <v>0</v>
      </c>
      <c r="AL80" s="33">
        <f t="shared" si="11"/>
        <v>0</v>
      </c>
      <c r="AM80" s="33">
        <f t="shared" si="19"/>
        <v>0</v>
      </c>
      <c r="AN80" s="33">
        <f t="shared" si="20"/>
        <v>0</v>
      </c>
      <c r="AO80" s="33">
        <f t="shared" si="21"/>
        <v>0</v>
      </c>
    </row>
    <row r="81" spans="1:41" ht="15.75" customHeight="1">
      <c r="A81" s="3">
        <v>16</v>
      </c>
      <c r="B81" s="144" t="s">
        <v>577</v>
      </c>
      <c r="C81" s="144" t="s">
        <v>578</v>
      </c>
      <c r="D81" s="144" t="s">
        <v>63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3">
        <f t="shared" si="9"/>
        <v>0</v>
      </c>
      <c r="AK81" s="33">
        <f t="shared" si="10"/>
        <v>0</v>
      </c>
      <c r="AL81" s="33">
        <f t="shared" si="11"/>
        <v>0</v>
      </c>
      <c r="AM81" s="33">
        <f t="shared" si="19"/>
        <v>0</v>
      </c>
      <c r="AN81" s="33">
        <f t="shared" si="20"/>
        <v>0</v>
      </c>
      <c r="AO81" s="33">
        <f t="shared" si="21"/>
        <v>0</v>
      </c>
    </row>
    <row r="82" spans="1:41" ht="15.75" customHeight="1">
      <c r="A82" s="3">
        <v>17</v>
      </c>
      <c r="B82" s="144" t="s">
        <v>579</v>
      </c>
      <c r="C82" s="144" t="s">
        <v>580</v>
      </c>
      <c r="D82" s="144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3">
        <f t="shared" si="9"/>
        <v>0</v>
      </c>
      <c r="AK82" s="33">
        <f t="shared" si="10"/>
        <v>0</v>
      </c>
      <c r="AL82" s="33">
        <f t="shared" si="11"/>
        <v>0</v>
      </c>
      <c r="AM82" s="33">
        <f t="shared" si="19"/>
        <v>0</v>
      </c>
      <c r="AN82" s="33">
        <f t="shared" si="20"/>
        <v>0</v>
      </c>
      <c r="AO82" s="33">
        <f t="shared" si="21"/>
        <v>0</v>
      </c>
    </row>
    <row r="83" spans="1:41" ht="15.75" customHeight="1">
      <c r="A83" s="3">
        <v>18</v>
      </c>
      <c r="B83" s="144" t="s">
        <v>581</v>
      </c>
      <c r="C83" s="144" t="s">
        <v>582</v>
      </c>
      <c r="D83" s="144" t="s">
        <v>38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3">
        <f t="shared" si="9"/>
        <v>0</v>
      </c>
      <c r="AK83" s="33">
        <f t="shared" si="10"/>
        <v>0</v>
      </c>
      <c r="AL83" s="33">
        <f t="shared" si="11"/>
        <v>0</v>
      </c>
      <c r="AM83" s="33">
        <f t="shared" si="19"/>
        <v>0</v>
      </c>
      <c r="AN83" s="33">
        <f t="shared" si="20"/>
        <v>0</v>
      </c>
      <c r="AO83" s="33">
        <f t="shared" si="21"/>
        <v>0</v>
      </c>
    </row>
    <row r="84" spans="1:41" ht="15.75" customHeight="1">
      <c r="A84" s="3">
        <v>19</v>
      </c>
      <c r="B84" s="144" t="s">
        <v>583</v>
      </c>
      <c r="C84" s="144" t="s">
        <v>584</v>
      </c>
      <c r="D84" s="144" t="s">
        <v>60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3">
        <f t="shared" si="9"/>
        <v>0</v>
      </c>
      <c r="AK84" s="33">
        <f t="shared" si="10"/>
        <v>0</v>
      </c>
      <c r="AL84" s="33">
        <f t="shared" si="11"/>
        <v>0</v>
      </c>
      <c r="AM84" s="33">
        <f t="shared" si="19"/>
        <v>0</v>
      </c>
      <c r="AN84" s="33">
        <f t="shared" si="20"/>
        <v>0</v>
      </c>
      <c r="AO84" s="33">
        <f t="shared" si="21"/>
        <v>0</v>
      </c>
    </row>
    <row r="85" spans="1:41">
      <c r="A85" s="185" t="s">
        <v>16</v>
      </c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  <c r="S85" s="185"/>
      <c r="T85" s="185"/>
      <c r="U85" s="185"/>
      <c r="V85" s="185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3">
        <f>SUM(AJ50:AJ84)</f>
        <v>0</v>
      </c>
      <c r="AK85" s="3">
        <f>SUM(AK50:AK84)</f>
        <v>0</v>
      </c>
      <c r="AL85" s="3">
        <f>SUM(AL50:AL84)</f>
        <v>0</v>
      </c>
      <c r="AM85" s="33">
        <f t="shared" ref="AM85" si="22">COUNTIF(H91:AL91,"CT")</f>
        <v>0</v>
      </c>
      <c r="AN85" s="33">
        <f t="shared" si="20"/>
        <v>0</v>
      </c>
      <c r="AO85" s="33">
        <f t="shared" si="21"/>
        <v>0</v>
      </c>
    </row>
    <row r="86" spans="1:41">
      <c r="A86" s="27"/>
      <c r="B86" s="27"/>
      <c r="C86" s="181"/>
      <c r="D86" s="181"/>
      <c r="H86" s="56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</row>
    <row r="87" spans="1:41">
      <c r="C87" s="45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</row>
    <row r="88" spans="1:41">
      <c r="C88" s="45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41">
      <c r="C89" s="181"/>
      <c r="D89" s="181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41">
      <c r="C90" s="181"/>
      <c r="D90" s="181"/>
      <c r="E90" s="181"/>
      <c r="F90" s="181"/>
      <c r="G90" s="181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41">
      <c r="C91" s="181"/>
      <c r="D91" s="181"/>
      <c r="E91" s="181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41">
      <c r="C92" s="181"/>
      <c r="D92" s="181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C91:E91"/>
    <mergeCell ref="C92:D92"/>
    <mergeCell ref="C90:G90"/>
    <mergeCell ref="C49:D49"/>
    <mergeCell ref="AM44:AN44"/>
    <mergeCell ref="AP57:AQ57"/>
    <mergeCell ref="A85:AI85"/>
    <mergeCell ref="C86:D86"/>
    <mergeCell ref="C89:D89"/>
    <mergeCell ref="AM22:AN22"/>
    <mergeCell ref="A46:AI46"/>
    <mergeCell ref="A48:AI48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94"/>
  <sheetViews>
    <sheetView zoomScale="55" zoomScaleNormal="55" workbookViewId="0">
      <selection activeCell="AD53" sqref="AD53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75" t="s">
        <v>1</v>
      </c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</row>
    <row r="2" spans="1:41" ht="22.5" customHeight="1">
      <c r="A2" s="175" t="s">
        <v>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 t="s">
        <v>3</v>
      </c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175" t="s">
        <v>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</row>
    <row r="5" spans="1:41">
      <c r="A5" s="175" t="s">
        <v>516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176" t="s">
        <v>766</v>
      </c>
      <c r="AG6" s="176"/>
      <c r="AH6" s="176"/>
      <c r="AI6" s="176"/>
      <c r="AJ6" s="176"/>
      <c r="AK6" s="176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177" t="s">
        <v>7</v>
      </c>
      <c r="D8" s="1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44" t="s">
        <v>585</v>
      </c>
      <c r="C9" s="144" t="s">
        <v>586</v>
      </c>
      <c r="D9" s="144" t="s">
        <v>89</v>
      </c>
      <c r="E9" s="94"/>
      <c r="F9" s="96"/>
      <c r="G9" s="96"/>
      <c r="H9" s="96"/>
      <c r="I9" s="96"/>
      <c r="J9" s="96"/>
      <c r="K9" s="96"/>
      <c r="L9" s="96"/>
      <c r="M9" s="96"/>
      <c r="N9" s="96"/>
      <c r="O9" s="83"/>
      <c r="P9" s="96"/>
      <c r="Q9" s="96" t="s">
        <v>8</v>
      </c>
      <c r="R9" s="96" t="s">
        <v>8</v>
      </c>
      <c r="S9" s="96" t="s">
        <v>8</v>
      </c>
      <c r="T9" s="96" t="s">
        <v>8</v>
      </c>
      <c r="U9" s="96"/>
      <c r="V9" s="96"/>
      <c r="W9" s="96"/>
      <c r="X9" s="96"/>
      <c r="Y9" s="96" t="s">
        <v>8</v>
      </c>
      <c r="Z9" s="96" t="s">
        <v>9</v>
      </c>
      <c r="AA9" s="96"/>
      <c r="AB9" s="96"/>
      <c r="AC9" s="96"/>
      <c r="AD9" s="96" t="s">
        <v>9</v>
      </c>
      <c r="AE9" s="83" t="s">
        <v>9</v>
      </c>
      <c r="AF9" s="96"/>
      <c r="AG9" s="96"/>
      <c r="AH9" s="96"/>
      <c r="AI9" s="96"/>
      <c r="AJ9" s="3">
        <f>COUNTIF(E9:AI9,"K")+2*COUNTIF(E9:AI9,"2K")+COUNTIF(E9:AI9,"TK")+COUNTIF(E9:AI9,"KT")</f>
        <v>5</v>
      </c>
      <c r="AK9" s="3">
        <f t="shared" ref="AK9:AK44" si="0">COUNTIF(E9:AI9,"P")+2*COUNTIF(F9:AJ9,"2P")</f>
        <v>3</v>
      </c>
      <c r="AL9" s="3">
        <f t="shared" ref="AL9:AL44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44" t="s">
        <v>587</v>
      </c>
      <c r="C10" s="144" t="s">
        <v>588</v>
      </c>
      <c r="D10" s="144" t="s">
        <v>89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83"/>
      <c r="P10" s="96"/>
      <c r="Q10" s="96" t="s">
        <v>8</v>
      </c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83"/>
      <c r="AF10" s="96"/>
      <c r="AG10" s="96"/>
      <c r="AH10" s="96"/>
      <c r="AI10" s="96"/>
      <c r="AJ10" s="3">
        <f t="shared" ref="AJ10:AJ44" si="2">COUNTIF(E10:AI10,"K")+2*COUNTIF(E10:AI10,"2K")+COUNTIF(E10:AI10,"TK")+COUNTIF(E10:AI10,"KT")</f>
        <v>1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144" t="s">
        <v>589</v>
      </c>
      <c r="C11" s="144" t="s">
        <v>590</v>
      </c>
      <c r="D11" s="144" t="s">
        <v>65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83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83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115">
        <v>4</v>
      </c>
      <c r="B12" s="144" t="s">
        <v>591</v>
      </c>
      <c r="C12" s="144" t="s">
        <v>64</v>
      </c>
      <c r="D12" s="144" t="s">
        <v>61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83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144" t="s">
        <v>592</v>
      </c>
      <c r="C13" s="144" t="s">
        <v>593</v>
      </c>
      <c r="D13" s="144" t="s">
        <v>66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83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83"/>
      <c r="AF13" s="96"/>
      <c r="AG13" s="96"/>
      <c r="AH13" s="96"/>
      <c r="AI13" s="96"/>
      <c r="AJ13" s="3">
        <f t="shared" si="2"/>
        <v>0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144" t="s">
        <v>594</v>
      </c>
      <c r="C14" s="144" t="s">
        <v>595</v>
      </c>
      <c r="D14" s="144" t="s">
        <v>83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96"/>
      <c r="Q14" s="96" t="s">
        <v>8</v>
      </c>
      <c r="R14" s="96"/>
      <c r="S14" s="96"/>
      <c r="T14" s="96" t="s">
        <v>8</v>
      </c>
      <c r="U14" s="96"/>
      <c r="V14" s="96"/>
      <c r="W14" s="96" t="s">
        <v>8</v>
      </c>
      <c r="X14" s="96"/>
      <c r="Y14" s="96"/>
      <c r="Z14" s="96"/>
      <c r="AA14" s="96"/>
      <c r="AB14" s="96"/>
      <c r="AC14" s="96"/>
      <c r="AD14" s="96"/>
      <c r="AE14" s="83"/>
      <c r="AF14" s="96"/>
      <c r="AG14" s="96"/>
      <c r="AH14" s="96"/>
      <c r="AI14" s="96"/>
      <c r="AJ14" s="3">
        <f t="shared" si="2"/>
        <v>3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50" customFormat="1" ht="30" customHeight="1">
      <c r="A15" s="115">
        <v>7</v>
      </c>
      <c r="B15" s="144" t="s">
        <v>596</v>
      </c>
      <c r="C15" s="144" t="s">
        <v>597</v>
      </c>
      <c r="D15" s="144" t="s">
        <v>11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83"/>
      <c r="P15" s="96"/>
      <c r="Q15" s="96"/>
      <c r="R15" s="96"/>
      <c r="S15" s="96"/>
      <c r="T15" s="96"/>
      <c r="U15" s="96"/>
      <c r="V15" s="96"/>
      <c r="W15" s="96"/>
      <c r="X15" s="96" t="s">
        <v>8</v>
      </c>
      <c r="Y15" s="96"/>
      <c r="Z15" s="96"/>
      <c r="AA15" s="96"/>
      <c r="AB15" s="96"/>
      <c r="AC15" s="96"/>
      <c r="AD15" s="96"/>
      <c r="AE15" s="83"/>
      <c r="AF15" s="96"/>
      <c r="AG15" s="96"/>
      <c r="AH15" s="96"/>
      <c r="AI15" s="96"/>
      <c r="AJ15" s="3">
        <f t="shared" si="2"/>
        <v>1</v>
      </c>
      <c r="AK15" s="3">
        <f t="shared" si="0"/>
        <v>0</v>
      </c>
      <c r="AL15" s="3">
        <f t="shared" si="1"/>
        <v>0</v>
      </c>
      <c r="AM15" s="53"/>
      <c r="AN15" s="53"/>
      <c r="AO15" s="53"/>
    </row>
    <row r="16" spans="1:41" s="50" customFormat="1" ht="30" customHeight="1">
      <c r="A16" s="115">
        <v>8</v>
      </c>
      <c r="B16" s="144" t="s">
        <v>598</v>
      </c>
      <c r="C16" s="144" t="s">
        <v>116</v>
      </c>
      <c r="D16" s="144" t="s">
        <v>67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83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53"/>
      <c r="AN16" s="53"/>
      <c r="AO16" s="53"/>
    </row>
    <row r="17" spans="1:41" s="50" customFormat="1" ht="30" customHeight="1">
      <c r="A17" s="115">
        <v>9</v>
      </c>
      <c r="B17" s="144" t="s">
        <v>599</v>
      </c>
      <c r="C17" s="144" t="s">
        <v>600</v>
      </c>
      <c r="D17" s="144" t="s">
        <v>67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83"/>
      <c r="P17" s="96"/>
      <c r="Q17" s="96"/>
      <c r="R17" s="96" t="s">
        <v>8</v>
      </c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83"/>
      <c r="AF17" s="96"/>
      <c r="AG17" s="96"/>
      <c r="AH17" s="96"/>
      <c r="AI17" s="96"/>
      <c r="AJ17" s="3">
        <f t="shared" si="2"/>
        <v>1</v>
      </c>
      <c r="AK17" s="3">
        <f t="shared" si="0"/>
        <v>0</v>
      </c>
      <c r="AL17" s="3">
        <f t="shared" si="1"/>
        <v>0</v>
      </c>
      <c r="AM17" s="53"/>
      <c r="AN17" s="53"/>
      <c r="AO17" s="53"/>
    </row>
    <row r="18" spans="1:41" s="50" customFormat="1" ht="30" customHeight="1">
      <c r="A18" s="115">
        <v>10</v>
      </c>
      <c r="B18" s="144" t="s">
        <v>601</v>
      </c>
      <c r="C18" s="144" t="s">
        <v>602</v>
      </c>
      <c r="D18" s="144" t="s">
        <v>546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83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53"/>
      <c r="AN18" s="53"/>
      <c r="AO18" s="53"/>
    </row>
    <row r="19" spans="1:41" s="50" customFormat="1" ht="30" customHeight="1">
      <c r="A19" s="115">
        <v>11</v>
      </c>
      <c r="B19" s="144" t="s">
        <v>603</v>
      </c>
      <c r="C19" s="144" t="s">
        <v>604</v>
      </c>
      <c r="D19" s="144" t="s">
        <v>40</v>
      </c>
      <c r="E19" s="94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96"/>
      <c r="Q19" s="96"/>
      <c r="R19" s="96"/>
      <c r="S19" s="96"/>
      <c r="T19" s="96" t="s">
        <v>8</v>
      </c>
      <c r="U19" s="96"/>
      <c r="V19" s="96"/>
      <c r="W19" s="96"/>
      <c r="X19" s="96"/>
      <c r="Y19" s="96" t="s">
        <v>8</v>
      </c>
      <c r="Z19" s="96"/>
      <c r="AA19" s="96"/>
      <c r="AB19" s="96"/>
      <c r="AC19" s="96"/>
      <c r="AD19" s="96"/>
      <c r="AE19" s="83"/>
      <c r="AF19" s="96"/>
      <c r="AG19" s="96"/>
      <c r="AH19" s="96"/>
      <c r="AI19" s="96"/>
      <c r="AJ19" s="3">
        <f t="shared" si="2"/>
        <v>2</v>
      </c>
      <c r="AK19" s="3">
        <f t="shared" si="0"/>
        <v>0</v>
      </c>
      <c r="AL19" s="3">
        <f t="shared" si="1"/>
        <v>0</v>
      </c>
      <c r="AM19" s="53"/>
      <c r="AN19" s="53"/>
      <c r="AO19" s="53"/>
    </row>
    <row r="20" spans="1:41" s="50" customFormat="1" ht="30" customHeight="1">
      <c r="A20" s="115">
        <v>12</v>
      </c>
      <c r="B20" s="144" t="s">
        <v>605</v>
      </c>
      <c r="C20" s="144" t="s">
        <v>578</v>
      </c>
      <c r="D20" s="144" t="s">
        <v>30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83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0</v>
      </c>
      <c r="AM20" s="53"/>
      <c r="AN20" s="53"/>
      <c r="AO20" s="53"/>
    </row>
    <row r="21" spans="1:41" s="50" customFormat="1" ht="30" customHeight="1">
      <c r="A21" s="115">
        <v>13</v>
      </c>
      <c r="B21" s="144" t="s">
        <v>606</v>
      </c>
      <c r="C21" s="144" t="s">
        <v>607</v>
      </c>
      <c r="D21" s="144" t="s">
        <v>30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83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83"/>
      <c r="AF21" s="94"/>
      <c r="AG21" s="94"/>
      <c r="AH21" s="94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53"/>
      <c r="AN21" s="53"/>
      <c r="AO21" s="53"/>
    </row>
    <row r="22" spans="1:41" s="50" customFormat="1" ht="30" customHeight="1">
      <c r="A22" s="115">
        <v>14</v>
      </c>
      <c r="B22" s="144" t="s">
        <v>608</v>
      </c>
      <c r="C22" s="144" t="s">
        <v>609</v>
      </c>
      <c r="D22" s="144" t="s">
        <v>30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96"/>
      <c r="Q22" s="96"/>
      <c r="R22" s="96" t="s">
        <v>8</v>
      </c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83"/>
      <c r="AF22" s="96"/>
      <c r="AG22" s="96"/>
      <c r="AH22" s="96"/>
      <c r="AI22" s="96"/>
      <c r="AJ22" s="3">
        <f t="shared" si="2"/>
        <v>1</v>
      </c>
      <c r="AK22" s="3">
        <f t="shared" si="0"/>
        <v>0</v>
      </c>
      <c r="AL22" s="3">
        <f t="shared" si="1"/>
        <v>0</v>
      </c>
      <c r="AM22" s="173"/>
      <c r="AN22" s="174"/>
      <c r="AO22" s="53"/>
    </row>
    <row r="23" spans="1:41" s="50" customFormat="1" ht="30" customHeight="1">
      <c r="A23" s="115">
        <v>15</v>
      </c>
      <c r="B23" s="144" t="s">
        <v>610</v>
      </c>
      <c r="C23" s="144" t="s">
        <v>611</v>
      </c>
      <c r="D23" s="144" t="s">
        <v>313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96"/>
      <c r="Q23" s="96"/>
      <c r="R23" s="96" t="s">
        <v>8</v>
      </c>
      <c r="S23" s="96" t="s">
        <v>8</v>
      </c>
      <c r="T23" s="96" t="s">
        <v>8</v>
      </c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83"/>
      <c r="AF23" s="96"/>
      <c r="AG23" s="96"/>
      <c r="AH23" s="96"/>
      <c r="AI23" s="96"/>
      <c r="AJ23" s="3">
        <f t="shared" si="2"/>
        <v>3</v>
      </c>
      <c r="AK23" s="3">
        <f t="shared" si="0"/>
        <v>0</v>
      </c>
      <c r="AL23" s="3">
        <f t="shared" si="1"/>
        <v>0</v>
      </c>
      <c r="AM23" s="53"/>
      <c r="AN23" s="53"/>
      <c r="AO23" s="53"/>
    </row>
    <row r="24" spans="1:41" s="50" customFormat="1" ht="30" customHeight="1">
      <c r="A24" s="115">
        <v>16</v>
      </c>
      <c r="B24" s="144" t="s">
        <v>612</v>
      </c>
      <c r="C24" s="144" t="s">
        <v>100</v>
      </c>
      <c r="D24" s="144" t="s">
        <v>72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96"/>
      <c r="Q24" s="96" t="s">
        <v>8</v>
      </c>
      <c r="R24" s="96" t="s">
        <v>8</v>
      </c>
      <c r="S24" s="96" t="s">
        <v>8</v>
      </c>
      <c r="T24" s="96" t="s">
        <v>8</v>
      </c>
      <c r="U24" s="96"/>
      <c r="V24" s="96"/>
      <c r="W24" s="96" t="s">
        <v>8</v>
      </c>
      <c r="X24" s="96"/>
      <c r="Y24" s="96"/>
      <c r="Z24" s="96"/>
      <c r="AA24" s="96"/>
      <c r="AB24" s="96"/>
      <c r="AC24" s="96"/>
      <c r="AD24" s="96"/>
      <c r="AE24" s="83" t="s">
        <v>8</v>
      </c>
      <c r="AF24" s="96"/>
      <c r="AG24" s="96"/>
      <c r="AH24" s="96"/>
      <c r="AI24" s="96"/>
      <c r="AJ24" s="3">
        <f t="shared" si="2"/>
        <v>6</v>
      </c>
      <c r="AK24" s="3">
        <f t="shared" si="0"/>
        <v>0</v>
      </c>
      <c r="AL24" s="3">
        <f t="shared" si="1"/>
        <v>0</v>
      </c>
      <c r="AM24" s="53"/>
      <c r="AN24" s="53"/>
      <c r="AO24" s="53"/>
    </row>
    <row r="25" spans="1:41" s="50" customFormat="1" ht="30" customHeight="1">
      <c r="A25" s="115">
        <v>17</v>
      </c>
      <c r="B25" s="144" t="s">
        <v>613</v>
      </c>
      <c r="C25" s="144" t="s">
        <v>39</v>
      </c>
      <c r="D25" s="144" t="s">
        <v>614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96"/>
      <c r="Q25" s="96"/>
      <c r="R25" s="96" t="s">
        <v>8</v>
      </c>
      <c r="S25" s="96"/>
      <c r="T25" s="96"/>
      <c r="U25" s="96"/>
      <c r="V25" s="96"/>
      <c r="W25" s="96"/>
      <c r="X25" s="96"/>
      <c r="Y25" s="96" t="s">
        <v>8</v>
      </c>
      <c r="Z25" s="96" t="s">
        <v>8</v>
      </c>
      <c r="AA25" s="96"/>
      <c r="AB25" s="96"/>
      <c r="AC25" s="96"/>
      <c r="AD25" s="96"/>
      <c r="AE25" s="83"/>
      <c r="AF25" s="96"/>
      <c r="AG25" s="96"/>
      <c r="AH25" s="96"/>
      <c r="AI25" s="96"/>
      <c r="AJ25" s="3">
        <f t="shared" si="2"/>
        <v>3</v>
      </c>
      <c r="AK25" s="3">
        <f t="shared" si="0"/>
        <v>0</v>
      </c>
      <c r="AL25" s="3">
        <f t="shared" si="1"/>
        <v>0</v>
      </c>
      <c r="AM25" s="53"/>
      <c r="AN25" s="53"/>
      <c r="AO25" s="53"/>
    </row>
    <row r="26" spans="1:41" s="50" customFormat="1" ht="30" customHeight="1">
      <c r="A26" s="115">
        <v>18</v>
      </c>
      <c r="B26" s="144" t="s">
        <v>615</v>
      </c>
      <c r="C26" s="144" t="s">
        <v>616</v>
      </c>
      <c r="D26" s="144" t="s">
        <v>152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96"/>
      <c r="Q26" s="96" t="s">
        <v>8</v>
      </c>
      <c r="R26" s="96"/>
      <c r="S26" s="96"/>
      <c r="T26" s="96"/>
      <c r="U26" s="96"/>
      <c r="V26" s="96"/>
      <c r="W26" s="96"/>
      <c r="X26" s="96" t="s">
        <v>8</v>
      </c>
      <c r="Y26" s="96"/>
      <c r="Z26" s="96" t="s">
        <v>8</v>
      </c>
      <c r="AA26" s="96"/>
      <c r="AB26" s="96"/>
      <c r="AC26" s="96"/>
      <c r="AD26" s="96"/>
      <c r="AE26" s="83" t="s">
        <v>8</v>
      </c>
      <c r="AF26" s="96"/>
      <c r="AG26" s="96"/>
      <c r="AH26" s="96"/>
      <c r="AI26" s="96"/>
      <c r="AJ26" s="3">
        <f t="shared" si="2"/>
        <v>4</v>
      </c>
      <c r="AK26" s="3">
        <f t="shared" si="0"/>
        <v>0</v>
      </c>
      <c r="AL26" s="3">
        <f t="shared" si="1"/>
        <v>0</v>
      </c>
      <c r="AM26" s="53"/>
      <c r="AN26" s="53"/>
      <c r="AO26" s="53"/>
    </row>
    <row r="27" spans="1:41" s="50" customFormat="1" ht="30" customHeight="1">
      <c r="A27" s="115">
        <v>19</v>
      </c>
      <c r="B27" s="144" t="s">
        <v>617</v>
      </c>
      <c r="C27" s="144" t="s">
        <v>73</v>
      </c>
      <c r="D27" s="144" t="s">
        <v>79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83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53"/>
      <c r="AN27" s="53"/>
      <c r="AO27" s="53"/>
    </row>
    <row r="28" spans="1:41" s="50" customFormat="1" ht="30" customHeight="1">
      <c r="A28" s="115">
        <v>20</v>
      </c>
      <c r="B28" s="144" t="s">
        <v>618</v>
      </c>
      <c r="C28" s="144" t="s">
        <v>318</v>
      </c>
      <c r="D28" s="144" t="s">
        <v>46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83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83"/>
      <c r="AF28" s="96"/>
      <c r="AG28" s="96"/>
      <c r="AH28" s="96"/>
      <c r="AI28" s="96"/>
      <c r="AJ28" s="3">
        <f t="shared" si="2"/>
        <v>0</v>
      </c>
      <c r="AK28" s="3">
        <f t="shared" si="0"/>
        <v>0</v>
      </c>
      <c r="AL28" s="3">
        <f t="shared" si="1"/>
        <v>0</v>
      </c>
      <c r="AM28" s="53"/>
      <c r="AN28" s="53"/>
      <c r="AO28" s="53"/>
    </row>
    <row r="29" spans="1:41" s="50" customFormat="1" ht="30" customHeight="1">
      <c r="A29" s="115">
        <v>21</v>
      </c>
      <c r="B29" s="144" t="s">
        <v>619</v>
      </c>
      <c r="C29" s="144" t="s">
        <v>620</v>
      </c>
      <c r="D29" s="144" t="s">
        <v>55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83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83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0</v>
      </c>
      <c r="AM29" s="53"/>
      <c r="AN29" s="53"/>
      <c r="AO29" s="53"/>
    </row>
    <row r="30" spans="1:41" s="50" customFormat="1" ht="30" customHeight="1">
      <c r="A30" s="115">
        <v>22</v>
      </c>
      <c r="B30" s="144" t="s">
        <v>621</v>
      </c>
      <c r="C30" s="144" t="s">
        <v>358</v>
      </c>
      <c r="D30" s="144" t="s">
        <v>82</v>
      </c>
      <c r="E30" s="145"/>
      <c r="F30" s="146"/>
      <c r="G30" s="146"/>
      <c r="H30" s="146"/>
      <c r="I30" s="146"/>
      <c r="J30" s="146"/>
      <c r="K30" s="146"/>
      <c r="L30" s="146"/>
      <c r="M30" s="146"/>
      <c r="N30" s="146"/>
      <c r="O30" s="147"/>
      <c r="P30" s="146"/>
      <c r="Q30" s="146"/>
      <c r="R30" s="146" t="s">
        <v>8</v>
      </c>
      <c r="S30" s="146"/>
      <c r="T30" s="96" t="s">
        <v>8</v>
      </c>
      <c r="U30" s="146"/>
      <c r="V30" s="146"/>
      <c r="W30" s="146" t="s">
        <v>8</v>
      </c>
      <c r="X30" s="146"/>
      <c r="Y30" s="146"/>
      <c r="Z30" s="146"/>
      <c r="AA30" s="146"/>
      <c r="AB30" s="146"/>
      <c r="AC30" s="146"/>
      <c r="AD30" s="146"/>
      <c r="AE30" s="147" t="s">
        <v>8</v>
      </c>
      <c r="AF30" s="146"/>
      <c r="AG30" s="146"/>
      <c r="AH30" s="146"/>
      <c r="AI30" s="146"/>
      <c r="AJ30" s="172">
        <f t="shared" ref="AJ30:AJ36" si="3">COUNTIF(E30:AI30,"K")+2*COUNTIF(E30:AI30,"2K")+COUNTIF(E30:AI30,"TK")+COUNTIF(E30:AI30,"KT")</f>
        <v>4</v>
      </c>
      <c r="AK30" s="172">
        <f t="shared" ref="AK30:AK36" si="4">COUNTIF(E30:AI30,"P")+2*COUNTIF(F30:AJ30,"2P")</f>
        <v>0</v>
      </c>
      <c r="AL30" s="172">
        <f t="shared" ref="AL30:AL36" si="5">COUNTIF(E30:AI30,"T")+2*COUNTIF(E30:AI30,"2T")+COUNTIF(E30:AI30,"TK")+COUNTIF(E30:AI30,"KT")</f>
        <v>0</v>
      </c>
      <c r="AM30" s="53"/>
      <c r="AN30" s="53"/>
      <c r="AO30" s="53"/>
    </row>
    <row r="31" spans="1:41" s="50" customFormat="1" ht="30" customHeight="1">
      <c r="A31" s="115">
        <v>23</v>
      </c>
      <c r="B31" s="144" t="s">
        <v>622</v>
      </c>
      <c r="C31" s="144" t="s">
        <v>37</v>
      </c>
      <c r="D31" s="144" t="s">
        <v>220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7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 t="s">
        <v>8</v>
      </c>
      <c r="AA31" s="146"/>
      <c r="AB31" s="146"/>
      <c r="AC31" s="146"/>
      <c r="AD31" s="146"/>
      <c r="AE31" s="147"/>
      <c r="AF31" s="146"/>
      <c r="AG31" s="146"/>
      <c r="AH31" s="146"/>
      <c r="AI31" s="146"/>
      <c r="AJ31" s="172">
        <f t="shared" si="3"/>
        <v>1</v>
      </c>
      <c r="AK31" s="172">
        <f t="shared" si="4"/>
        <v>0</v>
      </c>
      <c r="AL31" s="172">
        <f t="shared" si="5"/>
        <v>0</v>
      </c>
      <c r="AM31" s="53"/>
      <c r="AN31" s="53"/>
      <c r="AO31" s="53"/>
    </row>
    <row r="32" spans="1:41" s="50" customFormat="1" ht="30" customHeight="1">
      <c r="A32" s="115">
        <v>24</v>
      </c>
      <c r="B32" s="144" t="s">
        <v>623</v>
      </c>
      <c r="C32" s="144" t="s">
        <v>624</v>
      </c>
      <c r="D32" s="144" t="s">
        <v>31</v>
      </c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7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7"/>
      <c r="AF32" s="146"/>
      <c r="AG32" s="146"/>
      <c r="AH32" s="146"/>
      <c r="AI32" s="146"/>
      <c r="AJ32" s="172">
        <f t="shared" si="3"/>
        <v>0</v>
      </c>
      <c r="AK32" s="172">
        <f t="shared" si="4"/>
        <v>0</v>
      </c>
      <c r="AL32" s="172">
        <f t="shared" si="5"/>
        <v>0</v>
      </c>
      <c r="AM32" s="53"/>
      <c r="AN32" s="53"/>
      <c r="AO32" s="53"/>
    </row>
    <row r="33" spans="1:44" s="50" customFormat="1" ht="30" customHeight="1">
      <c r="A33" s="115">
        <v>25</v>
      </c>
      <c r="B33" s="144" t="s">
        <v>625</v>
      </c>
      <c r="C33" s="144" t="s">
        <v>626</v>
      </c>
      <c r="D33" s="144" t="s">
        <v>14</v>
      </c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47"/>
      <c r="P33" s="146"/>
      <c r="Q33" s="146"/>
      <c r="R33" s="146"/>
      <c r="S33" s="146"/>
      <c r="T33" s="96" t="s">
        <v>8</v>
      </c>
      <c r="U33" s="146"/>
      <c r="V33" s="146"/>
      <c r="W33" s="146"/>
      <c r="X33" s="146"/>
      <c r="Y33" s="146"/>
      <c r="Z33" s="146"/>
      <c r="AA33" s="146"/>
      <c r="AB33" s="146"/>
      <c r="AC33" s="146"/>
      <c r="AD33" s="146" t="s">
        <v>9</v>
      </c>
      <c r="AE33" s="147" t="s">
        <v>9</v>
      </c>
      <c r="AF33" s="146"/>
      <c r="AG33" s="146"/>
      <c r="AH33" s="146"/>
      <c r="AI33" s="146"/>
      <c r="AJ33" s="172">
        <f t="shared" si="3"/>
        <v>1</v>
      </c>
      <c r="AK33" s="172">
        <f t="shared" si="4"/>
        <v>2</v>
      </c>
      <c r="AL33" s="172">
        <f t="shared" si="5"/>
        <v>0</v>
      </c>
      <c r="AM33" s="53"/>
      <c r="AN33" s="53"/>
      <c r="AO33" s="53"/>
    </row>
    <row r="34" spans="1:44" s="50" customFormat="1" ht="30" customHeight="1">
      <c r="A34" s="115">
        <v>26</v>
      </c>
      <c r="B34" s="144" t="s">
        <v>627</v>
      </c>
      <c r="C34" s="144" t="s">
        <v>628</v>
      </c>
      <c r="D34" s="144" t="s">
        <v>15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6"/>
      <c r="Q34" s="146"/>
      <c r="R34" s="146"/>
      <c r="S34" s="146"/>
      <c r="T34" s="96" t="s">
        <v>8</v>
      </c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7"/>
      <c r="AF34" s="146"/>
      <c r="AG34" s="146"/>
      <c r="AH34" s="146"/>
      <c r="AI34" s="146"/>
      <c r="AJ34" s="172">
        <f t="shared" si="3"/>
        <v>1</v>
      </c>
      <c r="AK34" s="172">
        <f t="shared" si="4"/>
        <v>0</v>
      </c>
      <c r="AL34" s="172">
        <f t="shared" si="5"/>
        <v>0</v>
      </c>
      <c r="AM34" s="53"/>
      <c r="AN34" s="53"/>
      <c r="AO34" s="53"/>
    </row>
    <row r="35" spans="1:44" s="50" customFormat="1" ht="30" customHeight="1">
      <c r="A35" s="115">
        <v>27</v>
      </c>
      <c r="B35" s="144" t="s">
        <v>629</v>
      </c>
      <c r="C35" s="144" t="s">
        <v>97</v>
      </c>
      <c r="D35" s="144" t="s">
        <v>15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7"/>
      <c r="P35" s="146"/>
      <c r="Q35" s="146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7"/>
      <c r="AF35" s="146"/>
      <c r="AG35" s="146"/>
      <c r="AH35" s="146"/>
      <c r="AI35" s="146"/>
      <c r="AJ35" s="172">
        <f t="shared" si="3"/>
        <v>0</v>
      </c>
      <c r="AK35" s="172">
        <f t="shared" si="4"/>
        <v>0</v>
      </c>
      <c r="AL35" s="172">
        <f t="shared" si="5"/>
        <v>0</v>
      </c>
      <c r="AM35" s="53"/>
      <c r="AN35" s="53"/>
      <c r="AO35" s="53"/>
    </row>
    <row r="36" spans="1:44" s="50" customFormat="1" ht="30" customHeight="1">
      <c r="A36" s="115">
        <v>28</v>
      </c>
      <c r="B36" s="144" t="s">
        <v>630</v>
      </c>
      <c r="C36" s="144" t="s">
        <v>631</v>
      </c>
      <c r="D36" s="144" t="s">
        <v>632</v>
      </c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7"/>
      <c r="P36" s="146"/>
      <c r="Q36" s="146"/>
      <c r="R36" s="146"/>
      <c r="S36" s="146"/>
      <c r="T36" s="96" t="s">
        <v>8</v>
      </c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7"/>
      <c r="AF36" s="146"/>
      <c r="AG36" s="146"/>
      <c r="AH36" s="146"/>
      <c r="AI36" s="146"/>
      <c r="AJ36" s="172">
        <f t="shared" si="3"/>
        <v>1</v>
      </c>
      <c r="AK36" s="172">
        <f t="shared" si="4"/>
        <v>0</v>
      </c>
      <c r="AL36" s="172">
        <f t="shared" si="5"/>
        <v>0</v>
      </c>
      <c r="AM36" s="53"/>
      <c r="AN36" s="53"/>
      <c r="AO36" s="53"/>
    </row>
    <row r="37" spans="1:44" s="50" customFormat="1" ht="30" customHeight="1">
      <c r="A37" s="115">
        <v>29</v>
      </c>
      <c r="B37" s="144" t="s">
        <v>633</v>
      </c>
      <c r="C37" s="144" t="s">
        <v>634</v>
      </c>
      <c r="D37" s="144" t="s">
        <v>78</v>
      </c>
      <c r="E37" s="94"/>
      <c r="F37" s="96"/>
      <c r="G37" s="96"/>
      <c r="H37" s="96"/>
      <c r="I37" s="96"/>
      <c r="J37" s="96"/>
      <c r="K37" s="96"/>
      <c r="L37" s="96"/>
      <c r="M37" s="96"/>
      <c r="N37" s="96"/>
      <c r="O37" s="83"/>
      <c r="P37" s="96"/>
      <c r="Q37" s="96" t="s">
        <v>8</v>
      </c>
      <c r="R37" s="96"/>
      <c r="S37" s="96" t="s">
        <v>8</v>
      </c>
      <c r="T37" s="96" t="s">
        <v>8</v>
      </c>
      <c r="U37" s="96"/>
      <c r="V37" s="96"/>
      <c r="W37" s="96" t="s">
        <v>8</v>
      </c>
      <c r="X37" s="96" t="s">
        <v>8</v>
      </c>
      <c r="Y37" s="96" t="s">
        <v>8</v>
      </c>
      <c r="Z37" s="96" t="s">
        <v>8</v>
      </c>
      <c r="AA37" s="96"/>
      <c r="AB37" s="96"/>
      <c r="AC37" s="96"/>
      <c r="AD37" s="96"/>
      <c r="AE37" s="83" t="s">
        <v>8</v>
      </c>
      <c r="AF37" s="96"/>
      <c r="AG37" s="96"/>
      <c r="AH37" s="96"/>
      <c r="AI37" s="96"/>
      <c r="AJ37" s="3">
        <f t="shared" si="2"/>
        <v>8</v>
      </c>
      <c r="AK37" s="3">
        <f t="shared" si="0"/>
        <v>0</v>
      </c>
      <c r="AL37" s="3">
        <f t="shared" si="1"/>
        <v>0</v>
      </c>
      <c r="AM37" s="53"/>
      <c r="AN37" s="53"/>
      <c r="AO37" s="53"/>
    </row>
    <row r="38" spans="1:44" s="50" customFormat="1" ht="48" customHeight="1">
      <c r="A38" s="115">
        <v>30</v>
      </c>
      <c r="B38" s="144" t="s">
        <v>635</v>
      </c>
      <c r="C38" s="144" t="s">
        <v>636</v>
      </c>
      <c r="D38" s="144" t="s">
        <v>78</v>
      </c>
      <c r="E38" s="94"/>
      <c r="F38" s="96"/>
      <c r="G38" s="96"/>
      <c r="H38" s="96"/>
      <c r="I38" s="96"/>
      <c r="J38" s="96"/>
      <c r="K38" s="96"/>
      <c r="L38" s="96"/>
      <c r="M38" s="96"/>
      <c r="N38" s="96"/>
      <c r="O38" s="83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83"/>
      <c r="AF38" s="96"/>
      <c r="AG38" s="96"/>
      <c r="AH38" s="96"/>
      <c r="AI38" s="96"/>
      <c r="AJ38" s="3">
        <f t="shared" si="2"/>
        <v>0</v>
      </c>
      <c r="AK38" s="3">
        <f t="shared" si="0"/>
        <v>0</v>
      </c>
      <c r="AL38" s="3">
        <f t="shared" si="1"/>
        <v>0</v>
      </c>
      <c r="AM38" s="53"/>
      <c r="AN38" s="27"/>
      <c r="AO38" s="27"/>
      <c r="AP38" s="47"/>
      <c r="AQ38" s="47"/>
      <c r="AR38" s="47"/>
    </row>
    <row r="39" spans="1:44" s="50" customFormat="1" ht="30" customHeight="1">
      <c r="A39" s="115">
        <v>31</v>
      </c>
      <c r="B39" s="144" t="s">
        <v>637</v>
      </c>
      <c r="C39" s="144" t="s">
        <v>201</v>
      </c>
      <c r="D39" s="144" t="s">
        <v>96</v>
      </c>
      <c r="E39" s="94"/>
      <c r="F39" s="96"/>
      <c r="G39" s="96"/>
      <c r="H39" s="96"/>
      <c r="I39" s="96"/>
      <c r="J39" s="96"/>
      <c r="K39" s="96"/>
      <c r="L39" s="96"/>
      <c r="M39" s="96"/>
      <c r="N39" s="96"/>
      <c r="O39" s="83"/>
      <c r="P39" s="96"/>
      <c r="Q39" s="96" t="s">
        <v>8</v>
      </c>
      <c r="R39" s="96"/>
      <c r="S39" s="96" t="s">
        <v>8</v>
      </c>
      <c r="T39" s="96" t="s">
        <v>8</v>
      </c>
      <c r="U39" s="96"/>
      <c r="V39" s="96"/>
      <c r="W39" s="96" t="s">
        <v>8</v>
      </c>
      <c r="X39" s="96" t="s">
        <v>8</v>
      </c>
      <c r="Y39" s="96"/>
      <c r="Z39" s="96" t="s">
        <v>10</v>
      </c>
      <c r="AA39" s="96"/>
      <c r="AB39" s="96"/>
      <c r="AC39" s="96"/>
      <c r="AD39" s="96" t="s">
        <v>9</v>
      </c>
      <c r="AE39" s="83"/>
      <c r="AF39" s="96"/>
      <c r="AG39" s="96"/>
      <c r="AH39" s="96"/>
      <c r="AI39" s="96"/>
      <c r="AJ39" s="3">
        <f t="shared" si="2"/>
        <v>5</v>
      </c>
      <c r="AK39" s="3">
        <f t="shared" si="0"/>
        <v>1</v>
      </c>
      <c r="AL39" s="3">
        <f t="shared" si="1"/>
        <v>1</v>
      </c>
      <c r="AM39" s="53"/>
      <c r="AN39" s="53"/>
      <c r="AO39" s="53"/>
    </row>
    <row r="40" spans="1:44" s="50" customFormat="1" ht="41.25" customHeight="1">
      <c r="A40" s="115">
        <v>32</v>
      </c>
      <c r="B40" s="144" t="s">
        <v>638</v>
      </c>
      <c r="C40" s="144" t="s">
        <v>639</v>
      </c>
      <c r="D40" s="144" t="s">
        <v>59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96"/>
      <c r="Q40" s="96" t="s">
        <v>8</v>
      </c>
      <c r="R40" s="96"/>
      <c r="S40" s="96"/>
      <c r="T40" s="96"/>
      <c r="U40" s="96"/>
      <c r="V40" s="96"/>
      <c r="W40" s="96" t="s">
        <v>8</v>
      </c>
      <c r="X40" s="96"/>
      <c r="Y40" s="96" t="s">
        <v>8</v>
      </c>
      <c r="Z40" s="96" t="s">
        <v>8</v>
      </c>
      <c r="AA40" s="96"/>
      <c r="AB40" s="96"/>
      <c r="AC40" s="96"/>
      <c r="AD40" s="96"/>
      <c r="AE40" s="83"/>
      <c r="AF40" s="96"/>
      <c r="AG40" s="96"/>
      <c r="AH40" s="96"/>
      <c r="AI40" s="96"/>
      <c r="AJ40" s="3">
        <f t="shared" si="2"/>
        <v>4</v>
      </c>
      <c r="AK40" s="3">
        <f t="shared" si="0"/>
        <v>0</v>
      </c>
      <c r="AL40" s="3">
        <f t="shared" si="1"/>
        <v>0</v>
      </c>
      <c r="AM40" s="54" t="s">
        <v>21</v>
      </c>
      <c r="AN40" s="54" t="s">
        <v>22</v>
      </c>
      <c r="AO40" s="54" t="s">
        <v>23</v>
      </c>
    </row>
    <row r="41" spans="1:44" s="50" customFormat="1" ht="30" customHeight="1">
      <c r="A41" s="115">
        <v>33</v>
      </c>
      <c r="B41" s="144" t="s">
        <v>640</v>
      </c>
      <c r="C41" s="144" t="s">
        <v>641</v>
      </c>
      <c r="D41" s="144" t="s">
        <v>229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96"/>
      <c r="Q41" s="96"/>
      <c r="R41" s="96"/>
      <c r="S41" s="96"/>
      <c r="T41" s="96"/>
      <c r="U41" s="96"/>
      <c r="V41" s="96"/>
      <c r="W41" s="96" t="s">
        <v>8</v>
      </c>
      <c r="X41" s="96"/>
      <c r="Y41" s="96"/>
      <c r="Z41" s="96"/>
      <c r="AA41" s="96"/>
      <c r="AB41" s="96"/>
      <c r="AC41" s="96"/>
      <c r="AD41" s="96"/>
      <c r="AE41" s="83"/>
      <c r="AF41" s="96"/>
      <c r="AG41" s="96"/>
      <c r="AH41" s="96"/>
      <c r="AI41" s="96"/>
      <c r="AJ41" s="3">
        <f t="shared" si="2"/>
        <v>1</v>
      </c>
      <c r="AK41" s="3">
        <f t="shared" si="0"/>
        <v>0</v>
      </c>
      <c r="AL41" s="3">
        <f t="shared" si="1"/>
        <v>0</v>
      </c>
      <c r="AM41" s="31" t="s">
        <v>27</v>
      </c>
      <c r="AN41" s="55" t="s">
        <v>28</v>
      </c>
      <c r="AO41" s="55" t="s">
        <v>29</v>
      </c>
    </row>
    <row r="42" spans="1:44" s="50" customFormat="1" ht="30" customHeight="1">
      <c r="A42" s="115">
        <v>34</v>
      </c>
      <c r="B42" s="144" t="s">
        <v>642</v>
      </c>
      <c r="C42" s="144" t="s">
        <v>102</v>
      </c>
      <c r="D42" s="144" t="s">
        <v>38</v>
      </c>
      <c r="E42" s="95"/>
      <c r="F42" s="96"/>
      <c r="G42" s="96"/>
      <c r="H42" s="96"/>
      <c r="I42" s="96"/>
      <c r="J42" s="96"/>
      <c r="K42" s="96"/>
      <c r="L42" s="96"/>
      <c r="M42" s="96"/>
      <c r="N42" s="96"/>
      <c r="O42" s="83"/>
      <c r="P42" s="96"/>
      <c r="Q42" s="96"/>
      <c r="R42" s="96"/>
      <c r="S42" s="96"/>
      <c r="T42" s="96"/>
      <c r="U42" s="96"/>
      <c r="V42" s="96"/>
      <c r="W42" s="96" t="s">
        <v>8</v>
      </c>
      <c r="X42" s="96"/>
      <c r="Y42" s="96"/>
      <c r="Z42" s="96"/>
      <c r="AA42" s="96"/>
      <c r="AB42" s="96"/>
      <c r="AC42" s="96"/>
      <c r="AD42" s="96" t="s">
        <v>8</v>
      </c>
      <c r="AE42" s="83" t="s">
        <v>8</v>
      </c>
      <c r="AF42" s="96"/>
      <c r="AG42" s="96"/>
      <c r="AH42" s="96"/>
      <c r="AI42" s="96"/>
      <c r="AJ42" s="3">
        <f t="shared" si="2"/>
        <v>3</v>
      </c>
      <c r="AK42" s="3">
        <f t="shared" si="0"/>
        <v>0</v>
      </c>
      <c r="AL42" s="3">
        <f t="shared" si="1"/>
        <v>0</v>
      </c>
      <c r="AM42" s="33">
        <f t="shared" ref="AM42:AM79" si="6">COUNTIF(H49:AL49,"CT")</f>
        <v>0</v>
      </c>
      <c r="AN42" s="33">
        <f>COUNTIF(I42:AM42,"HT")</f>
        <v>0</v>
      </c>
      <c r="AO42" s="33">
        <f>COUNTIF(J42:AN42,"VK")</f>
        <v>0</v>
      </c>
      <c r="AP42" s="173"/>
      <c r="AQ42" s="174"/>
    </row>
    <row r="43" spans="1:44" s="50" customFormat="1" ht="30" customHeight="1">
      <c r="A43" s="115">
        <v>35</v>
      </c>
      <c r="B43" s="144" t="s">
        <v>643</v>
      </c>
      <c r="C43" s="144" t="s">
        <v>644</v>
      </c>
      <c r="D43" s="144" t="s">
        <v>93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3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 t="s">
        <v>9</v>
      </c>
      <c r="AE43" s="8"/>
      <c r="AF43" s="8"/>
      <c r="AG43" s="8"/>
      <c r="AH43" s="8"/>
      <c r="AI43" s="8"/>
      <c r="AJ43" s="3">
        <f t="shared" si="2"/>
        <v>0</v>
      </c>
      <c r="AK43" s="3">
        <f t="shared" si="0"/>
        <v>1</v>
      </c>
      <c r="AL43" s="3">
        <f t="shared" si="1"/>
        <v>0</v>
      </c>
      <c r="AM43" s="33">
        <f t="shared" si="6"/>
        <v>0</v>
      </c>
      <c r="AN43" s="33">
        <f t="shared" ref="AN43:AN79" si="7">COUNTIF(I43:AM43,"HT")</f>
        <v>0</v>
      </c>
      <c r="AO43" s="33">
        <f t="shared" ref="AO43:AO79" si="8">COUNTIF(J43:AN43,"VK")</f>
        <v>0</v>
      </c>
      <c r="AP43" s="53"/>
      <c r="AQ43" s="53"/>
    </row>
    <row r="44" spans="1:44" s="50" customFormat="1" ht="30" customHeight="1">
      <c r="A44" s="115">
        <v>36</v>
      </c>
      <c r="B44" s="144" t="s">
        <v>645</v>
      </c>
      <c r="C44" s="144" t="s">
        <v>646</v>
      </c>
      <c r="D44" s="144" t="s">
        <v>647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3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">
        <f t="shared" si="2"/>
        <v>0</v>
      </c>
      <c r="AK44" s="3">
        <f t="shared" si="0"/>
        <v>0</v>
      </c>
      <c r="AL44" s="3">
        <f t="shared" si="1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53"/>
      <c r="AQ44" s="53"/>
    </row>
    <row r="45" spans="1:44" s="50" customFormat="1" ht="30" customHeight="1">
      <c r="A45" s="182" t="s">
        <v>16</v>
      </c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3"/>
      <c r="AJ45" s="3">
        <f>SUM(AJ9:AJ44)</f>
        <v>59</v>
      </c>
      <c r="AK45" s="3">
        <f>SUM(AK9:AK44)</f>
        <v>7</v>
      </c>
      <c r="AL45" s="3">
        <f>SUM(AL9:AL44)</f>
        <v>1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53"/>
      <c r="AQ45" s="53"/>
    </row>
    <row r="46" spans="1:44" s="50" customFormat="1" ht="30" customHeight="1">
      <c r="A46" s="11"/>
      <c r="B46" s="11"/>
      <c r="C46" s="12"/>
      <c r="D46" s="12"/>
      <c r="E46" s="13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1"/>
      <c r="AK46" s="11"/>
      <c r="AL46" s="11"/>
      <c r="AM46" s="33">
        <f t="shared" si="6"/>
        <v>0</v>
      </c>
      <c r="AN46" s="33">
        <f t="shared" si="7"/>
        <v>0</v>
      </c>
      <c r="AO46" s="33">
        <f t="shared" si="8"/>
        <v>0</v>
      </c>
      <c r="AP46" s="53"/>
      <c r="AQ46" s="53"/>
    </row>
    <row r="47" spans="1:44" s="50" customFormat="1" ht="30" customHeight="1">
      <c r="A47" s="186" t="s">
        <v>17</v>
      </c>
      <c r="B47" s="186"/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  <c r="S47" s="186"/>
      <c r="T47" s="186"/>
      <c r="U47" s="186"/>
      <c r="V47" s="186"/>
      <c r="W47" s="186"/>
      <c r="X47" s="186"/>
      <c r="Y47" s="186"/>
      <c r="Z47" s="186"/>
      <c r="AA47" s="186"/>
      <c r="AB47" s="186"/>
      <c r="AC47" s="186"/>
      <c r="AD47" s="186"/>
      <c r="AE47" s="186"/>
      <c r="AF47" s="186"/>
      <c r="AG47" s="186"/>
      <c r="AH47" s="186"/>
      <c r="AI47" s="187"/>
      <c r="AJ47" s="44" t="s">
        <v>18</v>
      </c>
      <c r="AK47" s="44" t="s">
        <v>19</v>
      </c>
      <c r="AL47" s="44" t="s">
        <v>20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53"/>
      <c r="AQ47" s="53"/>
    </row>
    <row r="48" spans="1:44" s="50" customFormat="1" ht="30" customHeight="1">
      <c r="A48" s="3" t="s">
        <v>5</v>
      </c>
      <c r="B48" s="46"/>
      <c r="C48" s="177" t="s">
        <v>7</v>
      </c>
      <c r="D48" s="178"/>
      <c r="E48" s="4">
        <v>1</v>
      </c>
      <c r="F48" s="4">
        <v>2</v>
      </c>
      <c r="G48" s="4">
        <v>3</v>
      </c>
      <c r="H48" s="4">
        <v>4</v>
      </c>
      <c r="I48" s="4">
        <v>5</v>
      </c>
      <c r="J48" s="4">
        <v>6</v>
      </c>
      <c r="K48" s="4">
        <v>7</v>
      </c>
      <c r="L48" s="4">
        <v>8</v>
      </c>
      <c r="M48" s="4">
        <v>9</v>
      </c>
      <c r="N48" s="4">
        <v>10</v>
      </c>
      <c r="O48" s="4">
        <v>11</v>
      </c>
      <c r="P48" s="4">
        <v>12</v>
      </c>
      <c r="Q48" s="4">
        <v>13</v>
      </c>
      <c r="R48" s="4">
        <v>14</v>
      </c>
      <c r="S48" s="4">
        <v>15</v>
      </c>
      <c r="T48" s="4">
        <v>16</v>
      </c>
      <c r="U48" s="4">
        <v>17</v>
      </c>
      <c r="V48" s="4">
        <v>18</v>
      </c>
      <c r="W48" s="4">
        <v>19</v>
      </c>
      <c r="X48" s="4">
        <v>20</v>
      </c>
      <c r="Y48" s="4">
        <v>21</v>
      </c>
      <c r="Z48" s="4">
        <v>22</v>
      </c>
      <c r="AA48" s="4">
        <v>23</v>
      </c>
      <c r="AB48" s="4">
        <v>24</v>
      </c>
      <c r="AC48" s="4">
        <v>25</v>
      </c>
      <c r="AD48" s="4">
        <v>26</v>
      </c>
      <c r="AE48" s="4">
        <v>27</v>
      </c>
      <c r="AF48" s="4">
        <v>28</v>
      </c>
      <c r="AG48" s="4">
        <v>29</v>
      </c>
      <c r="AH48" s="4">
        <v>30</v>
      </c>
      <c r="AI48" s="4">
        <v>31</v>
      </c>
      <c r="AJ48" s="31" t="s">
        <v>24</v>
      </c>
      <c r="AK48" s="31" t="s">
        <v>25</v>
      </c>
      <c r="AL48" s="31" t="s">
        <v>26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53"/>
      <c r="AQ48" s="53"/>
    </row>
    <row r="49" spans="1:43" s="50" customFormat="1" ht="30" customHeight="1">
      <c r="A49" s="3">
        <v>1</v>
      </c>
      <c r="B49" s="144" t="s">
        <v>585</v>
      </c>
      <c r="C49" s="144" t="s">
        <v>586</v>
      </c>
      <c r="D49" s="144" t="s">
        <v>89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>COUNTIF(E49:AI49,"BT")</f>
        <v>0</v>
      </c>
      <c r="AK49" s="33">
        <f>COUNTIF(F49:AJ49,"D")</f>
        <v>0</v>
      </c>
      <c r="AL49" s="33">
        <f>COUNTIF(G49:AK49,"ĐP")</f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53"/>
      <c r="AQ49" s="53"/>
    </row>
    <row r="50" spans="1:43" s="50" customFormat="1" ht="30" customHeight="1">
      <c r="A50" s="3">
        <v>2</v>
      </c>
      <c r="B50" s="144" t="s">
        <v>587</v>
      </c>
      <c r="C50" s="144" t="s">
        <v>588</v>
      </c>
      <c r="D50" s="144" t="s">
        <v>89</v>
      </c>
      <c r="E50" s="15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 t="s">
        <v>19</v>
      </c>
      <c r="AF50" s="16"/>
      <c r="AG50" s="16"/>
      <c r="AH50" s="16"/>
      <c r="AI50" s="16"/>
      <c r="AJ50" s="33">
        <f t="shared" ref="AJ50:AJ86" si="9">COUNTIF(E50:AI50,"BT")</f>
        <v>0</v>
      </c>
      <c r="AK50" s="33">
        <f t="shared" ref="AK50:AK86" si="10">COUNTIF(F50:AJ50,"D")</f>
        <v>1</v>
      </c>
      <c r="AL50" s="33">
        <f t="shared" ref="AL50:AL86" si="11">COUNTIF(G50:AK50,"ĐP")</f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53"/>
      <c r="AQ50" s="53"/>
    </row>
    <row r="51" spans="1:43" s="50" customFormat="1" ht="30" customHeight="1">
      <c r="A51" s="3">
        <v>3</v>
      </c>
      <c r="B51" s="144" t="s">
        <v>589</v>
      </c>
      <c r="C51" s="144" t="s">
        <v>590</v>
      </c>
      <c r="D51" s="144" t="s">
        <v>65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9"/>
        <v>0</v>
      </c>
      <c r="AK51" s="33">
        <f t="shared" si="10"/>
        <v>0</v>
      </c>
      <c r="AL51" s="33">
        <f t="shared" si="11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53"/>
      <c r="AQ51" s="53"/>
    </row>
    <row r="52" spans="1:43" s="50" customFormat="1" ht="30" customHeight="1">
      <c r="A52" s="3">
        <v>4</v>
      </c>
      <c r="B52" s="144" t="s">
        <v>591</v>
      </c>
      <c r="C52" s="144" t="s">
        <v>64</v>
      </c>
      <c r="D52" s="144" t="s">
        <v>61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53"/>
      <c r="AQ52" s="53"/>
    </row>
    <row r="53" spans="1:43" s="50" customFormat="1" ht="30" customHeight="1">
      <c r="A53" s="3">
        <v>5</v>
      </c>
      <c r="B53" s="144" t="s">
        <v>592</v>
      </c>
      <c r="C53" s="144" t="s">
        <v>593</v>
      </c>
      <c r="D53" s="144" t="s">
        <v>66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53"/>
      <c r="AQ53" s="53"/>
    </row>
    <row r="54" spans="1:43" s="50" customFormat="1" ht="30" customHeight="1">
      <c r="A54" s="3">
        <v>6</v>
      </c>
      <c r="B54" s="144" t="s">
        <v>594</v>
      </c>
      <c r="C54" s="144" t="s">
        <v>595</v>
      </c>
      <c r="D54" s="144" t="s">
        <v>83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53"/>
      <c r="AQ54" s="53"/>
    </row>
    <row r="55" spans="1:43" s="50" customFormat="1" ht="30" customHeight="1">
      <c r="A55" s="3">
        <v>7</v>
      </c>
      <c r="B55" s="144" t="s">
        <v>596</v>
      </c>
      <c r="C55" s="144" t="s">
        <v>597</v>
      </c>
      <c r="D55" s="144" t="s">
        <v>11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173"/>
      <c r="AQ55" s="174"/>
    </row>
    <row r="56" spans="1:43" s="50" customFormat="1" ht="30" customHeight="1">
      <c r="A56" s="3">
        <v>8</v>
      </c>
      <c r="B56" s="144" t="s">
        <v>598</v>
      </c>
      <c r="C56" s="144" t="s">
        <v>116</v>
      </c>
      <c r="D56" s="144" t="s">
        <v>67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50" customFormat="1" ht="30" customHeight="1">
      <c r="A57" s="3">
        <v>9</v>
      </c>
      <c r="B57" s="144" t="s">
        <v>599</v>
      </c>
      <c r="C57" s="144" t="s">
        <v>600</v>
      </c>
      <c r="D57" s="144" t="s">
        <v>67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50" customFormat="1" ht="30" customHeight="1">
      <c r="A58" s="3">
        <v>10</v>
      </c>
      <c r="B58" s="144" t="s">
        <v>601</v>
      </c>
      <c r="C58" s="144" t="s">
        <v>602</v>
      </c>
      <c r="D58" s="144" t="s">
        <v>546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50" customFormat="1" ht="30" customHeight="1">
      <c r="A59" s="3">
        <v>11</v>
      </c>
      <c r="B59" s="144" t="s">
        <v>603</v>
      </c>
      <c r="C59" s="144" t="s">
        <v>604</v>
      </c>
      <c r="D59" s="144" t="s">
        <v>40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50" customFormat="1" ht="30" customHeight="1">
      <c r="A60" s="3">
        <v>12</v>
      </c>
      <c r="B60" s="144" t="s">
        <v>605</v>
      </c>
      <c r="C60" s="144" t="s">
        <v>578</v>
      </c>
      <c r="D60" s="144" t="s">
        <v>30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50" customFormat="1" ht="30" customHeight="1">
      <c r="A61" s="3">
        <v>13</v>
      </c>
      <c r="B61" s="144" t="s">
        <v>606</v>
      </c>
      <c r="C61" s="144" t="s">
        <v>607</v>
      </c>
      <c r="D61" s="144" t="s">
        <v>30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50" customFormat="1" ht="30" customHeight="1">
      <c r="A62" s="3">
        <v>14</v>
      </c>
      <c r="B62" s="144" t="s">
        <v>608</v>
      </c>
      <c r="C62" s="144" t="s">
        <v>609</v>
      </c>
      <c r="D62" s="144" t="s">
        <v>30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9"/>
        <v>0</v>
      </c>
      <c r="AK62" s="33">
        <f t="shared" si="10"/>
        <v>0</v>
      </c>
      <c r="AL62" s="33">
        <f t="shared" si="11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50" customFormat="1" ht="30" customHeight="1">
      <c r="A63" s="3">
        <v>15</v>
      </c>
      <c r="B63" s="144" t="s">
        <v>610</v>
      </c>
      <c r="C63" s="144" t="s">
        <v>611</v>
      </c>
      <c r="D63" s="144" t="s">
        <v>313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9"/>
        <v>0</v>
      </c>
      <c r="AK63" s="33">
        <f t="shared" si="10"/>
        <v>0</v>
      </c>
      <c r="AL63" s="33">
        <f t="shared" si="11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50" customFormat="1" ht="30" customHeight="1">
      <c r="A64" s="3">
        <v>16</v>
      </c>
      <c r="B64" s="144" t="s">
        <v>612</v>
      </c>
      <c r="C64" s="144" t="s">
        <v>100</v>
      </c>
      <c r="D64" s="144" t="s">
        <v>72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9"/>
        <v>0</v>
      </c>
      <c r="AK64" s="33">
        <f t="shared" si="10"/>
        <v>0</v>
      </c>
      <c r="AL64" s="33">
        <f t="shared" si="11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50" customFormat="1" ht="30" customHeight="1">
      <c r="A65" s="3">
        <v>17</v>
      </c>
      <c r="B65" s="144" t="s">
        <v>613</v>
      </c>
      <c r="C65" s="144" t="s">
        <v>39</v>
      </c>
      <c r="D65" s="144" t="s">
        <v>614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9"/>
        <v>0</v>
      </c>
      <c r="AK65" s="33">
        <f t="shared" si="10"/>
        <v>0</v>
      </c>
      <c r="AL65" s="33">
        <f t="shared" si="11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50" customFormat="1" ht="30" customHeight="1">
      <c r="A66" s="3">
        <v>18</v>
      </c>
      <c r="B66" s="144" t="s">
        <v>615</v>
      </c>
      <c r="C66" s="144" t="s">
        <v>616</v>
      </c>
      <c r="D66" s="144" t="s">
        <v>152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9"/>
        <v>0</v>
      </c>
      <c r="AK66" s="33">
        <f t="shared" si="10"/>
        <v>0</v>
      </c>
      <c r="AL66" s="33">
        <f t="shared" si="11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50" customFormat="1" ht="30" customHeight="1">
      <c r="A67" s="3">
        <v>19</v>
      </c>
      <c r="B67" s="144" t="s">
        <v>617</v>
      </c>
      <c r="C67" s="144" t="s">
        <v>73</v>
      </c>
      <c r="D67" s="144" t="s">
        <v>79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9"/>
        <v>0</v>
      </c>
      <c r="AK67" s="33">
        <f t="shared" si="10"/>
        <v>0</v>
      </c>
      <c r="AL67" s="33">
        <f t="shared" si="11"/>
        <v>0</v>
      </c>
      <c r="AM67" s="33">
        <f t="shared" ref="AM67:AM73" si="12">COUNTIF(H78:AL78,"CT")</f>
        <v>0</v>
      </c>
      <c r="AN67" s="33">
        <f t="shared" si="7"/>
        <v>0</v>
      </c>
      <c r="AO67" s="33">
        <f t="shared" si="8"/>
        <v>0</v>
      </c>
    </row>
    <row r="68" spans="1:41" s="50" customFormat="1" ht="30" customHeight="1">
      <c r="A68" s="3">
        <v>20</v>
      </c>
      <c r="B68" s="144" t="s">
        <v>618</v>
      </c>
      <c r="C68" s="144" t="s">
        <v>318</v>
      </c>
      <c r="D68" s="144" t="s">
        <v>46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9"/>
        <v>0</v>
      </c>
      <c r="AK68" s="33">
        <f t="shared" si="10"/>
        <v>0</v>
      </c>
      <c r="AL68" s="33">
        <f t="shared" si="11"/>
        <v>0</v>
      </c>
      <c r="AM68" s="33">
        <f t="shared" si="12"/>
        <v>0</v>
      </c>
      <c r="AN68" s="33">
        <f t="shared" si="7"/>
        <v>0</v>
      </c>
      <c r="AO68" s="33">
        <f t="shared" si="8"/>
        <v>0</v>
      </c>
    </row>
    <row r="69" spans="1:41" s="50" customFormat="1" ht="30" customHeight="1">
      <c r="A69" s="3">
        <v>21</v>
      </c>
      <c r="B69" s="144" t="s">
        <v>619</v>
      </c>
      <c r="C69" s="144" t="s">
        <v>620</v>
      </c>
      <c r="D69" s="144" t="s">
        <v>55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9"/>
        <v>0</v>
      </c>
      <c r="AK69" s="33">
        <f t="shared" si="10"/>
        <v>0</v>
      </c>
      <c r="AL69" s="33">
        <f t="shared" si="11"/>
        <v>0</v>
      </c>
      <c r="AM69" s="33">
        <f t="shared" si="12"/>
        <v>0</v>
      </c>
      <c r="AN69" s="33">
        <f t="shared" si="7"/>
        <v>0</v>
      </c>
      <c r="AO69" s="33">
        <f t="shared" si="8"/>
        <v>0</v>
      </c>
    </row>
    <row r="70" spans="1:41" s="50" customFormat="1" ht="30" customHeight="1">
      <c r="A70" s="3">
        <v>22</v>
      </c>
      <c r="B70" s="144" t="s">
        <v>621</v>
      </c>
      <c r="C70" s="144" t="s">
        <v>358</v>
      </c>
      <c r="D70" s="144" t="s">
        <v>82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9"/>
        <v>0</v>
      </c>
      <c r="AK70" s="33">
        <f t="shared" si="10"/>
        <v>0</v>
      </c>
      <c r="AL70" s="33">
        <f t="shared" si="11"/>
        <v>0</v>
      </c>
      <c r="AM70" s="33">
        <f t="shared" si="12"/>
        <v>0</v>
      </c>
      <c r="AN70" s="33">
        <f t="shared" si="7"/>
        <v>0</v>
      </c>
      <c r="AO70" s="33">
        <f t="shared" si="8"/>
        <v>0</v>
      </c>
    </row>
    <row r="71" spans="1:41" s="50" customFormat="1" ht="30" customHeight="1">
      <c r="A71" s="3">
        <v>23</v>
      </c>
      <c r="B71" s="144" t="s">
        <v>622</v>
      </c>
      <c r="C71" s="144" t="s">
        <v>37</v>
      </c>
      <c r="D71" s="144" t="s">
        <v>220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9"/>
        <v>0</v>
      </c>
      <c r="AK71" s="33">
        <f t="shared" si="10"/>
        <v>0</v>
      </c>
      <c r="AL71" s="33">
        <f t="shared" si="11"/>
        <v>0</v>
      </c>
      <c r="AM71" s="33">
        <f t="shared" si="12"/>
        <v>0</v>
      </c>
      <c r="AN71" s="33">
        <f t="shared" si="7"/>
        <v>0</v>
      </c>
      <c r="AO71" s="33">
        <f t="shared" si="8"/>
        <v>0</v>
      </c>
    </row>
    <row r="72" spans="1:41" s="50" customFormat="1" ht="30" customHeight="1">
      <c r="A72" s="3">
        <v>24</v>
      </c>
      <c r="B72" s="144" t="s">
        <v>623</v>
      </c>
      <c r="C72" s="144" t="s">
        <v>624</v>
      </c>
      <c r="D72" s="144" t="s">
        <v>31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9"/>
        <v>0</v>
      </c>
      <c r="AK72" s="33">
        <f t="shared" si="10"/>
        <v>0</v>
      </c>
      <c r="AL72" s="33">
        <f t="shared" si="11"/>
        <v>0</v>
      </c>
      <c r="AM72" s="33">
        <f t="shared" si="12"/>
        <v>0</v>
      </c>
      <c r="AN72" s="33">
        <f t="shared" si="7"/>
        <v>0</v>
      </c>
      <c r="AO72" s="33">
        <f t="shared" si="8"/>
        <v>0</v>
      </c>
    </row>
    <row r="73" spans="1:41" s="50" customFormat="1" ht="30" customHeight="1">
      <c r="A73" s="3">
        <v>25</v>
      </c>
      <c r="B73" s="144" t="s">
        <v>625</v>
      </c>
      <c r="C73" s="144" t="s">
        <v>626</v>
      </c>
      <c r="D73" s="144" t="s">
        <v>14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9"/>
        <v>0</v>
      </c>
      <c r="AK73" s="33">
        <f t="shared" si="10"/>
        <v>0</v>
      </c>
      <c r="AL73" s="33">
        <f t="shared" si="11"/>
        <v>0</v>
      </c>
      <c r="AM73" s="33">
        <f t="shared" si="12"/>
        <v>0</v>
      </c>
      <c r="AN73" s="33">
        <f t="shared" si="7"/>
        <v>0</v>
      </c>
      <c r="AO73" s="33">
        <f t="shared" si="8"/>
        <v>0</v>
      </c>
    </row>
    <row r="74" spans="1:41" s="50" customFormat="1" ht="30.75" customHeight="1">
      <c r="A74" s="94"/>
      <c r="B74" s="144" t="s">
        <v>627</v>
      </c>
      <c r="C74" s="144" t="s">
        <v>628</v>
      </c>
      <c r="D74" s="144" t="s">
        <v>15</v>
      </c>
      <c r="E74" s="95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33"/>
      <c r="AK74" s="33"/>
      <c r="AL74" s="33"/>
      <c r="AM74" s="33"/>
      <c r="AN74" s="33"/>
      <c r="AO74" s="33"/>
    </row>
    <row r="75" spans="1:41" s="50" customFormat="1" ht="30.75" customHeight="1">
      <c r="A75" s="94"/>
      <c r="B75" s="144" t="s">
        <v>629</v>
      </c>
      <c r="C75" s="144" t="s">
        <v>97</v>
      </c>
      <c r="D75" s="144" t="s">
        <v>15</v>
      </c>
      <c r="E75" s="95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  <c r="AA75" s="96"/>
      <c r="AB75" s="96"/>
      <c r="AC75" s="96"/>
      <c r="AD75" s="96"/>
      <c r="AE75" s="96"/>
      <c r="AF75" s="96"/>
      <c r="AG75" s="96"/>
      <c r="AH75" s="96"/>
      <c r="AI75" s="96"/>
      <c r="AJ75" s="33"/>
      <c r="AK75" s="33"/>
      <c r="AL75" s="33"/>
      <c r="AM75" s="33"/>
      <c r="AN75" s="33"/>
      <c r="AO75" s="33"/>
    </row>
    <row r="76" spans="1:41" ht="51" customHeight="1">
      <c r="A76" s="94"/>
      <c r="B76" s="144" t="s">
        <v>630</v>
      </c>
      <c r="C76" s="144" t="s">
        <v>631</v>
      </c>
      <c r="D76" s="144" t="s">
        <v>632</v>
      </c>
      <c r="E76" s="95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  <c r="AA76" s="96"/>
      <c r="AB76" s="96"/>
      <c r="AC76" s="96"/>
      <c r="AD76" s="96"/>
      <c r="AE76" s="96"/>
      <c r="AF76" s="96"/>
      <c r="AG76" s="96"/>
      <c r="AH76" s="96"/>
      <c r="AI76" s="96"/>
      <c r="AJ76" s="33"/>
      <c r="AK76" s="33"/>
      <c r="AL76" s="33"/>
      <c r="AM76" s="33"/>
      <c r="AN76" s="33"/>
      <c r="AO76" s="33"/>
    </row>
    <row r="77" spans="1:41" ht="15.75" customHeight="1">
      <c r="A77" s="94"/>
      <c r="B77" s="144" t="s">
        <v>633</v>
      </c>
      <c r="C77" s="144" t="s">
        <v>634</v>
      </c>
      <c r="D77" s="144" t="s">
        <v>78</v>
      </c>
      <c r="E77" s="95"/>
      <c r="F77" s="96"/>
      <c r="G77" s="96"/>
      <c r="H77" s="96"/>
      <c r="I77" s="96"/>
      <c r="J77" s="96"/>
      <c r="K77" s="96"/>
      <c r="L77" s="96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  <c r="AA77" s="96"/>
      <c r="AB77" s="96"/>
      <c r="AC77" s="96"/>
      <c r="AD77" s="96"/>
      <c r="AE77" s="96"/>
      <c r="AF77" s="96"/>
      <c r="AG77" s="96"/>
      <c r="AH77" s="96"/>
      <c r="AI77" s="96"/>
      <c r="AJ77" s="33"/>
      <c r="AK77" s="33"/>
      <c r="AL77" s="33"/>
      <c r="AM77" s="33"/>
      <c r="AN77" s="33"/>
      <c r="AO77" s="33"/>
    </row>
    <row r="78" spans="1:41" ht="15.75" customHeight="1">
      <c r="A78" s="3">
        <v>26</v>
      </c>
      <c r="B78" s="144" t="s">
        <v>635</v>
      </c>
      <c r="C78" s="144" t="s">
        <v>636</v>
      </c>
      <c r="D78" s="144" t="s">
        <v>78</v>
      </c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9"/>
        <v>0</v>
      </c>
      <c r="AK78" s="33">
        <f t="shared" si="10"/>
        <v>0</v>
      </c>
      <c r="AL78" s="33">
        <f t="shared" si="11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ht="15.75" customHeight="1">
      <c r="A79" s="3">
        <v>27</v>
      </c>
      <c r="B79" s="144" t="s">
        <v>637</v>
      </c>
      <c r="C79" s="144" t="s">
        <v>201</v>
      </c>
      <c r="D79" s="144" t="s">
        <v>96</v>
      </c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33">
        <f t="shared" si="9"/>
        <v>0</v>
      </c>
      <c r="AK79" s="33">
        <f t="shared" si="10"/>
        <v>0</v>
      </c>
      <c r="AL79" s="33">
        <f t="shared" si="11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1" ht="15.75" customHeight="1">
      <c r="A80" s="3">
        <v>28</v>
      </c>
      <c r="B80" s="144" t="s">
        <v>638</v>
      </c>
      <c r="C80" s="144" t="s">
        <v>639</v>
      </c>
      <c r="D80" s="144" t="s">
        <v>59</v>
      </c>
      <c r="E80" s="7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33">
        <f t="shared" si="9"/>
        <v>0</v>
      </c>
      <c r="AK80" s="33">
        <f t="shared" si="10"/>
        <v>0</v>
      </c>
      <c r="AL80" s="33">
        <f t="shared" si="11"/>
        <v>0</v>
      </c>
      <c r="AM80" s="3">
        <f>SUM(AM42:AM79)</f>
        <v>0</v>
      </c>
      <c r="AN80" s="3">
        <f>SUM(AN42:AN79)</f>
        <v>0</v>
      </c>
      <c r="AO80" s="3">
        <f>SUM(AO42:AO79)</f>
        <v>0</v>
      </c>
    </row>
    <row r="81" spans="1:38" ht="15.75" customHeight="1">
      <c r="A81" s="3">
        <v>29</v>
      </c>
      <c r="B81" s="144" t="s">
        <v>640</v>
      </c>
      <c r="C81" s="144" t="s">
        <v>641</v>
      </c>
      <c r="D81" s="144" t="s">
        <v>229</v>
      </c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33">
        <f t="shared" si="9"/>
        <v>0</v>
      </c>
      <c r="AK81" s="33">
        <f t="shared" si="10"/>
        <v>0</v>
      </c>
      <c r="AL81" s="33">
        <f t="shared" si="11"/>
        <v>0</v>
      </c>
    </row>
    <row r="82" spans="1:38" ht="15.75" customHeight="1">
      <c r="A82" s="3">
        <v>30</v>
      </c>
      <c r="B82" s="144" t="s">
        <v>642</v>
      </c>
      <c r="C82" s="144" t="s">
        <v>102</v>
      </c>
      <c r="D82" s="144" t="s">
        <v>38</v>
      </c>
      <c r="E82" s="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33">
        <f t="shared" si="9"/>
        <v>0</v>
      </c>
      <c r="AK82" s="33">
        <f t="shared" si="10"/>
        <v>0</v>
      </c>
      <c r="AL82" s="33">
        <f t="shared" si="11"/>
        <v>0</v>
      </c>
    </row>
    <row r="83" spans="1:38" ht="15.75" customHeight="1">
      <c r="A83" s="3">
        <v>31</v>
      </c>
      <c r="B83" s="144" t="s">
        <v>643</v>
      </c>
      <c r="C83" s="144" t="s">
        <v>644</v>
      </c>
      <c r="D83" s="144" t="s">
        <v>93</v>
      </c>
      <c r="E83" s="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33">
        <f t="shared" si="9"/>
        <v>0</v>
      </c>
      <c r="AK83" s="33">
        <f t="shared" si="10"/>
        <v>0</v>
      </c>
      <c r="AL83" s="33">
        <f t="shared" si="11"/>
        <v>0</v>
      </c>
    </row>
    <row r="84" spans="1:38">
      <c r="A84" s="3">
        <v>32</v>
      </c>
      <c r="B84" s="144" t="s">
        <v>645</v>
      </c>
      <c r="C84" s="144" t="s">
        <v>646</v>
      </c>
      <c r="D84" s="144" t="s">
        <v>647</v>
      </c>
      <c r="E84" s="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33">
        <f t="shared" si="9"/>
        <v>0</v>
      </c>
      <c r="AK84" s="33">
        <f t="shared" si="10"/>
        <v>0</v>
      </c>
      <c r="AL84" s="33">
        <f t="shared" si="11"/>
        <v>0</v>
      </c>
    </row>
    <row r="85" spans="1:38">
      <c r="A85" s="3">
        <v>33</v>
      </c>
      <c r="B85" s="46"/>
      <c r="C85" s="9"/>
      <c r="D85" s="10"/>
      <c r="E85" s="3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33">
        <f t="shared" si="9"/>
        <v>0</v>
      </c>
      <c r="AK85" s="33">
        <f t="shared" si="10"/>
        <v>0</v>
      </c>
      <c r="AL85" s="33">
        <f t="shared" si="11"/>
        <v>0</v>
      </c>
    </row>
    <row r="86" spans="1:38">
      <c r="A86" s="3">
        <v>34</v>
      </c>
      <c r="B86" s="46"/>
      <c r="C86" s="9"/>
      <c r="D86" s="10"/>
      <c r="E86" s="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33">
        <f t="shared" si="9"/>
        <v>0</v>
      </c>
      <c r="AK86" s="33">
        <f t="shared" si="10"/>
        <v>0</v>
      </c>
      <c r="AL86" s="33">
        <f t="shared" si="11"/>
        <v>0</v>
      </c>
    </row>
    <row r="87" spans="1:38">
      <c r="A87" s="182" t="s">
        <v>16</v>
      </c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3"/>
      <c r="AJ87" s="3">
        <f>SUM(AJ49:AJ86)</f>
        <v>0</v>
      </c>
      <c r="AK87" s="3">
        <f>SUM(AK49:AK86)</f>
        <v>1</v>
      </c>
      <c r="AL87" s="3">
        <f>SUM(AL49:AL86)</f>
        <v>0</v>
      </c>
    </row>
    <row r="88" spans="1:38">
      <c r="A88" s="27"/>
      <c r="B88" s="27"/>
      <c r="C88" s="181"/>
      <c r="D88" s="181"/>
      <c r="H88" s="56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</row>
    <row r="89" spans="1:38">
      <c r="C89" s="45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</row>
    <row r="90" spans="1:38">
      <c r="C90" s="45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</row>
    <row r="91" spans="1:38">
      <c r="C91" s="181"/>
      <c r="D91" s="181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</row>
    <row r="92" spans="1:38">
      <c r="C92" s="181"/>
      <c r="D92" s="181"/>
      <c r="E92" s="181"/>
      <c r="F92" s="181"/>
      <c r="G92" s="181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</row>
    <row r="93" spans="1:38">
      <c r="C93" s="181"/>
      <c r="D93" s="181"/>
      <c r="E93" s="181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</row>
    <row r="94" spans="1:38">
      <c r="C94" s="181"/>
      <c r="D94" s="181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5:AI45"/>
    <mergeCell ref="A47:AI47"/>
    <mergeCell ref="C93:E93"/>
    <mergeCell ref="C94:D94"/>
    <mergeCell ref="C92:G92"/>
    <mergeCell ref="C48:D48"/>
    <mergeCell ref="AP42:AQ42"/>
    <mergeCell ref="AP55:AQ55"/>
    <mergeCell ref="A87:AI87"/>
    <mergeCell ref="C88:D88"/>
    <mergeCell ref="C91:D91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4"/>
  <sheetViews>
    <sheetView topLeftCell="A11" zoomScale="55" zoomScaleNormal="55" workbookViewId="0">
      <selection activeCell="AD17" sqref="AD17"/>
    </sheetView>
  </sheetViews>
  <sheetFormatPr defaultColWidth="9.33203125" defaultRowHeight="18"/>
  <cols>
    <col min="1" max="1" width="8.6640625" style="47" customWidth="1"/>
    <col min="2" max="2" width="26.83203125" style="47" customWidth="1"/>
    <col min="3" max="3" width="29.6640625" style="47" customWidth="1"/>
    <col min="4" max="4" width="11.6640625" style="47" customWidth="1"/>
    <col min="5" max="35" width="7" style="47" customWidth="1"/>
    <col min="36" max="38" width="8.33203125" style="47" customWidth="1"/>
    <col min="39" max="39" width="10.83203125" style="47" customWidth="1"/>
    <col min="40" max="40" width="12.1640625" style="47" customWidth="1"/>
    <col min="41" max="41" width="10.83203125" style="47" customWidth="1"/>
    <col min="42" max="16384" width="9.33203125" style="47"/>
  </cols>
  <sheetData>
    <row r="1" spans="1:41" ht="24" customHeight="1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75" t="s">
        <v>1</v>
      </c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</row>
    <row r="2" spans="1:41" ht="22.5" customHeight="1">
      <c r="A2" s="175" t="s">
        <v>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 t="s">
        <v>3</v>
      </c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</row>
    <row r="3" spans="1:41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</row>
    <row r="4" spans="1:41" ht="28.5" customHeight="1">
      <c r="A4" s="175" t="s">
        <v>4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</row>
    <row r="5" spans="1:41">
      <c r="A5" s="175" t="s">
        <v>516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41" ht="33" customHeigh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176" t="s">
        <v>767</v>
      </c>
      <c r="AG6" s="176"/>
      <c r="AH6" s="176"/>
      <c r="AI6" s="176"/>
      <c r="AJ6" s="176"/>
      <c r="AK6" s="176"/>
      <c r="AL6" s="48"/>
    </row>
    <row r="7" spans="1:41" ht="15.75" customHeight="1">
      <c r="AE7" s="20"/>
      <c r="AF7" s="20"/>
      <c r="AG7" s="20"/>
      <c r="AH7" s="20"/>
      <c r="AI7" s="49"/>
    </row>
    <row r="8" spans="1:41" s="50" customFormat="1" ht="33" customHeight="1">
      <c r="A8" s="3" t="s">
        <v>5</v>
      </c>
      <c r="B8" s="46" t="s">
        <v>6</v>
      </c>
      <c r="C8" s="177" t="s">
        <v>7</v>
      </c>
      <c r="D8" s="1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50" customFormat="1" ht="30" customHeight="1">
      <c r="A9" s="3">
        <v>1</v>
      </c>
      <c r="B9" s="144" t="s">
        <v>648</v>
      </c>
      <c r="C9" s="144" t="s">
        <v>649</v>
      </c>
      <c r="D9" s="144" t="s">
        <v>46</v>
      </c>
      <c r="E9" s="94"/>
      <c r="F9" s="96"/>
      <c r="G9" s="83"/>
      <c r="H9" s="96"/>
      <c r="I9" s="96"/>
      <c r="J9" s="96"/>
      <c r="K9" s="96"/>
      <c r="L9" s="96"/>
      <c r="M9" s="83"/>
      <c r="N9" s="83"/>
      <c r="O9" s="83"/>
      <c r="P9" s="96"/>
      <c r="Q9" s="96"/>
      <c r="R9" s="96"/>
      <c r="S9" s="96"/>
      <c r="T9" s="96"/>
      <c r="U9" s="96"/>
      <c r="V9" s="83"/>
      <c r="W9" s="83"/>
      <c r="X9" s="96"/>
      <c r="Y9" s="96"/>
      <c r="Z9" s="96" t="s">
        <v>774</v>
      </c>
      <c r="AA9" s="96" t="s">
        <v>774</v>
      </c>
      <c r="AB9" s="83"/>
      <c r="AC9" s="83"/>
      <c r="AD9" s="83"/>
      <c r="AE9" s="83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39" si="0">COUNTIF(E9:AI9,"P")+2*COUNTIF(F9:AJ9,"2P")</f>
        <v>0</v>
      </c>
      <c r="AL9" s="3">
        <f t="shared" ref="AL9:AL39" si="1">COUNTIF(E9:AI9,"T")+2*COUNTIF(E9:AI9,"2T")+COUNTIF(E9:AI9,"TK")+COUNTIF(E9:AI9,"KT")</f>
        <v>0</v>
      </c>
      <c r="AM9" s="51"/>
      <c r="AN9" s="52"/>
      <c r="AO9" s="53"/>
    </row>
    <row r="10" spans="1:41" s="50" customFormat="1" ht="30" customHeight="1">
      <c r="A10" s="3">
        <v>2</v>
      </c>
      <c r="B10" s="144" t="s">
        <v>650</v>
      </c>
      <c r="C10" s="144" t="s">
        <v>651</v>
      </c>
      <c r="D10" s="144" t="s">
        <v>652</v>
      </c>
      <c r="E10" s="94"/>
      <c r="F10" s="96"/>
      <c r="G10" s="83"/>
      <c r="H10" s="96"/>
      <c r="I10" s="96"/>
      <c r="J10" s="96"/>
      <c r="K10" s="96"/>
      <c r="L10" s="96"/>
      <c r="M10" s="83"/>
      <c r="N10" s="83"/>
      <c r="O10" s="83"/>
      <c r="P10" s="96"/>
      <c r="Q10" s="96"/>
      <c r="R10" s="96"/>
      <c r="S10" s="96"/>
      <c r="T10" s="96"/>
      <c r="U10" s="96"/>
      <c r="V10" s="83"/>
      <c r="W10" s="83"/>
      <c r="X10" s="96"/>
      <c r="Y10" s="96"/>
      <c r="Z10" s="96"/>
      <c r="AA10" s="96"/>
      <c r="AB10" s="83"/>
      <c r="AC10" s="83"/>
      <c r="AD10" s="83"/>
      <c r="AE10" s="83"/>
      <c r="AF10" s="96"/>
      <c r="AG10" s="96"/>
      <c r="AH10" s="96"/>
      <c r="AI10" s="96"/>
      <c r="AJ10" s="3">
        <f t="shared" ref="AJ10:AJ39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53"/>
      <c r="AN10" s="53"/>
      <c r="AO10" s="53"/>
    </row>
    <row r="11" spans="1:41" s="50" customFormat="1" ht="30" customHeight="1">
      <c r="A11" s="115">
        <v>3</v>
      </c>
      <c r="B11" s="144" t="s">
        <v>653</v>
      </c>
      <c r="C11" s="144" t="s">
        <v>287</v>
      </c>
      <c r="D11" s="144" t="s">
        <v>124</v>
      </c>
      <c r="E11" s="94"/>
      <c r="F11" s="96"/>
      <c r="G11" s="83"/>
      <c r="H11" s="96"/>
      <c r="I11" s="96"/>
      <c r="J11" s="96"/>
      <c r="K11" s="96"/>
      <c r="L11" s="96"/>
      <c r="M11" s="83"/>
      <c r="N11" s="83"/>
      <c r="O11" s="83"/>
      <c r="P11" s="96" t="s">
        <v>8</v>
      </c>
      <c r="Q11" s="96"/>
      <c r="R11" s="96" t="s">
        <v>8</v>
      </c>
      <c r="S11" s="96" t="s">
        <v>8</v>
      </c>
      <c r="T11" s="96" t="s">
        <v>8</v>
      </c>
      <c r="U11" s="96"/>
      <c r="V11" s="83"/>
      <c r="W11" s="83" t="s">
        <v>8</v>
      </c>
      <c r="X11" s="96"/>
      <c r="Y11" s="96" t="s">
        <v>8</v>
      </c>
      <c r="Z11" s="96"/>
      <c r="AA11" s="96"/>
      <c r="AB11" s="83"/>
      <c r="AC11" s="83"/>
      <c r="AD11" s="83" t="s">
        <v>8</v>
      </c>
      <c r="AE11" s="83"/>
      <c r="AF11" s="96"/>
      <c r="AG11" s="96"/>
      <c r="AH11" s="96"/>
      <c r="AI11" s="96"/>
      <c r="AJ11" s="3">
        <f t="shared" si="2"/>
        <v>7</v>
      </c>
      <c r="AK11" s="3">
        <f t="shared" si="0"/>
        <v>0</v>
      </c>
      <c r="AL11" s="3">
        <f t="shared" si="1"/>
        <v>0</v>
      </c>
      <c r="AM11" s="53"/>
      <c r="AN11" s="53"/>
      <c r="AO11" s="53"/>
    </row>
    <row r="12" spans="1:41" s="50" customFormat="1" ht="30" customHeight="1">
      <c r="A12" s="115">
        <v>4</v>
      </c>
      <c r="B12" s="144" t="s">
        <v>654</v>
      </c>
      <c r="C12" s="144" t="s">
        <v>655</v>
      </c>
      <c r="D12" s="144" t="s">
        <v>61</v>
      </c>
      <c r="E12" s="94"/>
      <c r="F12" s="96"/>
      <c r="G12" s="83"/>
      <c r="H12" s="96"/>
      <c r="I12" s="96"/>
      <c r="J12" s="96"/>
      <c r="K12" s="96"/>
      <c r="L12" s="96"/>
      <c r="M12" s="83"/>
      <c r="N12" s="83"/>
      <c r="O12" s="83"/>
      <c r="P12" s="96"/>
      <c r="Q12" s="96"/>
      <c r="R12" s="96"/>
      <c r="S12" s="96"/>
      <c r="T12" s="96"/>
      <c r="U12" s="96"/>
      <c r="V12" s="83"/>
      <c r="W12" s="83"/>
      <c r="X12" s="96"/>
      <c r="Y12" s="96"/>
      <c r="Z12" s="96"/>
      <c r="AA12" s="96"/>
      <c r="AB12" s="83"/>
      <c r="AC12" s="83"/>
      <c r="AD12" s="83"/>
      <c r="AE12" s="83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53"/>
      <c r="AN12" s="53"/>
      <c r="AO12" s="53"/>
    </row>
    <row r="13" spans="1:41" s="50" customFormat="1" ht="30" customHeight="1">
      <c r="A13" s="115">
        <v>5</v>
      </c>
      <c r="B13" s="144" t="s">
        <v>658</v>
      </c>
      <c r="C13" s="144" t="s">
        <v>105</v>
      </c>
      <c r="D13" s="144" t="s">
        <v>71</v>
      </c>
      <c r="E13" s="94"/>
      <c r="F13" s="96"/>
      <c r="G13" s="83"/>
      <c r="H13" s="96"/>
      <c r="I13" s="96"/>
      <c r="J13" s="96"/>
      <c r="K13" s="96"/>
      <c r="L13" s="96"/>
      <c r="M13" s="83"/>
      <c r="N13" s="83"/>
      <c r="O13" s="83"/>
      <c r="P13" s="96" t="s">
        <v>8</v>
      </c>
      <c r="Q13" s="96"/>
      <c r="R13" s="96" t="s">
        <v>8</v>
      </c>
      <c r="S13" s="96" t="s">
        <v>8</v>
      </c>
      <c r="T13" s="96" t="s">
        <v>8</v>
      </c>
      <c r="U13" s="96"/>
      <c r="V13" s="83"/>
      <c r="W13" s="83" t="s">
        <v>8</v>
      </c>
      <c r="X13" s="96"/>
      <c r="Y13" s="96" t="s">
        <v>8</v>
      </c>
      <c r="Z13" s="96"/>
      <c r="AA13" s="96"/>
      <c r="AB13" s="83"/>
      <c r="AC13" s="83"/>
      <c r="AD13" s="83" t="s">
        <v>8</v>
      </c>
      <c r="AE13" s="83"/>
      <c r="AF13" s="96"/>
      <c r="AG13" s="96"/>
      <c r="AH13" s="96"/>
      <c r="AI13" s="96"/>
      <c r="AJ13" s="3">
        <f t="shared" si="2"/>
        <v>7</v>
      </c>
      <c r="AK13" s="3">
        <f t="shared" si="0"/>
        <v>0</v>
      </c>
      <c r="AL13" s="3">
        <f t="shared" si="1"/>
        <v>0</v>
      </c>
      <c r="AM13" s="53"/>
      <c r="AN13" s="53"/>
      <c r="AO13" s="53"/>
    </row>
    <row r="14" spans="1:41" s="50" customFormat="1" ht="30" customHeight="1">
      <c r="A14" s="115">
        <v>6</v>
      </c>
      <c r="B14" s="144" t="s">
        <v>659</v>
      </c>
      <c r="C14" s="144" t="s">
        <v>660</v>
      </c>
      <c r="D14" s="144" t="s">
        <v>71</v>
      </c>
      <c r="E14" s="94"/>
      <c r="F14" s="96"/>
      <c r="G14" s="83"/>
      <c r="H14" s="96"/>
      <c r="I14" s="96"/>
      <c r="J14" s="96"/>
      <c r="K14" s="96"/>
      <c r="L14" s="96"/>
      <c r="M14" s="83"/>
      <c r="N14" s="83"/>
      <c r="O14" s="83"/>
      <c r="P14" s="96" t="s">
        <v>8</v>
      </c>
      <c r="Q14" s="96"/>
      <c r="R14" s="96"/>
      <c r="S14" s="96"/>
      <c r="T14" s="96"/>
      <c r="U14" s="96"/>
      <c r="V14" s="83"/>
      <c r="W14" s="83"/>
      <c r="X14" s="96"/>
      <c r="Y14" s="96"/>
      <c r="Z14" s="96"/>
      <c r="AA14" s="96"/>
      <c r="AB14" s="83"/>
      <c r="AC14" s="83"/>
      <c r="AD14" s="83"/>
      <c r="AE14" s="83"/>
      <c r="AF14" s="96"/>
      <c r="AG14" s="96"/>
      <c r="AH14" s="96"/>
      <c r="AI14" s="96"/>
      <c r="AJ14" s="3">
        <f t="shared" si="2"/>
        <v>1</v>
      </c>
      <c r="AK14" s="3">
        <f t="shared" si="0"/>
        <v>0</v>
      </c>
      <c r="AL14" s="3">
        <f t="shared" si="1"/>
        <v>0</v>
      </c>
      <c r="AM14" s="53"/>
      <c r="AN14" s="53"/>
      <c r="AO14" s="53"/>
    </row>
    <row r="15" spans="1:41" s="87" customFormat="1" ht="30" customHeight="1">
      <c r="A15" s="115">
        <v>7</v>
      </c>
      <c r="B15" s="144" t="s">
        <v>663</v>
      </c>
      <c r="C15" s="144" t="s">
        <v>664</v>
      </c>
      <c r="D15" s="144" t="s">
        <v>90</v>
      </c>
      <c r="E15" s="100"/>
      <c r="F15" s="97"/>
      <c r="G15" s="83"/>
      <c r="H15" s="97"/>
      <c r="I15" s="97"/>
      <c r="J15" s="97"/>
      <c r="K15" s="97"/>
      <c r="L15" s="97"/>
      <c r="M15" s="83"/>
      <c r="N15" s="83"/>
      <c r="O15" s="83"/>
      <c r="P15" s="97"/>
      <c r="Q15" s="97"/>
      <c r="R15" s="97"/>
      <c r="S15" s="97"/>
      <c r="T15" s="97"/>
      <c r="U15" s="97"/>
      <c r="V15" s="83"/>
      <c r="W15" s="83"/>
      <c r="X15" s="97"/>
      <c r="Y15" s="97"/>
      <c r="Z15" s="97"/>
      <c r="AA15" s="97"/>
      <c r="AB15" s="83"/>
      <c r="AC15" s="83"/>
      <c r="AD15" s="83"/>
      <c r="AE15" s="83"/>
      <c r="AF15" s="97"/>
      <c r="AG15" s="97"/>
      <c r="AH15" s="97"/>
      <c r="AI15" s="97"/>
      <c r="AJ15" s="44">
        <f t="shared" si="2"/>
        <v>0</v>
      </c>
      <c r="AK15" s="44">
        <f t="shared" si="0"/>
        <v>0</v>
      </c>
      <c r="AL15" s="44">
        <f t="shared" si="1"/>
        <v>0</v>
      </c>
      <c r="AM15" s="86"/>
      <c r="AN15" s="86"/>
      <c r="AO15" s="86"/>
    </row>
    <row r="16" spans="1:41" s="50" customFormat="1" ht="30" customHeight="1">
      <c r="A16" s="115">
        <v>8</v>
      </c>
      <c r="B16" s="144" t="s">
        <v>665</v>
      </c>
      <c r="C16" s="144" t="s">
        <v>609</v>
      </c>
      <c r="D16" s="144" t="s">
        <v>90</v>
      </c>
      <c r="E16" s="100"/>
      <c r="F16" s="97"/>
      <c r="G16" s="83"/>
      <c r="H16" s="97"/>
      <c r="I16" s="97"/>
      <c r="J16" s="97"/>
      <c r="K16" s="97"/>
      <c r="L16" s="97"/>
      <c r="M16" s="83"/>
      <c r="N16" s="83"/>
      <c r="O16" s="83"/>
      <c r="P16" s="97"/>
      <c r="Q16" s="97"/>
      <c r="R16" s="97"/>
      <c r="S16" s="97"/>
      <c r="T16" s="97"/>
      <c r="U16" s="97"/>
      <c r="V16" s="83"/>
      <c r="W16" s="83"/>
      <c r="X16" s="97"/>
      <c r="Y16" s="97"/>
      <c r="Z16" s="97"/>
      <c r="AA16" s="97"/>
      <c r="AB16" s="83"/>
      <c r="AC16" s="83"/>
      <c r="AD16" s="83"/>
      <c r="AE16" s="83"/>
      <c r="AF16" s="97"/>
      <c r="AG16" s="97"/>
      <c r="AH16" s="97"/>
      <c r="AI16" s="97"/>
      <c r="AJ16" s="44">
        <f t="shared" ref="AJ16:AJ24" si="3">COUNTIF(E16:AI16,"K")+2*COUNTIF(E16:AI16,"2K")+COUNTIF(E16:AI16,"TK")+COUNTIF(E16:AI16,"KT")</f>
        <v>0</v>
      </c>
      <c r="AK16" s="44">
        <f t="shared" ref="AK16:AK24" si="4">COUNTIF(E16:AI16,"P")+2*COUNTIF(F16:AJ16,"2P")</f>
        <v>0</v>
      </c>
      <c r="AL16" s="44">
        <f t="shared" ref="AL16:AL24" si="5">COUNTIF(E16:AI16,"T")+2*COUNTIF(E16:AI16,"2T")+COUNTIF(E16:AI16,"TK")+COUNTIF(E16:AI16,"KT")</f>
        <v>0</v>
      </c>
      <c r="AM16" s="53"/>
      <c r="AN16" s="53"/>
      <c r="AO16" s="53"/>
    </row>
    <row r="17" spans="1:41" s="50" customFormat="1" ht="30" customHeight="1">
      <c r="A17" s="115">
        <v>9</v>
      </c>
      <c r="B17" s="144" t="s">
        <v>666</v>
      </c>
      <c r="C17" s="144" t="s">
        <v>667</v>
      </c>
      <c r="D17" s="144" t="s">
        <v>40</v>
      </c>
      <c r="E17" s="100"/>
      <c r="F17" s="97"/>
      <c r="G17" s="83"/>
      <c r="H17" s="97"/>
      <c r="I17" s="97"/>
      <c r="J17" s="97"/>
      <c r="K17" s="97"/>
      <c r="L17" s="97"/>
      <c r="M17" s="83"/>
      <c r="N17" s="83"/>
      <c r="O17" s="83"/>
      <c r="P17" s="97"/>
      <c r="Q17" s="97"/>
      <c r="R17" s="97"/>
      <c r="S17" s="97"/>
      <c r="T17" s="97"/>
      <c r="U17" s="97"/>
      <c r="V17" s="83"/>
      <c r="W17" s="83"/>
      <c r="X17" s="97"/>
      <c r="Y17" s="97"/>
      <c r="Z17" s="97"/>
      <c r="AA17" s="97"/>
      <c r="AB17" s="83"/>
      <c r="AC17" s="83"/>
      <c r="AD17" s="83"/>
      <c r="AE17" s="83"/>
      <c r="AF17" s="97"/>
      <c r="AG17" s="97"/>
      <c r="AH17" s="97"/>
      <c r="AI17" s="97"/>
      <c r="AJ17" s="44">
        <f t="shared" si="3"/>
        <v>0</v>
      </c>
      <c r="AK17" s="44">
        <f t="shared" si="4"/>
        <v>0</v>
      </c>
      <c r="AL17" s="44">
        <f t="shared" si="5"/>
        <v>0</v>
      </c>
      <c r="AM17" s="53"/>
      <c r="AN17" s="53"/>
      <c r="AO17" s="53"/>
    </row>
    <row r="18" spans="1:41" s="50" customFormat="1" ht="30" customHeight="1">
      <c r="A18" s="115">
        <v>10</v>
      </c>
      <c r="B18" s="144" t="s">
        <v>668</v>
      </c>
      <c r="C18" s="144" t="s">
        <v>80</v>
      </c>
      <c r="D18" s="144" t="s">
        <v>84</v>
      </c>
      <c r="E18" s="100"/>
      <c r="F18" s="97"/>
      <c r="G18" s="83"/>
      <c r="H18" s="97"/>
      <c r="I18" s="97"/>
      <c r="J18" s="97"/>
      <c r="K18" s="97"/>
      <c r="L18" s="97"/>
      <c r="M18" s="83"/>
      <c r="N18" s="83"/>
      <c r="O18" s="83"/>
      <c r="P18" s="97"/>
      <c r="Q18" s="97"/>
      <c r="R18" s="97"/>
      <c r="S18" s="97"/>
      <c r="T18" s="97"/>
      <c r="U18" s="97"/>
      <c r="V18" s="83"/>
      <c r="W18" s="83"/>
      <c r="X18" s="97"/>
      <c r="Y18" s="97"/>
      <c r="Z18" s="97"/>
      <c r="AA18" s="97"/>
      <c r="AB18" s="83"/>
      <c r="AC18" s="83"/>
      <c r="AD18" s="83"/>
      <c r="AE18" s="83"/>
      <c r="AF18" s="97"/>
      <c r="AG18" s="97"/>
      <c r="AH18" s="97"/>
      <c r="AI18" s="97"/>
      <c r="AJ18" s="44">
        <f t="shared" si="3"/>
        <v>0</v>
      </c>
      <c r="AK18" s="44">
        <f t="shared" si="4"/>
        <v>0</v>
      </c>
      <c r="AL18" s="44">
        <f t="shared" si="5"/>
        <v>0</v>
      </c>
      <c r="AM18" s="53"/>
      <c r="AN18" s="53"/>
      <c r="AO18" s="53"/>
    </row>
    <row r="19" spans="1:41" s="87" customFormat="1" ht="30" customHeight="1">
      <c r="A19" s="115">
        <v>11</v>
      </c>
      <c r="B19" s="144" t="s">
        <v>669</v>
      </c>
      <c r="C19" s="144" t="s">
        <v>87</v>
      </c>
      <c r="D19" s="144" t="s">
        <v>72</v>
      </c>
      <c r="E19" s="100"/>
      <c r="F19" s="97"/>
      <c r="G19" s="83"/>
      <c r="H19" s="97"/>
      <c r="I19" s="97"/>
      <c r="J19" s="97"/>
      <c r="K19" s="97"/>
      <c r="L19" s="97"/>
      <c r="M19" s="83"/>
      <c r="N19" s="83"/>
      <c r="O19" s="83"/>
      <c r="P19" s="97"/>
      <c r="Q19" s="97"/>
      <c r="R19" s="97"/>
      <c r="S19" s="97"/>
      <c r="T19" s="97"/>
      <c r="U19" s="97"/>
      <c r="V19" s="83"/>
      <c r="W19" s="83"/>
      <c r="X19" s="97"/>
      <c r="Y19" s="97"/>
      <c r="Z19" s="97"/>
      <c r="AA19" s="97"/>
      <c r="AB19" s="83"/>
      <c r="AC19" s="83"/>
      <c r="AD19" s="83"/>
      <c r="AE19" s="83"/>
      <c r="AF19" s="97"/>
      <c r="AG19" s="97"/>
      <c r="AH19" s="97"/>
      <c r="AI19" s="97"/>
      <c r="AJ19" s="44">
        <f t="shared" si="3"/>
        <v>0</v>
      </c>
      <c r="AK19" s="44">
        <f t="shared" si="4"/>
        <v>0</v>
      </c>
      <c r="AL19" s="44">
        <f t="shared" si="5"/>
        <v>0</v>
      </c>
      <c r="AM19" s="86"/>
      <c r="AN19" s="86"/>
      <c r="AO19" s="86"/>
    </row>
    <row r="20" spans="1:41" s="68" customFormat="1" ht="30" customHeight="1">
      <c r="A20" s="115">
        <v>12</v>
      </c>
      <c r="B20" s="144" t="s">
        <v>673</v>
      </c>
      <c r="C20" s="144" t="s">
        <v>528</v>
      </c>
      <c r="D20" s="144" t="s">
        <v>152</v>
      </c>
      <c r="E20" s="100"/>
      <c r="F20" s="97"/>
      <c r="G20" s="83"/>
      <c r="H20" s="97"/>
      <c r="I20" s="97"/>
      <c r="J20" s="97"/>
      <c r="K20" s="97"/>
      <c r="L20" s="97"/>
      <c r="M20" s="83"/>
      <c r="N20" s="83"/>
      <c r="O20" s="83"/>
      <c r="P20" s="97"/>
      <c r="Q20" s="97"/>
      <c r="R20" s="97"/>
      <c r="S20" s="97"/>
      <c r="T20" s="97"/>
      <c r="U20" s="97"/>
      <c r="V20" s="83"/>
      <c r="W20" s="83"/>
      <c r="X20" s="97"/>
      <c r="Y20" s="97"/>
      <c r="Z20" s="97"/>
      <c r="AA20" s="97"/>
      <c r="AB20" s="83"/>
      <c r="AC20" s="83"/>
      <c r="AD20" s="83"/>
      <c r="AE20" s="83"/>
      <c r="AF20" s="97"/>
      <c r="AG20" s="97"/>
      <c r="AH20" s="97"/>
      <c r="AI20" s="97"/>
      <c r="AJ20" s="44">
        <f t="shared" si="3"/>
        <v>0</v>
      </c>
      <c r="AK20" s="44">
        <f t="shared" si="4"/>
        <v>0</v>
      </c>
      <c r="AL20" s="44">
        <f t="shared" si="5"/>
        <v>0</v>
      </c>
      <c r="AM20" s="69"/>
      <c r="AN20" s="69"/>
      <c r="AO20" s="69"/>
    </row>
    <row r="21" spans="1:41" s="68" customFormat="1" ht="30" customHeight="1">
      <c r="A21" s="115">
        <v>13</v>
      </c>
      <c r="B21" s="144" t="s">
        <v>674</v>
      </c>
      <c r="C21" s="144" t="s">
        <v>675</v>
      </c>
      <c r="D21" s="144" t="s">
        <v>104</v>
      </c>
      <c r="E21" s="100"/>
      <c r="F21" s="97"/>
      <c r="G21" s="83"/>
      <c r="H21" s="97"/>
      <c r="I21" s="97"/>
      <c r="J21" s="97"/>
      <c r="K21" s="97"/>
      <c r="L21" s="97"/>
      <c r="M21" s="83"/>
      <c r="N21" s="83"/>
      <c r="O21" s="83"/>
      <c r="P21" s="97" t="s">
        <v>8</v>
      </c>
      <c r="Q21" s="97"/>
      <c r="R21" s="97"/>
      <c r="S21" s="97"/>
      <c r="T21" s="97"/>
      <c r="U21" s="97"/>
      <c r="V21" s="83"/>
      <c r="W21" s="83"/>
      <c r="X21" s="97"/>
      <c r="Y21" s="97"/>
      <c r="Z21" s="97"/>
      <c r="AA21" s="97"/>
      <c r="AB21" s="83"/>
      <c r="AC21" s="83"/>
      <c r="AD21" s="83"/>
      <c r="AE21" s="83"/>
      <c r="AF21" s="97"/>
      <c r="AG21" s="97"/>
      <c r="AH21" s="97"/>
      <c r="AI21" s="97"/>
      <c r="AJ21" s="44">
        <f t="shared" si="3"/>
        <v>1</v>
      </c>
      <c r="AK21" s="44">
        <f t="shared" si="4"/>
        <v>0</v>
      </c>
      <c r="AL21" s="44">
        <f t="shared" si="5"/>
        <v>0</v>
      </c>
      <c r="AM21" s="179"/>
      <c r="AN21" s="180"/>
      <c r="AO21" s="69"/>
    </row>
    <row r="22" spans="1:41" s="68" customFormat="1" ht="30" customHeight="1">
      <c r="A22" s="115">
        <v>14</v>
      </c>
      <c r="B22" s="144" t="s">
        <v>676</v>
      </c>
      <c r="C22" s="144" t="s">
        <v>677</v>
      </c>
      <c r="D22" s="144" t="s">
        <v>41</v>
      </c>
      <c r="E22" s="100"/>
      <c r="F22" s="97"/>
      <c r="G22" s="83"/>
      <c r="H22" s="97"/>
      <c r="I22" s="97"/>
      <c r="J22" s="97"/>
      <c r="K22" s="97"/>
      <c r="L22" s="97"/>
      <c r="M22" s="83"/>
      <c r="N22" s="83"/>
      <c r="O22" s="83"/>
      <c r="P22" s="97"/>
      <c r="Q22" s="97"/>
      <c r="R22" s="97"/>
      <c r="S22" s="97"/>
      <c r="T22" s="97"/>
      <c r="U22" s="97"/>
      <c r="V22" s="83"/>
      <c r="W22" s="83"/>
      <c r="X22" s="97"/>
      <c r="Y22" s="97"/>
      <c r="Z22" s="97"/>
      <c r="AA22" s="97"/>
      <c r="AB22" s="83"/>
      <c r="AC22" s="83"/>
      <c r="AD22" s="83"/>
      <c r="AE22" s="83"/>
      <c r="AF22" s="97"/>
      <c r="AG22" s="97"/>
      <c r="AH22" s="97"/>
      <c r="AI22" s="97"/>
      <c r="AJ22" s="44">
        <f t="shared" si="3"/>
        <v>0</v>
      </c>
      <c r="AK22" s="44">
        <f t="shared" si="4"/>
        <v>0</v>
      </c>
      <c r="AL22" s="44">
        <f t="shared" si="5"/>
        <v>0</v>
      </c>
      <c r="AM22" s="69"/>
      <c r="AN22" s="69"/>
      <c r="AO22" s="69"/>
    </row>
    <row r="23" spans="1:41" s="68" customFormat="1" ht="30" customHeight="1">
      <c r="A23" s="115">
        <v>15</v>
      </c>
      <c r="B23" s="144" t="s">
        <v>678</v>
      </c>
      <c r="C23" s="144" t="s">
        <v>70</v>
      </c>
      <c r="D23" s="144" t="s">
        <v>498</v>
      </c>
      <c r="E23" s="100"/>
      <c r="F23" s="97"/>
      <c r="G23" s="83"/>
      <c r="H23" s="97"/>
      <c r="I23" s="97"/>
      <c r="J23" s="97"/>
      <c r="K23" s="97"/>
      <c r="L23" s="97"/>
      <c r="M23" s="83"/>
      <c r="N23" s="83"/>
      <c r="O23" s="83"/>
      <c r="P23" s="97"/>
      <c r="Q23" s="97"/>
      <c r="R23" s="97"/>
      <c r="S23" s="97"/>
      <c r="T23" s="97"/>
      <c r="U23" s="97"/>
      <c r="V23" s="83"/>
      <c r="W23" s="83"/>
      <c r="X23" s="97"/>
      <c r="Y23" s="97"/>
      <c r="Z23" s="97"/>
      <c r="AA23" s="97"/>
      <c r="AB23" s="83"/>
      <c r="AC23" s="83"/>
      <c r="AD23" s="83"/>
      <c r="AE23" s="83"/>
      <c r="AF23" s="97"/>
      <c r="AG23" s="97"/>
      <c r="AH23" s="97"/>
      <c r="AI23" s="97"/>
      <c r="AJ23" s="44">
        <f t="shared" si="3"/>
        <v>0</v>
      </c>
      <c r="AK23" s="44">
        <f t="shared" si="4"/>
        <v>0</v>
      </c>
      <c r="AL23" s="44">
        <f t="shared" si="5"/>
        <v>0</v>
      </c>
      <c r="AM23" s="69"/>
      <c r="AN23" s="69"/>
      <c r="AO23" s="69"/>
    </row>
    <row r="24" spans="1:41" s="68" customFormat="1" ht="30" customHeight="1">
      <c r="A24" s="115">
        <v>16</v>
      </c>
      <c r="B24" s="144" t="s">
        <v>680</v>
      </c>
      <c r="C24" s="144" t="s">
        <v>47</v>
      </c>
      <c r="D24" s="144" t="s">
        <v>220</v>
      </c>
      <c r="E24" s="100"/>
      <c r="F24" s="97"/>
      <c r="G24" s="83"/>
      <c r="H24" s="97"/>
      <c r="I24" s="97"/>
      <c r="J24" s="97"/>
      <c r="K24" s="97"/>
      <c r="L24" s="97"/>
      <c r="M24" s="83"/>
      <c r="N24" s="83"/>
      <c r="O24" s="83"/>
      <c r="P24" s="97"/>
      <c r="Q24" s="97"/>
      <c r="R24" s="97"/>
      <c r="S24" s="97"/>
      <c r="T24" s="97"/>
      <c r="U24" s="97"/>
      <c r="V24" s="83"/>
      <c r="W24" s="83"/>
      <c r="X24" s="97"/>
      <c r="Y24" s="97"/>
      <c r="Z24" s="97"/>
      <c r="AA24" s="97"/>
      <c r="AB24" s="83"/>
      <c r="AC24" s="83"/>
      <c r="AD24" s="83"/>
      <c r="AE24" s="83"/>
      <c r="AF24" s="97"/>
      <c r="AG24" s="97"/>
      <c r="AH24" s="97"/>
      <c r="AI24" s="97"/>
      <c r="AJ24" s="44">
        <f t="shared" si="3"/>
        <v>0</v>
      </c>
      <c r="AK24" s="44">
        <f t="shared" si="4"/>
        <v>0</v>
      </c>
      <c r="AL24" s="44">
        <f t="shared" si="5"/>
        <v>0</v>
      </c>
      <c r="AM24" s="69"/>
      <c r="AN24" s="69"/>
      <c r="AO24" s="69"/>
    </row>
    <row r="25" spans="1:41" s="68" customFormat="1" ht="30" customHeight="1">
      <c r="A25" s="115">
        <v>17</v>
      </c>
      <c r="B25" s="144" t="s">
        <v>681</v>
      </c>
      <c r="C25" s="144" t="s">
        <v>682</v>
      </c>
      <c r="D25" s="144" t="s">
        <v>14</v>
      </c>
      <c r="E25" s="94"/>
      <c r="F25" s="96"/>
      <c r="G25" s="83"/>
      <c r="H25" s="96"/>
      <c r="I25" s="96"/>
      <c r="J25" s="96"/>
      <c r="K25" s="96"/>
      <c r="L25" s="96"/>
      <c r="M25" s="83"/>
      <c r="N25" s="83"/>
      <c r="O25" s="83"/>
      <c r="P25" s="96"/>
      <c r="Q25" s="96"/>
      <c r="R25" s="96"/>
      <c r="S25" s="96"/>
      <c r="T25" s="96"/>
      <c r="U25" s="96"/>
      <c r="V25" s="83"/>
      <c r="W25" s="83"/>
      <c r="X25" s="96"/>
      <c r="Y25" s="96"/>
      <c r="Z25" s="96"/>
      <c r="AA25" s="96"/>
      <c r="AB25" s="83"/>
      <c r="AC25" s="83"/>
      <c r="AD25" s="83"/>
      <c r="AE25" s="83"/>
      <c r="AF25" s="96"/>
      <c r="AG25" s="96"/>
      <c r="AH25" s="96"/>
      <c r="AI25" s="96"/>
      <c r="AJ25" s="3">
        <f t="shared" si="2"/>
        <v>0</v>
      </c>
      <c r="AK25" s="3">
        <f t="shared" si="0"/>
        <v>0</v>
      </c>
      <c r="AL25" s="3">
        <f t="shared" si="1"/>
        <v>0</v>
      </c>
      <c r="AM25" s="69"/>
      <c r="AN25" s="69"/>
      <c r="AO25" s="69"/>
    </row>
    <row r="26" spans="1:41" s="68" customFormat="1" ht="30" customHeight="1">
      <c r="A26" s="115">
        <v>18</v>
      </c>
      <c r="B26" s="144" t="s">
        <v>683</v>
      </c>
      <c r="C26" s="144" t="s">
        <v>123</v>
      </c>
      <c r="D26" s="144" t="s">
        <v>684</v>
      </c>
      <c r="E26" s="94"/>
      <c r="F26" s="96"/>
      <c r="G26" s="83"/>
      <c r="H26" s="96"/>
      <c r="I26" s="96"/>
      <c r="J26" s="96"/>
      <c r="K26" s="96"/>
      <c r="L26" s="96"/>
      <c r="M26" s="83"/>
      <c r="N26" s="83"/>
      <c r="O26" s="83"/>
      <c r="P26" s="96"/>
      <c r="Q26" s="96"/>
      <c r="R26" s="96"/>
      <c r="S26" s="96"/>
      <c r="T26" s="96"/>
      <c r="U26" s="96"/>
      <c r="V26" s="83"/>
      <c r="W26" s="83"/>
      <c r="X26" s="96"/>
      <c r="Y26" s="96"/>
      <c r="Z26" s="96"/>
      <c r="AA26" s="96"/>
      <c r="AB26" s="83"/>
      <c r="AC26" s="83"/>
      <c r="AD26" s="83"/>
      <c r="AE26" s="83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69"/>
      <c r="AN26" s="69"/>
      <c r="AO26" s="69"/>
    </row>
    <row r="27" spans="1:41" s="68" customFormat="1" ht="30" customHeight="1">
      <c r="A27" s="115">
        <v>19</v>
      </c>
      <c r="B27" s="144" t="s">
        <v>685</v>
      </c>
      <c r="C27" s="144" t="s">
        <v>358</v>
      </c>
      <c r="D27" s="144" t="s">
        <v>110</v>
      </c>
      <c r="E27" s="94"/>
      <c r="F27" s="96"/>
      <c r="G27" s="83"/>
      <c r="H27" s="96"/>
      <c r="I27" s="96"/>
      <c r="J27" s="96"/>
      <c r="K27" s="96"/>
      <c r="L27" s="96"/>
      <c r="M27" s="83"/>
      <c r="N27" s="83"/>
      <c r="O27" s="83"/>
      <c r="P27" s="96"/>
      <c r="Q27" s="96"/>
      <c r="R27" s="96"/>
      <c r="S27" s="96" t="s">
        <v>8</v>
      </c>
      <c r="T27" s="96"/>
      <c r="U27" s="96"/>
      <c r="V27" s="83"/>
      <c r="W27" s="83"/>
      <c r="X27" s="96"/>
      <c r="Y27" s="96"/>
      <c r="Z27" s="96"/>
      <c r="AA27" s="96"/>
      <c r="AB27" s="83"/>
      <c r="AC27" s="83"/>
      <c r="AD27" s="83" t="s">
        <v>8</v>
      </c>
      <c r="AE27" s="83"/>
      <c r="AF27" s="96"/>
      <c r="AG27" s="96"/>
      <c r="AH27" s="96"/>
      <c r="AI27" s="96"/>
      <c r="AJ27" s="3">
        <f t="shared" si="2"/>
        <v>2</v>
      </c>
      <c r="AK27" s="3">
        <f t="shared" si="0"/>
        <v>0</v>
      </c>
      <c r="AL27" s="3">
        <f t="shared" si="1"/>
        <v>0</v>
      </c>
      <c r="AM27" s="69"/>
      <c r="AN27" s="69"/>
      <c r="AO27" s="69"/>
    </row>
    <row r="28" spans="1:41" s="68" customFormat="1" ht="30" customHeight="1">
      <c r="A28" s="115">
        <v>20</v>
      </c>
      <c r="B28" s="144" t="s">
        <v>686</v>
      </c>
      <c r="C28" s="144" t="s">
        <v>73</v>
      </c>
      <c r="D28" s="144" t="s">
        <v>35</v>
      </c>
      <c r="E28" s="100"/>
      <c r="F28" s="97"/>
      <c r="G28" s="83"/>
      <c r="H28" s="97"/>
      <c r="I28" s="97"/>
      <c r="J28" s="97"/>
      <c r="K28" s="97"/>
      <c r="L28" s="97"/>
      <c r="M28" s="83"/>
      <c r="N28" s="83"/>
      <c r="O28" s="83"/>
      <c r="P28" s="97"/>
      <c r="Q28" s="97"/>
      <c r="R28" s="97"/>
      <c r="S28" s="97"/>
      <c r="T28" s="97"/>
      <c r="U28" s="97"/>
      <c r="V28" s="83"/>
      <c r="W28" s="83"/>
      <c r="X28" s="97"/>
      <c r="Y28" s="97" t="s">
        <v>8</v>
      </c>
      <c r="Z28" s="97"/>
      <c r="AA28" s="97"/>
      <c r="AB28" s="83"/>
      <c r="AC28" s="83"/>
      <c r="AD28" s="83"/>
      <c r="AE28" s="83"/>
      <c r="AF28" s="97"/>
      <c r="AG28" s="97"/>
      <c r="AH28" s="97"/>
      <c r="AI28" s="97"/>
      <c r="AJ28" s="44">
        <f t="shared" si="2"/>
        <v>1</v>
      </c>
      <c r="AK28" s="44">
        <f t="shared" si="0"/>
        <v>0</v>
      </c>
      <c r="AL28" s="44">
        <f t="shared" si="1"/>
        <v>0</v>
      </c>
      <c r="AM28" s="69"/>
      <c r="AN28" s="69"/>
      <c r="AO28" s="69"/>
    </row>
    <row r="29" spans="1:41" s="68" customFormat="1" ht="30" customHeight="1">
      <c r="A29" s="115">
        <v>21</v>
      </c>
      <c r="B29" s="144" t="s">
        <v>687</v>
      </c>
      <c r="C29" s="144" t="s">
        <v>688</v>
      </c>
      <c r="D29" s="144" t="s">
        <v>56</v>
      </c>
      <c r="E29" s="94"/>
      <c r="F29" s="96"/>
      <c r="G29" s="83"/>
      <c r="H29" s="96"/>
      <c r="I29" s="96"/>
      <c r="J29" s="96"/>
      <c r="K29" s="96"/>
      <c r="L29" s="96"/>
      <c r="M29" s="83"/>
      <c r="N29" s="83"/>
      <c r="O29" s="83"/>
      <c r="P29" s="96"/>
      <c r="Q29" s="96"/>
      <c r="R29" s="96"/>
      <c r="S29" s="96"/>
      <c r="T29" s="96"/>
      <c r="U29" s="96"/>
      <c r="V29" s="83"/>
      <c r="W29" s="83"/>
      <c r="X29" s="96"/>
      <c r="Y29" s="96"/>
      <c r="Z29" s="96"/>
      <c r="AA29" s="96"/>
      <c r="AB29" s="83"/>
      <c r="AC29" s="83"/>
      <c r="AD29" s="83"/>
      <c r="AE29" s="83"/>
      <c r="AF29" s="96"/>
      <c r="AG29" s="96"/>
      <c r="AH29" s="96"/>
      <c r="AI29" s="96"/>
      <c r="AJ29" s="4">
        <f t="shared" si="2"/>
        <v>0</v>
      </c>
      <c r="AK29" s="4">
        <f t="shared" si="0"/>
        <v>0</v>
      </c>
      <c r="AL29" s="4">
        <f t="shared" si="1"/>
        <v>0</v>
      </c>
      <c r="AM29" s="69"/>
      <c r="AN29" s="69"/>
      <c r="AO29" s="69"/>
    </row>
    <row r="30" spans="1:41" s="68" customFormat="1" ht="30" customHeight="1">
      <c r="A30" s="115">
        <v>22</v>
      </c>
      <c r="B30" s="144" t="s">
        <v>689</v>
      </c>
      <c r="C30" s="144" t="s">
        <v>690</v>
      </c>
      <c r="D30" s="144" t="s">
        <v>691</v>
      </c>
      <c r="E30" s="94"/>
      <c r="F30" s="94"/>
      <c r="G30" s="83"/>
      <c r="H30" s="94"/>
      <c r="I30" s="94"/>
      <c r="J30" s="94"/>
      <c r="K30" s="94"/>
      <c r="L30" s="94"/>
      <c r="M30" s="83"/>
      <c r="N30" s="83"/>
      <c r="O30" s="83"/>
      <c r="P30" s="94"/>
      <c r="Q30" s="94"/>
      <c r="R30" s="94"/>
      <c r="S30" s="94"/>
      <c r="T30" s="94"/>
      <c r="U30" s="94"/>
      <c r="V30" s="83"/>
      <c r="W30" s="83"/>
      <c r="X30" s="94"/>
      <c r="Y30" s="94"/>
      <c r="Z30" s="94"/>
      <c r="AA30" s="94"/>
      <c r="AB30" s="83"/>
      <c r="AC30" s="83"/>
      <c r="AD30" s="83"/>
      <c r="AE30" s="83"/>
      <c r="AF30" s="94"/>
      <c r="AG30" s="94"/>
      <c r="AH30" s="94"/>
      <c r="AI30" s="94"/>
      <c r="AJ30" s="4">
        <f t="shared" si="2"/>
        <v>0</v>
      </c>
      <c r="AK30" s="4">
        <f t="shared" si="0"/>
        <v>0</v>
      </c>
      <c r="AL30" s="4">
        <f t="shared" si="1"/>
        <v>0</v>
      </c>
      <c r="AM30" s="69"/>
      <c r="AN30" s="69"/>
      <c r="AO30" s="69"/>
    </row>
    <row r="31" spans="1:41" s="68" customFormat="1" ht="30" customHeight="1">
      <c r="A31" s="115">
        <v>23</v>
      </c>
      <c r="B31" s="144" t="s">
        <v>692</v>
      </c>
      <c r="C31" s="144" t="s">
        <v>86</v>
      </c>
      <c r="D31" s="144" t="s">
        <v>693</v>
      </c>
      <c r="E31" s="94"/>
      <c r="F31" s="96"/>
      <c r="G31" s="83"/>
      <c r="H31" s="96"/>
      <c r="I31" s="96"/>
      <c r="J31" s="96"/>
      <c r="K31" s="96"/>
      <c r="L31" s="96"/>
      <c r="M31" s="83"/>
      <c r="N31" s="83"/>
      <c r="O31" s="83"/>
      <c r="P31" s="96" t="s">
        <v>8</v>
      </c>
      <c r="Q31" s="96"/>
      <c r="R31" s="96" t="s">
        <v>8</v>
      </c>
      <c r="S31" s="96" t="s">
        <v>8</v>
      </c>
      <c r="T31" s="96" t="s">
        <v>8</v>
      </c>
      <c r="U31" s="96"/>
      <c r="V31" s="83"/>
      <c r="W31" s="83" t="s">
        <v>8</v>
      </c>
      <c r="X31" s="96"/>
      <c r="Y31" s="96" t="s">
        <v>8</v>
      </c>
      <c r="Z31" s="96"/>
      <c r="AA31" s="96"/>
      <c r="AB31" s="83"/>
      <c r="AC31" s="83"/>
      <c r="AD31" s="83" t="s">
        <v>8</v>
      </c>
      <c r="AE31" s="83"/>
      <c r="AF31" s="96"/>
      <c r="AG31" s="96"/>
      <c r="AH31" s="96"/>
      <c r="AI31" s="96"/>
      <c r="AJ31" s="4">
        <f t="shared" si="2"/>
        <v>7</v>
      </c>
      <c r="AK31" s="4">
        <f t="shared" si="0"/>
        <v>0</v>
      </c>
      <c r="AL31" s="4">
        <f t="shared" si="1"/>
        <v>0</v>
      </c>
      <c r="AM31" s="69"/>
      <c r="AN31" s="69"/>
      <c r="AO31" s="69"/>
    </row>
    <row r="32" spans="1:41" s="71" customFormat="1" ht="30" customHeight="1">
      <c r="A32" s="115">
        <v>24</v>
      </c>
      <c r="B32" s="144" t="s">
        <v>694</v>
      </c>
      <c r="C32" s="144" t="s">
        <v>695</v>
      </c>
      <c r="D32" s="144" t="s">
        <v>226</v>
      </c>
      <c r="E32" s="94"/>
      <c r="F32" s="96"/>
      <c r="G32" s="83"/>
      <c r="H32" s="96"/>
      <c r="I32" s="96"/>
      <c r="J32" s="96"/>
      <c r="K32" s="96"/>
      <c r="L32" s="96"/>
      <c r="M32" s="83"/>
      <c r="N32" s="83"/>
      <c r="O32" s="83"/>
      <c r="P32" s="96" t="s">
        <v>8</v>
      </c>
      <c r="Q32" s="96"/>
      <c r="R32" s="96" t="s">
        <v>8</v>
      </c>
      <c r="S32" s="96" t="s">
        <v>8</v>
      </c>
      <c r="T32" s="96" t="s">
        <v>8</v>
      </c>
      <c r="U32" s="96"/>
      <c r="V32" s="83"/>
      <c r="W32" s="83" t="s">
        <v>8</v>
      </c>
      <c r="X32" s="96"/>
      <c r="Y32" s="96" t="s">
        <v>8</v>
      </c>
      <c r="Z32" s="96"/>
      <c r="AA32" s="96"/>
      <c r="AB32" s="83"/>
      <c r="AC32" s="83"/>
      <c r="AD32" s="83" t="s">
        <v>8</v>
      </c>
      <c r="AE32" s="83"/>
      <c r="AF32" s="96"/>
      <c r="AG32" s="96"/>
      <c r="AH32" s="96"/>
      <c r="AI32" s="96"/>
      <c r="AJ32" s="4">
        <f t="shared" si="2"/>
        <v>7</v>
      </c>
      <c r="AK32" s="4">
        <f t="shared" si="0"/>
        <v>0</v>
      </c>
      <c r="AL32" s="4">
        <f t="shared" si="1"/>
        <v>0</v>
      </c>
      <c r="AM32" s="70"/>
      <c r="AN32" s="70"/>
      <c r="AO32" s="70"/>
    </row>
    <row r="33" spans="1:44" s="68" customFormat="1" ht="30" customHeight="1">
      <c r="A33" s="115">
        <v>25</v>
      </c>
      <c r="B33" s="144" t="s">
        <v>696</v>
      </c>
      <c r="C33" s="144" t="s">
        <v>697</v>
      </c>
      <c r="D33" s="144" t="s">
        <v>59</v>
      </c>
      <c r="E33" s="94"/>
      <c r="F33" s="96"/>
      <c r="G33" s="83"/>
      <c r="H33" s="96"/>
      <c r="I33" s="96"/>
      <c r="J33" s="96"/>
      <c r="K33" s="96"/>
      <c r="L33" s="96"/>
      <c r="M33" s="83"/>
      <c r="N33" s="83"/>
      <c r="O33" s="83"/>
      <c r="P33" s="96" t="s">
        <v>8</v>
      </c>
      <c r="Q33" s="96"/>
      <c r="R33" s="96"/>
      <c r="S33" s="96"/>
      <c r="T33" s="96"/>
      <c r="U33" s="96"/>
      <c r="V33" s="83"/>
      <c r="W33" s="83"/>
      <c r="X33" s="96"/>
      <c r="Y33" s="96"/>
      <c r="Z33" s="96"/>
      <c r="AA33" s="96"/>
      <c r="AB33" s="83"/>
      <c r="AC33" s="83"/>
      <c r="AD33" s="83"/>
      <c r="AE33" s="83"/>
      <c r="AF33" s="96"/>
      <c r="AG33" s="96"/>
      <c r="AH33" s="96"/>
      <c r="AI33" s="96"/>
      <c r="AJ33" s="4">
        <f t="shared" si="2"/>
        <v>1</v>
      </c>
      <c r="AK33" s="4">
        <f t="shared" si="0"/>
        <v>0</v>
      </c>
      <c r="AL33" s="4">
        <f t="shared" si="1"/>
        <v>0</v>
      </c>
      <c r="AM33" s="69"/>
      <c r="AN33" s="69"/>
      <c r="AO33" s="69"/>
    </row>
    <row r="34" spans="1:44" s="68" customFormat="1" ht="30" customHeight="1">
      <c r="A34" s="115">
        <v>26</v>
      </c>
      <c r="B34" s="144" t="s">
        <v>698</v>
      </c>
      <c r="C34" s="144" t="s">
        <v>699</v>
      </c>
      <c r="D34" s="144" t="s">
        <v>700</v>
      </c>
      <c r="E34" s="94"/>
      <c r="F34" s="96"/>
      <c r="G34" s="83"/>
      <c r="H34" s="96"/>
      <c r="I34" s="96"/>
      <c r="J34" s="96"/>
      <c r="K34" s="96"/>
      <c r="L34" s="96"/>
      <c r="M34" s="83"/>
      <c r="N34" s="83"/>
      <c r="O34" s="83"/>
      <c r="P34" s="96"/>
      <c r="Q34" s="96"/>
      <c r="R34" s="96" t="s">
        <v>8</v>
      </c>
      <c r="S34" s="96"/>
      <c r="T34" s="96" t="s">
        <v>8</v>
      </c>
      <c r="U34" s="96"/>
      <c r="V34" s="83"/>
      <c r="W34" s="83"/>
      <c r="X34" s="96"/>
      <c r="Y34" s="96"/>
      <c r="Z34" s="96"/>
      <c r="AA34" s="96"/>
      <c r="AB34" s="83"/>
      <c r="AC34" s="83"/>
      <c r="AD34" s="83"/>
      <c r="AE34" s="83"/>
      <c r="AF34" s="96"/>
      <c r="AG34" s="96"/>
      <c r="AH34" s="96"/>
      <c r="AI34" s="96"/>
      <c r="AJ34" s="4">
        <f t="shared" si="2"/>
        <v>2</v>
      </c>
      <c r="AK34" s="4">
        <f t="shared" si="0"/>
        <v>0</v>
      </c>
      <c r="AL34" s="4">
        <f t="shared" si="1"/>
        <v>0</v>
      </c>
      <c r="AM34" s="69"/>
      <c r="AN34" s="69"/>
      <c r="AO34" s="69"/>
    </row>
    <row r="35" spans="1:44" s="68" customFormat="1" ht="30" customHeight="1">
      <c r="A35" s="115">
        <v>27</v>
      </c>
      <c r="B35" s="144" t="s">
        <v>701</v>
      </c>
      <c r="C35" s="144" t="s">
        <v>702</v>
      </c>
      <c r="D35" s="144" t="s">
        <v>700</v>
      </c>
      <c r="E35" s="94"/>
      <c r="F35" s="96"/>
      <c r="G35" s="83"/>
      <c r="H35" s="96"/>
      <c r="I35" s="96"/>
      <c r="J35" s="96"/>
      <c r="K35" s="96"/>
      <c r="L35" s="96"/>
      <c r="M35" s="83"/>
      <c r="N35" s="83"/>
      <c r="O35" s="83"/>
      <c r="P35" s="96"/>
      <c r="Q35" s="96"/>
      <c r="R35" s="96"/>
      <c r="S35" s="96" t="s">
        <v>8</v>
      </c>
      <c r="T35" s="96"/>
      <c r="U35" s="96"/>
      <c r="V35" s="83"/>
      <c r="W35" s="83"/>
      <c r="X35" s="96"/>
      <c r="Y35" s="96"/>
      <c r="Z35" s="96"/>
      <c r="AA35" s="96"/>
      <c r="AB35" s="83"/>
      <c r="AC35" s="83"/>
      <c r="AD35" s="83"/>
      <c r="AE35" s="83"/>
      <c r="AF35" s="96"/>
      <c r="AG35" s="96"/>
      <c r="AH35" s="96"/>
      <c r="AI35" s="96"/>
      <c r="AJ35" s="4">
        <f t="shared" si="2"/>
        <v>1</v>
      </c>
      <c r="AK35" s="4">
        <f t="shared" si="0"/>
        <v>0</v>
      </c>
      <c r="AL35" s="4">
        <f t="shared" si="1"/>
        <v>0</v>
      </c>
      <c r="AM35" s="69"/>
      <c r="AN35" s="69"/>
      <c r="AO35" s="69"/>
    </row>
    <row r="36" spans="1:44" s="68" customFormat="1" ht="30" customHeight="1">
      <c r="A36" s="115">
        <v>28</v>
      </c>
      <c r="B36" s="144" t="s">
        <v>703</v>
      </c>
      <c r="C36" s="144" t="s">
        <v>86</v>
      </c>
      <c r="D36" s="144" t="s">
        <v>63</v>
      </c>
      <c r="E36" s="94"/>
      <c r="F36" s="96"/>
      <c r="G36" s="83"/>
      <c r="H36" s="96"/>
      <c r="I36" s="96"/>
      <c r="J36" s="96"/>
      <c r="K36" s="96"/>
      <c r="L36" s="96"/>
      <c r="M36" s="83"/>
      <c r="N36" s="83"/>
      <c r="O36" s="83"/>
      <c r="P36" s="96"/>
      <c r="Q36" s="96"/>
      <c r="R36" s="96"/>
      <c r="S36" s="96"/>
      <c r="T36" s="96"/>
      <c r="U36" s="96"/>
      <c r="V36" s="83"/>
      <c r="W36" s="83"/>
      <c r="X36" s="96"/>
      <c r="Y36" s="96" t="s">
        <v>9</v>
      </c>
      <c r="Z36" s="96"/>
      <c r="AA36" s="96"/>
      <c r="AB36" s="83"/>
      <c r="AC36" s="83"/>
      <c r="AD36" s="83"/>
      <c r="AE36" s="83"/>
      <c r="AF36" s="96"/>
      <c r="AG36" s="96"/>
      <c r="AH36" s="96"/>
      <c r="AI36" s="96"/>
      <c r="AJ36" s="4">
        <f t="shared" si="2"/>
        <v>0</v>
      </c>
      <c r="AK36" s="4">
        <f t="shared" si="0"/>
        <v>1</v>
      </c>
      <c r="AL36" s="4">
        <f t="shared" si="1"/>
        <v>0</v>
      </c>
      <c r="AM36" s="69"/>
      <c r="AN36" s="69"/>
      <c r="AO36" s="69"/>
    </row>
    <row r="37" spans="1:44" s="50" customFormat="1" ht="48" customHeight="1">
      <c r="A37" s="115">
        <v>29</v>
      </c>
      <c r="B37" s="144" t="s">
        <v>704</v>
      </c>
      <c r="C37" s="144" t="s">
        <v>87</v>
      </c>
      <c r="D37" s="144" t="s">
        <v>38</v>
      </c>
      <c r="E37" s="94"/>
      <c r="F37" s="96"/>
      <c r="G37" s="83"/>
      <c r="H37" s="96"/>
      <c r="I37" s="96"/>
      <c r="J37" s="96"/>
      <c r="K37" s="96"/>
      <c r="L37" s="96"/>
      <c r="M37" s="83"/>
      <c r="N37" s="83"/>
      <c r="O37" s="83"/>
      <c r="P37" s="96"/>
      <c r="Q37" s="96"/>
      <c r="R37" s="96" t="s">
        <v>8</v>
      </c>
      <c r="S37" s="96"/>
      <c r="T37" s="96"/>
      <c r="U37" s="96"/>
      <c r="V37" s="83"/>
      <c r="W37" s="83"/>
      <c r="X37" s="96"/>
      <c r="Y37" s="96" t="s">
        <v>8</v>
      </c>
      <c r="Z37" s="96"/>
      <c r="AA37" s="96"/>
      <c r="AB37" s="83"/>
      <c r="AC37" s="83"/>
      <c r="AD37" s="83"/>
      <c r="AE37" s="83"/>
      <c r="AF37" s="96"/>
      <c r="AG37" s="96"/>
      <c r="AH37" s="96"/>
      <c r="AI37" s="96"/>
      <c r="AJ37" s="4">
        <f t="shared" si="2"/>
        <v>2</v>
      </c>
      <c r="AK37" s="4">
        <f t="shared" si="0"/>
        <v>0</v>
      </c>
      <c r="AL37" s="4">
        <f t="shared" si="1"/>
        <v>0</v>
      </c>
      <c r="AM37" s="53"/>
      <c r="AN37" s="27"/>
      <c r="AO37" s="27"/>
      <c r="AP37" s="47"/>
      <c r="AQ37" s="47"/>
      <c r="AR37" s="47"/>
    </row>
    <row r="38" spans="1:44" s="50" customFormat="1" ht="30" customHeight="1">
      <c r="A38" s="115">
        <v>30</v>
      </c>
      <c r="B38" s="144" t="s">
        <v>705</v>
      </c>
      <c r="C38" s="144" t="s">
        <v>706</v>
      </c>
      <c r="D38" s="144" t="s">
        <v>93</v>
      </c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4">
        <f t="shared" si="2"/>
        <v>0</v>
      </c>
      <c r="AK38" s="4">
        <f t="shared" si="0"/>
        <v>0</v>
      </c>
      <c r="AL38" s="4">
        <f t="shared" si="1"/>
        <v>0</v>
      </c>
      <c r="AM38" s="53"/>
      <c r="AN38" s="53"/>
      <c r="AO38" s="53"/>
    </row>
    <row r="39" spans="1:44" s="50" customFormat="1" ht="30" customHeight="1">
      <c r="A39" s="4">
        <v>28</v>
      </c>
      <c r="B39" s="77"/>
      <c r="C39" s="78"/>
      <c r="D39" s="79"/>
      <c r="E39" s="95"/>
      <c r="F39" s="96"/>
      <c r="G39" s="83"/>
      <c r="H39" s="96"/>
      <c r="I39" s="96"/>
      <c r="J39" s="96"/>
      <c r="K39" s="96"/>
      <c r="L39" s="96"/>
      <c r="M39" s="83"/>
      <c r="N39" s="83"/>
      <c r="O39" s="83"/>
      <c r="P39" s="96"/>
      <c r="Q39" s="96"/>
      <c r="R39" s="96"/>
      <c r="S39" s="96"/>
      <c r="T39" s="96"/>
      <c r="U39" s="96"/>
      <c r="V39" s="83"/>
      <c r="W39" s="96"/>
      <c r="X39" s="96"/>
      <c r="Y39" s="96"/>
      <c r="Z39" s="96"/>
      <c r="AA39" s="96"/>
      <c r="AB39" s="83"/>
      <c r="AC39" s="83"/>
      <c r="AD39" s="96"/>
      <c r="AE39" s="83"/>
      <c r="AF39" s="96"/>
      <c r="AG39" s="96"/>
      <c r="AH39" s="96"/>
      <c r="AI39" s="96"/>
      <c r="AJ39" s="4">
        <f t="shared" si="2"/>
        <v>0</v>
      </c>
      <c r="AK39" s="4">
        <f t="shared" si="0"/>
        <v>0</v>
      </c>
      <c r="AL39" s="4">
        <f t="shared" si="1"/>
        <v>0</v>
      </c>
      <c r="AM39" s="53"/>
      <c r="AN39" s="53"/>
    </row>
    <row r="40" spans="1:44" s="50" customFormat="1" ht="30" customHeight="1">
      <c r="A40" s="182" t="s">
        <v>16</v>
      </c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3"/>
      <c r="AJ40" s="3">
        <f>SUM(AJ9:AJ39)</f>
        <v>39</v>
      </c>
      <c r="AK40" s="3">
        <f>SUM(AK9:AK39)</f>
        <v>1</v>
      </c>
      <c r="AL40" s="3">
        <f>SUM(AL9:AL39)</f>
        <v>0</v>
      </c>
      <c r="AM40" s="53"/>
      <c r="AN40" s="53"/>
    </row>
    <row r="41" spans="1:44" s="50" customFormat="1" ht="30" customHeight="1">
      <c r="A41" s="11"/>
      <c r="B41" s="11"/>
      <c r="C41" s="12"/>
      <c r="D41" s="12"/>
      <c r="E41" s="13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1"/>
      <c r="AK41" s="11"/>
      <c r="AL41" s="11"/>
      <c r="AM41" s="53"/>
      <c r="AN41" s="53"/>
    </row>
    <row r="42" spans="1:44" s="50" customFormat="1" ht="30" customHeight="1">
      <c r="A42" s="186" t="s">
        <v>17</v>
      </c>
      <c r="B42" s="186"/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6"/>
      <c r="N42" s="186"/>
      <c r="O42" s="186"/>
      <c r="P42" s="186"/>
      <c r="Q42" s="186"/>
      <c r="R42" s="186"/>
      <c r="S42" s="186"/>
      <c r="T42" s="186"/>
      <c r="U42" s="186"/>
      <c r="V42" s="186"/>
      <c r="W42" s="186"/>
      <c r="X42" s="186"/>
      <c r="Y42" s="186"/>
      <c r="Z42" s="186"/>
      <c r="AA42" s="186"/>
      <c r="AB42" s="186"/>
      <c r="AC42" s="186"/>
      <c r="AD42" s="186"/>
      <c r="AE42" s="186"/>
      <c r="AF42" s="186"/>
      <c r="AG42" s="186"/>
      <c r="AH42" s="186"/>
      <c r="AI42" s="187"/>
      <c r="AJ42" s="44" t="s">
        <v>18</v>
      </c>
      <c r="AK42" s="44" t="s">
        <v>19</v>
      </c>
      <c r="AL42" s="44" t="s">
        <v>20</v>
      </c>
      <c r="AM42" s="54" t="s">
        <v>21</v>
      </c>
      <c r="AN42" s="54" t="s">
        <v>22</v>
      </c>
      <c r="AO42" s="54" t="s">
        <v>23</v>
      </c>
      <c r="AP42" s="53"/>
      <c r="AQ42" s="53"/>
    </row>
    <row r="43" spans="1:44" s="50" customFormat="1" ht="30" customHeight="1">
      <c r="A43" s="3" t="s">
        <v>5</v>
      </c>
      <c r="B43" s="46"/>
      <c r="C43" s="177" t="s">
        <v>7</v>
      </c>
      <c r="D43" s="178"/>
      <c r="E43" s="4">
        <v>1</v>
      </c>
      <c r="F43" s="4">
        <v>2</v>
      </c>
      <c r="G43" s="4">
        <v>3</v>
      </c>
      <c r="H43" s="4">
        <v>4</v>
      </c>
      <c r="I43" s="4">
        <v>5</v>
      </c>
      <c r="J43" s="4">
        <v>6</v>
      </c>
      <c r="K43" s="4">
        <v>7</v>
      </c>
      <c r="L43" s="4">
        <v>8</v>
      </c>
      <c r="M43" s="4">
        <v>9</v>
      </c>
      <c r="N43" s="4">
        <v>10</v>
      </c>
      <c r="O43" s="4">
        <v>11</v>
      </c>
      <c r="P43" s="4">
        <v>12</v>
      </c>
      <c r="Q43" s="4">
        <v>13</v>
      </c>
      <c r="R43" s="4">
        <v>14</v>
      </c>
      <c r="S43" s="4">
        <v>15</v>
      </c>
      <c r="T43" s="4">
        <v>16</v>
      </c>
      <c r="U43" s="4">
        <v>17</v>
      </c>
      <c r="V43" s="4">
        <v>18</v>
      </c>
      <c r="W43" s="4">
        <v>19</v>
      </c>
      <c r="X43" s="4">
        <v>20</v>
      </c>
      <c r="Y43" s="4">
        <v>21</v>
      </c>
      <c r="Z43" s="4">
        <v>22</v>
      </c>
      <c r="AA43" s="4">
        <v>23</v>
      </c>
      <c r="AB43" s="4">
        <v>24</v>
      </c>
      <c r="AC43" s="4">
        <v>25</v>
      </c>
      <c r="AD43" s="4">
        <v>26</v>
      </c>
      <c r="AE43" s="4">
        <v>27</v>
      </c>
      <c r="AF43" s="4">
        <v>28</v>
      </c>
      <c r="AG43" s="4">
        <v>29</v>
      </c>
      <c r="AH43" s="4">
        <v>30</v>
      </c>
      <c r="AI43" s="4">
        <v>31</v>
      </c>
      <c r="AJ43" s="31" t="s">
        <v>24</v>
      </c>
      <c r="AK43" s="31" t="s">
        <v>25</v>
      </c>
      <c r="AL43" s="31" t="s">
        <v>26</v>
      </c>
      <c r="AM43" s="31" t="s">
        <v>27</v>
      </c>
      <c r="AN43" s="55" t="s">
        <v>28</v>
      </c>
      <c r="AO43" s="55" t="s">
        <v>29</v>
      </c>
      <c r="AP43" s="53"/>
      <c r="AQ43" s="53"/>
    </row>
    <row r="44" spans="1:44" s="50" customFormat="1" ht="30" customHeight="1">
      <c r="A44" s="3">
        <v>1</v>
      </c>
      <c r="B44" s="144" t="s">
        <v>648</v>
      </c>
      <c r="C44" s="144" t="s">
        <v>649</v>
      </c>
      <c r="D44" s="144" t="s">
        <v>46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33">
        <f>COUNTIF(E44:AI44,"BT")</f>
        <v>0</v>
      </c>
      <c r="AK44" s="33">
        <f>COUNTIF(F44:AJ44,"D")</f>
        <v>0</v>
      </c>
      <c r="AL44" s="33">
        <f>COUNTIF(G44:AK44,"ĐP")</f>
        <v>0</v>
      </c>
      <c r="AP44" s="53"/>
      <c r="AQ44" s="53"/>
    </row>
    <row r="45" spans="1:44" s="50" customFormat="1" ht="30" customHeight="1">
      <c r="A45" s="3">
        <v>2</v>
      </c>
      <c r="B45" s="144" t="s">
        <v>650</v>
      </c>
      <c r="C45" s="144" t="s">
        <v>651</v>
      </c>
      <c r="D45" s="144" t="s">
        <v>652</v>
      </c>
      <c r="E45" s="15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33">
        <f t="shared" ref="AJ45:AJ76" si="6">COUNTIF(E45:AI45,"BT")</f>
        <v>0</v>
      </c>
      <c r="AK45" s="33">
        <f t="shared" ref="AK45:AK76" si="7">COUNTIF(F45:AJ45,"D")</f>
        <v>0</v>
      </c>
      <c r="AL45" s="33">
        <f t="shared" ref="AL45:AL76" si="8">COUNTIF(G45:AK45,"ĐP")</f>
        <v>0</v>
      </c>
      <c r="AM45" s="33">
        <f t="shared" ref="AM45:AM77" si="9">COUNTIF(H53:AL53,"CT")</f>
        <v>0</v>
      </c>
      <c r="AN45" s="33">
        <f t="shared" ref="AN45:AN77" si="10">COUNTIF(I44:AM44,"HT")</f>
        <v>0</v>
      </c>
      <c r="AO45" s="33">
        <f t="shared" ref="AO45:AO77" si="11">COUNTIF(J44:AN44,"VK")</f>
        <v>0</v>
      </c>
      <c r="AP45" s="53"/>
      <c r="AQ45" s="53"/>
    </row>
    <row r="46" spans="1:44" s="50" customFormat="1" ht="30" customHeight="1">
      <c r="A46" s="3">
        <v>3</v>
      </c>
      <c r="B46" s="144" t="s">
        <v>653</v>
      </c>
      <c r="C46" s="144" t="s">
        <v>287</v>
      </c>
      <c r="D46" s="144" t="s">
        <v>124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si="6"/>
        <v>0</v>
      </c>
      <c r="AK46" s="33">
        <f t="shared" si="7"/>
        <v>0</v>
      </c>
      <c r="AL46" s="33">
        <f t="shared" si="8"/>
        <v>0</v>
      </c>
      <c r="AM46" s="33">
        <f t="shared" si="9"/>
        <v>0</v>
      </c>
      <c r="AN46" s="33">
        <f t="shared" si="10"/>
        <v>0</v>
      </c>
      <c r="AO46" s="33">
        <f t="shared" si="11"/>
        <v>0</v>
      </c>
      <c r="AP46" s="53"/>
      <c r="AQ46" s="53"/>
    </row>
    <row r="47" spans="1:44" s="50" customFormat="1" ht="30" customHeight="1">
      <c r="A47" s="3">
        <v>4</v>
      </c>
      <c r="B47" s="144" t="s">
        <v>654</v>
      </c>
      <c r="C47" s="144" t="s">
        <v>655</v>
      </c>
      <c r="D47" s="144" t="s">
        <v>61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6"/>
        <v>0</v>
      </c>
      <c r="AK47" s="33">
        <f t="shared" si="7"/>
        <v>0</v>
      </c>
      <c r="AL47" s="33">
        <f t="shared" si="8"/>
        <v>0</v>
      </c>
      <c r="AM47" s="33">
        <f t="shared" si="9"/>
        <v>0</v>
      </c>
      <c r="AN47" s="33">
        <f t="shared" si="10"/>
        <v>0</v>
      </c>
      <c r="AO47" s="33">
        <f t="shared" si="11"/>
        <v>0</v>
      </c>
      <c r="AP47" s="53"/>
      <c r="AQ47" s="53"/>
    </row>
    <row r="48" spans="1:44" s="50" customFormat="1" ht="30" customHeight="1">
      <c r="A48" s="3">
        <v>5</v>
      </c>
      <c r="B48" s="144" t="s">
        <v>658</v>
      </c>
      <c r="C48" s="144" t="s">
        <v>105</v>
      </c>
      <c r="D48" s="144" t="s">
        <v>71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6"/>
        <v>0</v>
      </c>
      <c r="AK48" s="33">
        <f t="shared" si="7"/>
        <v>0</v>
      </c>
      <c r="AL48" s="33">
        <f t="shared" si="8"/>
        <v>0</v>
      </c>
      <c r="AM48" s="33">
        <f t="shared" si="9"/>
        <v>0</v>
      </c>
      <c r="AN48" s="33">
        <f t="shared" si="10"/>
        <v>0</v>
      </c>
      <c r="AO48" s="33">
        <f t="shared" si="11"/>
        <v>0</v>
      </c>
      <c r="AP48" s="173"/>
      <c r="AQ48" s="174"/>
    </row>
    <row r="49" spans="1:41" s="50" customFormat="1" ht="30" customHeight="1">
      <c r="A49" s="101">
        <v>6</v>
      </c>
      <c r="B49" s="144" t="s">
        <v>659</v>
      </c>
      <c r="C49" s="144" t="s">
        <v>660</v>
      </c>
      <c r="D49" s="144" t="s">
        <v>71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6"/>
        <v>0</v>
      </c>
      <c r="AK49" s="33">
        <f t="shared" si="7"/>
        <v>0</v>
      </c>
      <c r="AL49" s="33">
        <f t="shared" si="8"/>
        <v>0</v>
      </c>
      <c r="AM49" s="33">
        <f t="shared" si="9"/>
        <v>0</v>
      </c>
      <c r="AN49" s="33">
        <f t="shared" si="10"/>
        <v>0</v>
      </c>
      <c r="AO49" s="33">
        <f t="shared" si="11"/>
        <v>0</v>
      </c>
    </row>
    <row r="50" spans="1:41" s="50" customFormat="1" ht="30" customHeight="1">
      <c r="A50" s="101">
        <v>7</v>
      </c>
      <c r="B50" s="144" t="s">
        <v>663</v>
      </c>
      <c r="C50" s="144" t="s">
        <v>664</v>
      </c>
      <c r="D50" s="144" t="s">
        <v>90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6"/>
        <v>0</v>
      </c>
      <c r="AK50" s="33">
        <f t="shared" si="7"/>
        <v>0</v>
      </c>
      <c r="AL50" s="33">
        <f t="shared" si="8"/>
        <v>0</v>
      </c>
      <c r="AM50" s="33">
        <f t="shared" si="9"/>
        <v>0</v>
      </c>
      <c r="AN50" s="33">
        <f t="shared" si="10"/>
        <v>0</v>
      </c>
      <c r="AO50" s="33">
        <f t="shared" si="11"/>
        <v>0</v>
      </c>
    </row>
    <row r="51" spans="1:41" s="50" customFormat="1" ht="30" customHeight="1">
      <c r="A51" s="101">
        <v>8</v>
      </c>
      <c r="B51" s="144" t="s">
        <v>665</v>
      </c>
      <c r="C51" s="144" t="s">
        <v>609</v>
      </c>
      <c r="D51" s="144" t="s">
        <v>90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6"/>
        <v>0</v>
      </c>
      <c r="AK51" s="33">
        <f t="shared" si="7"/>
        <v>0</v>
      </c>
      <c r="AL51" s="33">
        <f t="shared" si="8"/>
        <v>0</v>
      </c>
      <c r="AM51" s="33">
        <f t="shared" si="9"/>
        <v>0</v>
      </c>
      <c r="AN51" s="33">
        <f t="shared" si="10"/>
        <v>0</v>
      </c>
      <c r="AO51" s="33">
        <f t="shared" si="11"/>
        <v>0</v>
      </c>
    </row>
    <row r="52" spans="1:41" s="50" customFormat="1" ht="30" customHeight="1">
      <c r="A52" s="101">
        <v>9</v>
      </c>
      <c r="B52" s="144" t="s">
        <v>666</v>
      </c>
      <c r="C52" s="144" t="s">
        <v>667</v>
      </c>
      <c r="D52" s="144" t="s">
        <v>40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6"/>
        <v>0</v>
      </c>
      <c r="AK52" s="33">
        <f t="shared" si="7"/>
        <v>0</v>
      </c>
      <c r="AL52" s="33">
        <f t="shared" si="8"/>
        <v>0</v>
      </c>
      <c r="AM52" s="33">
        <f t="shared" si="9"/>
        <v>0</v>
      </c>
      <c r="AN52" s="33">
        <f t="shared" si="10"/>
        <v>0</v>
      </c>
      <c r="AO52" s="33">
        <f t="shared" si="11"/>
        <v>0</v>
      </c>
    </row>
    <row r="53" spans="1:41" s="50" customFormat="1" ht="30" customHeight="1">
      <c r="A53" s="101">
        <v>10</v>
      </c>
      <c r="B53" s="144" t="s">
        <v>668</v>
      </c>
      <c r="C53" s="144" t="s">
        <v>80</v>
      </c>
      <c r="D53" s="144" t="s">
        <v>84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6"/>
        <v>0</v>
      </c>
      <c r="AK53" s="33">
        <f t="shared" si="7"/>
        <v>0</v>
      </c>
      <c r="AL53" s="33">
        <f t="shared" si="8"/>
        <v>0</v>
      </c>
      <c r="AM53" s="33">
        <f t="shared" si="9"/>
        <v>0</v>
      </c>
      <c r="AN53" s="33">
        <f t="shared" si="10"/>
        <v>0</v>
      </c>
      <c r="AO53" s="33">
        <f t="shared" si="11"/>
        <v>0</v>
      </c>
    </row>
    <row r="54" spans="1:41" s="50" customFormat="1" ht="30" customHeight="1">
      <c r="A54" s="101">
        <v>11</v>
      </c>
      <c r="B54" s="144" t="s">
        <v>669</v>
      </c>
      <c r="C54" s="144" t="s">
        <v>87</v>
      </c>
      <c r="D54" s="144" t="s">
        <v>72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6"/>
        <v>0</v>
      </c>
      <c r="AK54" s="33">
        <f t="shared" si="7"/>
        <v>0</v>
      </c>
      <c r="AL54" s="33">
        <f t="shared" si="8"/>
        <v>0</v>
      </c>
      <c r="AM54" s="33">
        <f t="shared" si="9"/>
        <v>0</v>
      </c>
      <c r="AN54" s="33">
        <f t="shared" si="10"/>
        <v>0</v>
      </c>
      <c r="AO54" s="33">
        <f t="shared" si="11"/>
        <v>0</v>
      </c>
    </row>
    <row r="55" spans="1:41" s="50" customFormat="1" ht="30" customHeight="1">
      <c r="A55" s="101">
        <v>12</v>
      </c>
      <c r="B55" s="144" t="s">
        <v>673</v>
      </c>
      <c r="C55" s="144" t="s">
        <v>528</v>
      </c>
      <c r="D55" s="144" t="s">
        <v>152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6"/>
        <v>0</v>
      </c>
      <c r="AK55" s="33">
        <f t="shared" si="7"/>
        <v>0</v>
      </c>
      <c r="AL55" s="33">
        <f t="shared" si="8"/>
        <v>0</v>
      </c>
      <c r="AM55" s="33">
        <f t="shared" si="9"/>
        <v>0</v>
      </c>
      <c r="AN55" s="33">
        <f t="shared" si="10"/>
        <v>0</v>
      </c>
      <c r="AO55" s="33">
        <f t="shared" si="11"/>
        <v>0</v>
      </c>
    </row>
    <row r="56" spans="1:41" s="50" customFormat="1" ht="30" customHeight="1">
      <c r="A56" s="101">
        <v>13</v>
      </c>
      <c r="B56" s="144" t="s">
        <v>674</v>
      </c>
      <c r="C56" s="144" t="s">
        <v>675</v>
      </c>
      <c r="D56" s="144" t="s">
        <v>104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3">
        <f t="shared" si="6"/>
        <v>0</v>
      </c>
      <c r="AK56" s="33">
        <f t="shared" si="7"/>
        <v>0</v>
      </c>
      <c r="AL56" s="33">
        <f t="shared" si="8"/>
        <v>0</v>
      </c>
      <c r="AM56" s="33">
        <f t="shared" si="9"/>
        <v>0</v>
      </c>
      <c r="AN56" s="33">
        <f t="shared" si="10"/>
        <v>0</v>
      </c>
      <c r="AO56" s="33">
        <f t="shared" si="11"/>
        <v>0</v>
      </c>
    </row>
    <row r="57" spans="1:41" s="50" customFormat="1" ht="30" customHeight="1">
      <c r="A57" s="3">
        <v>14</v>
      </c>
      <c r="B57" s="144" t="s">
        <v>676</v>
      </c>
      <c r="C57" s="144" t="s">
        <v>677</v>
      </c>
      <c r="D57" s="144" t="s">
        <v>41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33">
        <f t="shared" si="6"/>
        <v>0</v>
      </c>
      <c r="AK57" s="33">
        <f t="shared" si="7"/>
        <v>0</v>
      </c>
      <c r="AL57" s="33">
        <f t="shared" si="8"/>
        <v>0</v>
      </c>
      <c r="AM57" s="33">
        <f t="shared" si="9"/>
        <v>0</v>
      </c>
      <c r="AN57" s="33">
        <f t="shared" si="10"/>
        <v>0</v>
      </c>
      <c r="AO57" s="33">
        <f t="shared" si="11"/>
        <v>0</v>
      </c>
    </row>
    <row r="58" spans="1:41" s="50" customFormat="1" ht="30" customHeight="1">
      <c r="A58" s="3">
        <v>15</v>
      </c>
      <c r="B58" s="144" t="s">
        <v>678</v>
      </c>
      <c r="C58" s="144" t="s">
        <v>70</v>
      </c>
      <c r="D58" s="144" t="s">
        <v>498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6"/>
        <v>0</v>
      </c>
      <c r="AK58" s="33">
        <f t="shared" si="7"/>
        <v>0</v>
      </c>
      <c r="AL58" s="33">
        <f t="shared" si="8"/>
        <v>0</v>
      </c>
      <c r="AM58" s="33">
        <f t="shared" si="9"/>
        <v>0</v>
      </c>
      <c r="AN58" s="33">
        <f t="shared" si="10"/>
        <v>0</v>
      </c>
      <c r="AO58" s="33">
        <f t="shared" si="11"/>
        <v>0</v>
      </c>
    </row>
    <row r="59" spans="1:41" s="50" customFormat="1" ht="30" customHeight="1">
      <c r="A59" s="3">
        <v>16</v>
      </c>
      <c r="B59" s="144" t="s">
        <v>680</v>
      </c>
      <c r="C59" s="144" t="s">
        <v>47</v>
      </c>
      <c r="D59" s="144" t="s">
        <v>220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6"/>
        <v>0</v>
      </c>
      <c r="AK59" s="33">
        <f t="shared" si="7"/>
        <v>0</v>
      </c>
      <c r="AL59" s="33">
        <f t="shared" si="8"/>
        <v>0</v>
      </c>
      <c r="AM59" s="33">
        <f t="shared" si="9"/>
        <v>0</v>
      </c>
      <c r="AN59" s="33">
        <f t="shared" si="10"/>
        <v>0</v>
      </c>
      <c r="AO59" s="33">
        <f t="shared" si="11"/>
        <v>0</v>
      </c>
    </row>
    <row r="60" spans="1:41" s="50" customFormat="1" ht="30" customHeight="1">
      <c r="A60" s="169">
        <v>17</v>
      </c>
      <c r="B60" s="144" t="s">
        <v>681</v>
      </c>
      <c r="C60" s="144" t="s">
        <v>682</v>
      </c>
      <c r="D60" s="144" t="s">
        <v>14</v>
      </c>
      <c r="E60" s="95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33">
        <f t="shared" ref="AJ60:AJ64" si="12">COUNTIF(E60:AI60,"BT")</f>
        <v>0</v>
      </c>
      <c r="AK60" s="33">
        <f t="shared" ref="AK60:AK64" si="13">COUNTIF(F60:AJ60,"D")</f>
        <v>0</v>
      </c>
      <c r="AL60" s="33">
        <f t="shared" ref="AL60:AL64" si="14">COUNTIF(G60:AK60,"ĐP")</f>
        <v>0</v>
      </c>
      <c r="AM60" s="33">
        <f t="shared" si="9"/>
        <v>0</v>
      </c>
      <c r="AN60" s="33">
        <f t="shared" si="10"/>
        <v>0</v>
      </c>
      <c r="AO60" s="33">
        <f t="shared" si="11"/>
        <v>0</v>
      </c>
    </row>
    <row r="61" spans="1:41" s="50" customFormat="1" ht="30" customHeight="1">
      <c r="A61" s="169">
        <v>18</v>
      </c>
      <c r="B61" s="144" t="s">
        <v>683</v>
      </c>
      <c r="C61" s="144" t="s">
        <v>123</v>
      </c>
      <c r="D61" s="144" t="s">
        <v>684</v>
      </c>
      <c r="E61" s="95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33">
        <f t="shared" si="12"/>
        <v>0</v>
      </c>
      <c r="AK61" s="33">
        <f t="shared" si="13"/>
        <v>0</v>
      </c>
      <c r="AL61" s="33">
        <f t="shared" si="14"/>
        <v>0</v>
      </c>
      <c r="AM61" s="33">
        <f t="shared" si="9"/>
        <v>0</v>
      </c>
      <c r="AN61" s="33">
        <f t="shared" si="10"/>
        <v>0</v>
      </c>
      <c r="AO61" s="33">
        <f t="shared" si="11"/>
        <v>0</v>
      </c>
    </row>
    <row r="62" spans="1:41" s="50" customFormat="1" ht="30" customHeight="1">
      <c r="A62" s="169">
        <v>19</v>
      </c>
      <c r="B62" s="144" t="s">
        <v>685</v>
      </c>
      <c r="C62" s="144" t="s">
        <v>358</v>
      </c>
      <c r="D62" s="144" t="s">
        <v>110</v>
      </c>
      <c r="E62" s="95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33">
        <f t="shared" si="12"/>
        <v>0</v>
      </c>
      <c r="AK62" s="33">
        <f t="shared" si="13"/>
        <v>0</v>
      </c>
      <c r="AL62" s="33">
        <f t="shared" si="14"/>
        <v>0</v>
      </c>
      <c r="AM62" s="33">
        <f t="shared" si="9"/>
        <v>0</v>
      </c>
      <c r="AN62" s="33">
        <f t="shared" si="10"/>
        <v>0</v>
      </c>
      <c r="AO62" s="33">
        <f t="shared" si="11"/>
        <v>0</v>
      </c>
    </row>
    <row r="63" spans="1:41" s="50" customFormat="1" ht="30" customHeight="1">
      <c r="A63" s="169">
        <v>20</v>
      </c>
      <c r="B63" s="144" t="s">
        <v>686</v>
      </c>
      <c r="C63" s="144" t="s">
        <v>73</v>
      </c>
      <c r="D63" s="144" t="s">
        <v>35</v>
      </c>
      <c r="E63" s="95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33">
        <f t="shared" si="12"/>
        <v>0</v>
      </c>
      <c r="AK63" s="33">
        <f t="shared" si="13"/>
        <v>0</v>
      </c>
      <c r="AL63" s="33">
        <f t="shared" si="14"/>
        <v>0</v>
      </c>
      <c r="AM63" s="33">
        <f t="shared" si="9"/>
        <v>0</v>
      </c>
      <c r="AN63" s="33">
        <f t="shared" si="10"/>
        <v>0</v>
      </c>
      <c r="AO63" s="33">
        <f t="shared" si="11"/>
        <v>0</v>
      </c>
    </row>
    <row r="64" spans="1:41" s="50" customFormat="1" ht="30" customHeight="1">
      <c r="A64" s="169">
        <v>21</v>
      </c>
      <c r="B64" s="144" t="s">
        <v>687</v>
      </c>
      <c r="C64" s="144" t="s">
        <v>688</v>
      </c>
      <c r="D64" s="144" t="s">
        <v>56</v>
      </c>
      <c r="E64" s="95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33">
        <f t="shared" si="12"/>
        <v>0</v>
      </c>
      <c r="AK64" s="33">
        <f t="shared" si="13"/>
        <v>0</v>
      </c>
      <c r="AL64" s="33">
        <f t="shared" si="14"/>
        <v>0</v>
      </c>
      <c r="AM64" s="33">
        <f t="shared" si="9"/>
        <v>0</v>
      </c>
      <c r="AN64" s="33">
        <f t="shared" si="10"/>
        <v>0</v>
      </c>
      <c r="AO64" s="33">
        <f t="shared" si="11"/>
        <v>0</v>
      </c>
    </row>
    <row r="65" spans="1:41" s="50" customFormat="1" ht="30" customHeight="1">
      <c r="A65" s="169">
        <v>22</v>
      </c>
      <c r="B65" s="144" t="s">
        <v>689</v>
      </c>
      <c r="C65" s="144" t="s">
        <v>690</v>
      </c>
      <c r="D65" s="144" t="s">
        <v>691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6"/>
        <v>0</v>
      </c>
      <c r="AK65" s="33">
        <f t="shared" si="7"/>
        <v>0</v>
      </c>
      <c r="AL65" s="33">
        <f t="shared" si="8"/>
        <v>0</v>
      </c>
      <c r="AM65" s="33">
        <f t="shared" si="9"/>
        <v>0</v>
      </c>
      <c r="AN65" s="33">
        <f t="shared" si="10"/>
        <v>0</v>
      </c>
      <c r="AO65" s="33">
        <f t="shared" si="11"/>
        <v>0</v>
      </c>
    </row>
    <row r="66" spans="1:41" s="50" customFormat="1" ht="30" customHeight="1">
      <c r="A66" s="169">
        <v>23</v>
      </c>
      <c r="B66" s="144" t="s">
        <v>692</v>
      </c>
      <c r="C66" s="144" t="s">
        <v>86</v>
      </c>
      <c r="D66" s="144" t="s">
        <v>693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ref="AJ66:AJ74" si="15">COUNTIF(E66:AI66,"BT")</f>
        <v>0</v>
      </c>
      <c r="AK66" s="33">
        <f t="shared" ref="AK66:AK74" si="16">COUNTIF(F66:AJ66,"D")</f>
        <v>0</v>
      </c>
      <c r="AL66" s="33">
        <f t="shared" ref="AL66:AL74" si="17">COUNTIF(G66:AK66,"ĐP")</f>
        <v>0</v>
      </c>
      <c r="AM66" s="33">
        <f t="shared" ref="AM66:AM74" si="18">COUNTIF(H74:AL74,"CT")</f>
        <v>0</v>
      </c>
      <c r="AN66" s="33">
        <f t="shared" ref="AN66:AN74" si="19">COUNTIF(I65:AM65,"HT")</f>
        <v>0</v>
      </c>
      <c r="AO66" s="33">
        <f t="shared" ref="AO66:AO74" si="20">COUNTIF(J65:AN65,"VK")</f>
        <v>0</v>
      </c>
    </row>
    <row r="67" spans="1:41" s="50" customFormat="1" ht="30.75" customHeight="1">
      <c r="A67" s="169">
        <v>24</v>
      </c>
      <c r="B67" s="144" t="s">
        <v>694</v>
      </c>
      <c r="C67" s="144" t="s">
        <v>695</v>
      </c>
      <c r="D67" s="144" t="s">
        <v>226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15"/>
        <v>0</v>
      </c>
      <c r="AK67" s="33">
        <f t="shared" si="16"/>
        <v>0</v>
      </c>
      <c r="AL67" s="33">
        <f t="shared" si="17"/>
        <v>0</v>
      </c>
      <c r="AM67" s="33">
        <f t="shared" si="18"/>
        <v>0</v>
      </c>
      <c r="AN67" s="33">
        <f t="shared" si="19"/>
        <v>0</v>
      </c>
      <c r="AO67" s="33">
        <f t="shared" si="20"/>
        <v>0</v>
      </c>
    </row>
    <row r="68" spans="1:41" s="50" customFormat="1" ht="30.75" customHeight="1">
      <c r="A68" s="169">
        <v>25</v>
      </c>
      <c r="B68" s="144" t="s">
        <v>696</v>
      </c>
      <c r="C68" s="144" t="s">
        <v>697</v>
      </c>
      <c r="D68" s="144" t="s">
        <v>59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15"/>
        <v>0</v>
      </c>
      <c r="AK68" s="33">
        <f t="shared" si="16"/>
        <v>0</v>
      </c>
      <c r="AL68" s="33">
        <f t="shared" si="17"/>
        <v>0</v>
      </c>
      <c r="AM68" s="33">
        <f t="shared" si="18"/>
        <v>0</v>
      </c>
      <c r="AN68" s="33">
        <f t="shared" si="19"/>
        <v>0</v>
      </c>
      <c r="AO68" s="33">
        <f t="shared" si="20"/>
        <v>0</v>
      </c>
    </row>
    <row r="69" spans="1:41" ht="51" customHeight="1">
      <c r="A69" s="169">
        <v>26</v>
      </c>
      <c r="B69" s="144" t="s">
        <v>698</v>
      </c>
      <c r="C69" s="144" t="s">
        <v>699</v>
      </c>
      <c r="D69" s="144" t="s">
        <v>700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15"/>
        <v>0</v>
      </c>
      <c r="AK69" s="33">
        <f t="shared" si="16"/>
        <v>0</v>
      </c>
      <c r="AL69" s="33">
        <f t="shared" si="17"/>
        <v>0</v>
      </c>
      <c r="AM69" s="33">
        <f t="shared" si="18"/>
        <v>0</v>
      </c>
      <c r="AN69" s="33">
        <f t="shared" si="19"/>
        <v>0</v>
      </c>
      <c r="AO69" s="33">
        <f t="shared" si="20"/>
        <v>0</v>
      </c>
    </row>
    <row r="70" spans="1:41" ht="15.75" customHeight="1">
      <c r="A70" s="169">
        <v>27</v>
      </c>
      <c r="B70" s="144" t="s">
        <v>701</v>
      </c>
      <c r="C70" s="144" t="s">
        <v>702</v>
      </c>
      <c r="D70" s="144" t="s">
        <v>700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15"/>
        <v>0</v>
      </c>
      <c r="AK70" s="33">
        <f t="shared" si="16"/>
        <v>0</v>
      </c>
      <c r="AL70" s="33">
        <f t="shared" si="17"/>
        <v>0</v>
      </c>
      <c r="AM70" s="33">
        <f t="shared" si="18"/>
        <v>0</v>
      </c>
      <c r="AN70" s="33">
        <f t="shared" si="19"/>
        <v>0</v>
      </c>
      <c r="AO70" s="33">
        <f t="shared" si="20"/>
        <v>0</v>
      </c>
    </row>
    <row r="71" spans="1:41" ht="15.75" customHeight="1">
      <c r="A71" s="169">
        <v>28</v>
      </c>
      <c r="B71" s="144" t="s">
        <v>703</v>
      </c>
      <c r="C71" s="144" t="s">
        <v>86</v>
      </c>
      <c r="D71" s="144" t="s">
        <v>63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15"/>
        <v>0</v>
      </c>
      <c r="AK71" s="33">
        <f t="shared" si="16"/>
        <v>0</v>
      </c>
      <c r="AL71" s="33">
        <f t="shared" si="17"/>
        <v>0</v>
      </c>
      <c r="AM71" s="33">
        <f t="shared" si="18"/>
        <v>0</v>
      </c>
      <c r="AN71" s="33">
        <f t="shared" si="19"/>
        <v>0</v>
      </c>
      <c r="AO71" s="33">
        <f t="shared" si="20"/>
        <v>0</v>
      </c>
    </row>
    <row r="72" spans="1:41" ht="15.75" customHeight="1">
      <c r="A72" s="169">
        <v>29</v>
      </c>
      <c r="B72" s="144" t="s">
        <v>704</v>
      </c>
      <c r="C72" s="144" t="s">
        <v>87</v>
      </c>
      <c r="D72" s="144" t="s">
        <v>38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15"/>
        <v>0</v>
      </c>
      <c r="AK72" s="33">
        <f t="shared" si="16"/>
        <v>0</v>
      </c>
      <c r="AL72" s="33">
        <f t="shared" si="17"/>
        <v>0</v>
      </c>
      <c r="AM72" s="33">
        <f t="shared" si="18"/>
        <v>0</v>
      </c>
      <c r="AN72" s="33">
        <f t="shared" si="19"/>
        <v>0</v>
      </c>
      <c r="AO72" s="33">
        <f t="shared" si="20"/>
        <v>0</v>
      </c>
    </row>
    <row r="73" spans="1:41" ht="15.75" customHeight="1">
      <c r="A73" s="169">
        <v>30</v>
      </c>
      <c r="B73" s="144" t="s">
        <v>705</v>
      </c>
      <c r="C73" s="144" t="s">
        <v>706</v>
      </c>
      <c r="D73" s="144" t="s">
        <v>93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15"/>
        <v>0</v>
      </c>
      <c r="AK73" s="33">
        <f t="shared" si="16"/>
        <v>0</v>
      </c>
      <c r="AL73" s="33">
        <f t="shared" si="17"/>
        <v>0</v>
      </c>
      <c r="AM73" s="33">
        <f t="shared" si="18"/>
        <v>0</v>
      </c>
      <c r="AN73" s="33">
        <f t="shared" si="19"/>
        <v>0</v>
      </c>
      <c r="AO73" s="33">
        <f t="shared" si="20"/>
        <v>0</v>
      </c>
    </row>
    <row r="74" spans="1:41">
      <c r="A74" s="3">
        <v>32</v>
      </c>
      <c r="B74" s="46"/>
      <c r="C74" s="9"/>
      <c r="D74" s="10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15"/>
        <v>0</v>
      </c>
      <c r="AK74" s="33">
        <f t="shared" si="16"/>
        <v>0</v>
      </c>
      <c r="AL74" s="33">
        <f t="shared" si="17"/>
        <v>0</v>
      </c>
      <c r="AM74" s="33">
        <f t="shared" si="18"/>
        <v>0</v>
      </c>
      <c r="AN74" s="33">
        <f t="shared" si="19"/>
        <v>0</v>
      </c>
      <c r="AO74" s="33">
        <f t="shared" si="20"/>
        <v>0</v>
      </c>
    </row>
    <row r="75" spans="1:41">
      <c r="A75" s="3">
        <v>33</v>
      </c>
      <c r="B75" s="46"/>
      <c r="C75" s="9"/>
      <c r="D75" s="10"/>
      <c r="E75" s="3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6"/>
        <v>0</v>
      </c>
      <c r="AK75" s="33">
        <f t="shared" si="7"/>
        <v>0</v>
      </c>
      <c r="AL75" s="33">
        <f t="shared" si="8"/>
        <v>0</v>
      </c>
      <c r="AM75" s="33">
        <f t="shared" si="9"/>
        <v>0</v>
      </c>
      <c r="AN75" s="33">
        <f t="shared" si="10"/>
        <v>0</v>
      </c>
      <c r="AO75" s="33">
        <f t="shared" si="11"/>
        <v>0</v>
      </c>
    </row>
    <row r="76" spans="1:41">
      <c r="A76" s="3">
        <v>34</v>
      </c>
      <c r="B76" s="46"/>
      <c r="C76" s="9"/>
      <c r="D76" s="10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6"/>
        <v>0</v>
      </c>
      <c r="AK76" s="33">
        <f t="shared" si="7"/>
        <v>0</v>
      </c>
      <c r="AL76" s="33">
        <f t="shared" si="8"/>
        <v>0</v>
      </c>
      <c r="AM76" s="33">
        <f t="shared" si="9"/>
        <v>0</v>
      </c>
      <c r="AN76" s="33">
        <f t="shared" si="10"/>
        <v>0</v>
      </c>
      <c r="AO76" s="33">
        <f t="shared" si="11"/>
        <v>0</v>
      </c>
    </row>
    <row r="77" spans="1:41">
      <c r="A77" s="182" t="s">
        <v>16</v>
      </c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  <c r="AC77" s="188"/>
      <c r="AD77" s="188"/>
      <c r="AE77" s="188"/>
      <c r="AF77" s="188"/>
      <c r="AG77" s="188"/>
      <c r="AH77" s="188"/>
      <c r="AI77" s="183"/>
      <c r="AJ77" s="3">
        <f>SUM(AJ44:AJ76)</f>
        <v>0</v>
      </c>
      <c r="AK77" s="3">
        <f>SUM(AK44:AK76)</f>
        <v>0</v>
      </c>
      <c r="AL77" s="3">
        <f>SUM(AL44:AL76)</f>
        <v>0</v>
      </c>
      <c r="AM77" s="33">
        <f t="shared" si="9"/>
        <v>0</v>
      </c>
      <c r="AN77" s="33">
        <f t="shared" si="10"/>
        <v>0</v>
      </c>
      <c r="AO77" s="33">
        <f t="shared" si="11"/>
        <v>0</v>
      </c>
    </row>
    <row r="78" spans="1:41">
      <c r="A78" s="27"/>
      <c r="B78" s="27"/>
      <c r="C78" s="181"/>
      <c r="D78" s="181"/>
      <c r="H78" s="56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</row>
    <row r="79" spans="1:41">
      <c r="C79" s="45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</row>
    <row r="80" spans="1:41">
      <c r="C80" s="45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</row>
    <row r="81" spans="3:38">
      <c r="C81" s="181"/>
      <c r="D81" s="181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</row>
    <row r="82" spans="3:38">
      <c r="C82" s="181"/>
      <c r="D82" s="181"/>
      <c r="E82" s="181"/>
      <c r="F82" s="181"/>
      <c r="G82" s="181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</row>
    <row r="83" spans="3:38">
      <c r="C83" s="181"/>
      <c r="D83" s="181"/>
      <c r="E83" s="181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</row>
    <row r="84" spans="3:38">
      <c r="C84" s="181"/>
      <c r="D84" s="181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</row>
  </sheetData>
  <mergeCells count="19">
    <mergeCell ref="A1:P1"/>
    <mergeCell ref="Q1:AL1"/>
    <mergeCell ref="A2:P2"/>
    <mergeCell ref="Q2:AL2"/>
    <mergeCell ref="A4:AL4"/>
    <mergeCell ref="C83:E83"/>
    <mergeCell ref="C84:D84"/>
    <mergeCell ref="C82:G82"/>
    <mergeCell ref="C43:D43"/>
    <mergeCell ref="A5:AL5"/>
    <mergeCell ref="AF6:AK6"/>
    <mergeCell ref="C8:D8"/>
    <mergeCell ref="AP48:AQ48"/>
    <mergeCell ref="A77:AI77"/>
    <mergeCell ref="C78:D78"/>
    <mergeCell ref="C81:D81"/>
    <mergeCell ref="AM21:AN21"/>
    <mergeCell ref="A40:AI40"/>
    <mergeCell ref="A42:AI42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83"/>
  <sheetViews>
    <sheetView zoomScale="55" zoomScaleNormal="55" workbookViewId="0">
      <selection activeCell="AE26" sqref="AE2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 t="s">
        <v>1</v>
      </c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1:41" ht="22.5" customHeight="1">
      <c r="A2" s="197" t="s">
        <v>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 t="s">
        <v>3</v>
      </c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8" t="s">
        <v>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</row>
    <row r="5" spans="1:41">
      <c r="A5" s="175" t="s">
        <v>516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41" ht="33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195" t="s">
        <v>768</v>
      </c>
      <c r="AG6" s="195"/>
      <c r="AH6" s="195"/>
      <c r="AI6" s="195"/>
      <c r="AJ6" s="195"/>
      <c r="AK6" s="195"/>
      <c r="AL6" s="42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3" t="s">
        <v>5</v>
      </c>
      <c r="B8" s="40" t="s">
        <v>6</v>
      </c>
      <c r="C8" s="177" t="s">
        <v>7</v>
      </c>
      <c r="D8" s="1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3">
        <v>1</v>
      </c>
      <c r="B9" s="144" t="s">
        <v>707</v>
      </c>
      <c r="C9" s="144" t="s">
        <v>86</v>
      </c>
      <c r="D9" s="144" t="s">
        <v>65</v>
      </c>
      <c r="E9" s="94"/>
      <c r="F9" s="96"/>
      <c r="G9" s="96"/>
      <c r="H9" s="96"/>
      <c r="I9" s="96"/>
      <c r="J9" s="96"/>
      <c r="K9" s="96"/>
      <c r="L9" s="96"/>
      <c r="M9" s="96"/>
      <c r="N9" s="96"/>
      <c r="O9" s="83"/>
      <c r="P9" s="96"/>
      <c r="Q9" s="83"/>
      <c r="R9" s="96"/>
      <c r="S9" s="96"/>
      <c r="T9" s="96" t="s">
        <v>775</v>
      </c>
      <c r="U9" s="96"/>
      <c r="V9" s="96"/>
      <c r="W9" s="96"/>
      <c r="X9" s="96"/>
      <c r="Y9" s="96"/>
      <c r="Z9" s="96" t="s">
        <v>774</v>
      </c>
      <c r="AA9" s="96"/>
      <c r="AB9" s="96"/>
      <c r="AC9" s="96"/>
      <c r="AD9" s="96"/>
      <c r="AE9" s="96"/>
      <c r="AF9" s="96"/>
      <c r="AG9" s="96"/>
      <c r="AH9" s="96"/>
      <c r="AI9" s="96"/>
      <c r="AJ9" s="3">
        <f>COUNTIF(E9:AI9,"K")+2*COUNTIF(E9:AI9,"2K")+COUNTIF(E9:AI9,"TK")+COUNTIF(E9:AI9,"KT")</f>
        <v>0</v>
      </c>
      <c r="AK9" s="3">
        <f t="shared" ref="AK9:AK43" si="0">COUNTIF(E9:AI9,"P")+2*COUNTIF(F9:AJ9,"2P")</f>
        <v>0</v>
      </c>
      <c r="AL9" s="3">
        <f t="shared" ref="AL9:AL43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3">
        <v>2</v>
      </c>
      <c r="B10" s="144" t="s">
        <v>708</v>
      </c>
      <c r="C10" s="144" t="s">
        <v>73</v>
      </c>
      <c r="D10" s="144" t="s">
        <v>71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83"/>
      <c r="P10" s="96"/>
      <c r="Q10" s="83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3">
        <f t="shared" ref="AJ10:AJ43" si="2">COUNTIF(E10:AI10,"K")+2*COUNTIF(E10:AI10,"2K")+COUNTIF(E10:AI10,"TK")+COUNTIF(E10:AI10,"KT")</f>
        <v>0</v>
      </c>
      <c r="AK10" s="3">
        <f t="shared" si="0"/>
        <v>0</v>
      </c>
      <c r="AL10" s="3">
        <f t="shared" si="1"/>
        <v>0</v>
      </c>
      <c r="AM10" s="25"/>
      <c r="AN10" s="25"/>
      <c r="AO10" s="25"/>
    </row>
    <row r="11" spans="1:41" s="1" customFormat="1" ht="30" customHeight="1">
      <c r="A11" s="115">
        <v>3</v>
      </c>
      <c r="B11" s="144" t="s">
        <v>709</v>
      </c>
      <c r="C11" s="144" t="s">
        <v>710</v>
      </c>
      <c r="D11" s="144" t="s">
        <v>71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83"/>
      <c r="P11" s="96"/>
      <c r="Q11" s="83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3">
        <f t="shared" si="2"/>
        <v>0</v>
      </c>
      <c r="AK11" s="3">
        <f t="shared" si="0"/>
        <v>0</v>
      </c>
      <c r="AL11" s="3">
        <f t="shared" si="1"/>
        <v>0</v>
      </c>
      <c r="AM11" s="25"/>
      <c r="AN11" s="25"/>
      <c r="AO11" s="25"/>
    </row>
    <row r="12" spans="1:41" s="1" customFormat="1" ht="30" customHeight="1">
      <c r="A12" s="115">
        <v>4</v>
      </c>
      <c r="B12" s="144" t="s">
        <v>711</v>
      </c>
      <c r="C12" s="144" t="s">
        <v>712</v>
      </c>
      <c r="D12" s="144" t="s">
        <v>713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83"/>
      <c r="P12" s="96"/>
      <c r="Q12" s="83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3">
        <f t="shared" si="2"/>
        <v>0</v>
      </c>
      <c r="AK12" s="3">
        <f t="shared" si="0"/>
        <v>0</v>
      </c>
      <c r="AL12" s="3">
        <f t="shared" si="1"/>
        <v>0</v>
      </c>
      <c r="AM12" s="25"/>
      <c r="AN12" s="25"/>
      <c r="AO12" s="25"/>
    </row>
    <row r="13" spans="1:41" s="1" customFormat="1" ht="30" customHeight="1">
      <c r="A13" s="115">
        <v>5</v>
      </c>
      <c r="B13" s="144" t="s">
        <v>714</v>
      </c>
      <c r="C13" s="144" t="s">
        <v>715</v>
      </c>
      <c r="D13" s="144" t="s">
        <v>236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83"/>
      <c r="P13" s="96"/>
      <c r="Q13" s="83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3">
        <f t="shared" si="2"/>
        <v>0</v>
      </c>
      <c r="AK13" s="3">
        <f t="shared" si="0"/>
        <v>0</v>
      </c>
      <c r="AL13" s="3">
        <f t="shared" si="1"/>
        <v>0</v>
      </c>
      <c r="AM13" s="25"/>
      <c r="AN13" s="25"/>
      <c r="AO13" s="25"/>
    </row>
    <row r="14" spans="1:41" s="1" customFormat="1" ht="30" customHeight="1">
      <c r="A14" s="115">
        <v>6</v>
      </c>
      <c r="B14" s="144" t="s">
        <v>716</v>
      </c>
      <c r="C14" s="144" t="s">
        <v>717</v>
      </c>
      <c r="D14" s="144" t="s">
        <v>236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83"/>
      <c r="P14" s="96"/>
      <c r="Q14" s="83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3">
        <f t="shared" si="2"/>
        <v>0</v>
      </c>
      <c r="AK14" s="3">
        <f t="shared" si="0"/>
        <v>0</v>
      </c>
      <c r="AL14" s="3">
        <f t="shared" si="1"/>
        <v>0</v>
      </c>
      <c r="AM14" s="25"/>
      <c r="AN14" s="25"/>
      <c r="AO14" s="25"/>
    </row>
    <row r="15" spans="1:41" s="1" customFormat="1" ht="30" customHeight="1">
      <c r="A15" s="115">
        <v>7</v>
      </c>
      <c r="B15" s="144" t="s">
        <v>718</v>
      </c>
      <c r="C15" s="144" t="s">
        <v>719</v>
      </c>
      <c r="D15" s="144" t="s">
        <v>236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83"/>
      <c r="P15" s="96"/>
      <c r="Q15" s="83"/>
      <c r="R15" s="96"/>
      <c r="S15" s="96"/>
      <c r="T15" s="96"/>
      <c r="U15" s="96"/>
      <c r="V15" s="96"/>
      <c r="W15" s="96"/>
      <c r="X15" s="96"/>
      <c r="Y15" s="96"/>
      <c r="Z15" s="96"/>
      <c r="AA15" s="96" t="s">
        <v>8</v>
      </c>
      <c r="AB15" s="96"/>
      <c r="AC15" s="96"/>
      <c r="AD15" s="96"/>
      <c r="AE15" s="96"/>
      <c r="AF15" s="96"/>
      <c r="AG15" s="96"/>
      <c r="AH15" s="96"/>
      <c r="AI15" s="96"/>
      <c r="AJ15" s="3">
        <f t="shared" si="2"/>
        <v>1</v>
      </c>
      <c r="AK15" s="3">
        <f t="shared" si="0"/>
        <v>0</v>
      </c>
      <c r="AL15" s="3">
        <f t="shared" si="1"/>
        <v>0</v>
      </c>
      <c r="AM15" s="25"/>
      <c r="AN15" s="25"/>
      <c r="AO15" s="25"/>
    </row>
    <row r="16" spans="1:41" s="1" customFormat="1" ht="30" customHeight="1">
      <c r="A16" s="115">
        <v>8</v>
      </c>
      <c r="B16" s="144" t="s">
        <v>720</v>
      </c>
      <c r="C16" s="144" t="s">
        <v>721</v>
      </c>
      <c r="D16" s="144" t="s">
        <v>30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83"/>
      <c r="P16" s="96"/>
      <c r="Q16" s="83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3">
        <f t="shared" si="2"/>
        <v>0</v>
      </c>
      <c r="AK16" s="3">
        <f t="shared" si="0"/>
        <v>0</v>
      </c>
      <c r="AL16" s="3">
        <f t="shared" si="1"/>
        <v>0</v>
      </c>
      <c r="AM16" s="25"/>
      <c r="AN16" s="25"/>
      <c r="AO16" s="25"/>
    </row>
    <row r="17" spans="1:41" s="1" customFormat="1" ht="30" customHeight="1">
      <c r="A17" s="115">
        <v>9</v>
      </c>
      <c r="B17" s="144" t="s">
        <v>722</v>
      </c>
      <c r="C17" s="144" t="s">
        <v>723</v>
      </c>
      <c r="D17" s="144" t="s">
        <v>30</v>
      </c>
      <c r="E17" s="94"/>
      <c r="F17" s="96"/>
      <c r="G17" s="96"/>
      <c r="H17" s="96"/>
      <c r="I17" s="96"/>
      <c r="J17" s="96"/>
      <c r="K17" s="96"/>
      <c r="L17" s="96"/>
      <c r="M17" s="96"/>
      <c r="N17" s="96"/>
      <c r="O17" s="83"/>
      <c r="P17" s="96"/>
      <c r="Q17" s="83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3">
        <f t="shared" si="2"/>
        <v>0</v>
      </c>
      <c r="AK17" s="3">
        <f t="shared" si="0"/>
        <v>0</v>
      </c>
      <c r="AL17" s="3">
        <f t="shared" si="1"/>
        <v>0</v>
      </c>
      <c r="AM17" s="25"/>
      <c r="AN17" s="25"/>
      <c r="AO17" s="25"/>
    </row>
    <row r="18" spans="1:41" s="1" customFormat="1" ht="30" customHeight="1">
      <c r="A18" s="115">
        <v>10</v>
      </c>
      <c r="B18" s="144" t="s">
        <v>724</v>
      </c>
      <c r="C18" s="144" t="s">
        <v>103</v>
      </c>
      <c r="D18" s="144" t="s">
        <v>112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83"/>
      <c r="P18" s="96"/>
      <c r="Q18" s="83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3">
        <f t="shared" si="2"/>
        <v>0</v>
      </c>
      <c r="AK18" s="3">
        <f t="shared" si="0"/>
        <v>0</v>
      </c>
      <c r="AL18" s="3">
        <f t="shared" si="1"/>
        <v>0</v>
      </c>
      <c r="AM18" s="25"/>
      <c r="AN18" s="25"/>
      <c r="AO18" s="25"/>
    </row>
    <row r="19" spans="1:41" s="1" customFormat="1" ht="30" customHeight="1">
      <c r="A19" s="115">
        <v>11</v>
      </c>
      <c r="B19" s="144" t="s">
        <v>725</v>
      </c>
      <c r="C19" s="144" t="s">
        <v>121</v>
      </c>
      <c r="D19" s="144" t="s">
        <v>52</v>
      </c>
      <c r="E19" s="94"/>
      <c r="F19" s="96"/>
      <c r="G19" s="96"/>
      <c r="H19" s="96"/>
      <c r="I19" s="96"/>
      <c r="J19" s="96"/>
      <c r="K19" s="96"/>
      <c r="L19" s="96"/>
      <c r="M19" s="96"/>
      <c r="N19" s="96"/>
      <c r="O19" s="83"/>
      <c r="P19" s="96"/>
      <c r="Q19" s="83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3">
        <f t="shared" si="2"/>
        <v>0</v>
      </c>
      <c r="AK19" s="3">
        <f t="shared" si="0"/>
        <v>0</v>
      </c>
      <c r="AL19" s="3">
        <f t="shared" si="1"/>
        <v>0</v>
      </c>
      <c r="AM19" s="25"/>
      <c r="AN19" s="25"/>
      <c r="AO19" s="25"/>
    </row>
    <row r="20" spans="1:41" s="1" customFormat="1" ht="30" customHeight="1">
      <c r="A20" s="115">
        <v>12</v>
      </c>
      <c r="B20" s="144" t="s">
        <v>726</v>
      </c>
      <c r="C20" s="144" t="s">
        <v>245</v>
      </c>
      <c r="D20" s="144" t="s">
        <v>74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83"/>
      <c r="P20" s="96"/>
      <c r="Q20" s="83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3">
        <f t="shared" si="2"/>
        <v>0</v>
      </c>
      <c r="AK20" s="3">
        <f t="shared" si="0"/>
        <v>0</v>
      </c>
      <c r="AL20" s="3">
        <f t="shared" si="1"/>
        <v>0</v>
      </c>
      <c r="AM20" s="25"/>
      <c r="AN20" s="25"/>
      <c r="AO20" s="25"/>
    </row>
    <row r="21" spans="1:41" s="1" customFormat="1" ht="30" customHeight="1">
      <c r="A21" s="115">
        <v>13</v>
      </c>
      <c r="B21" s="144" t="s">
        <v>727</v>
      </c>
      <c r="C21" s="144" t="s">
        <v>728</v>
      </c>
      <c r="D21" s="144" t="s">
        <v>41</v>
      </c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94"/>
      <c r="AJ21" s="3">
        <f t="shared" si="2"/>
        <v>0</v>
      </c>
      <c r="AK21" s="3">
        <f t="shared" si="0"/>
        <v>0</v>
      </c>
      <c r="AL21" s="3">
        <f t="shared" si="1"/>
        <v>0</v>
      </c>
      <c r="AM21" s="25"/>
      <c r="AN21" s="25"/>
      <c r="AO21" s="25"/>
    </row>
    <row r="22" spans="1:41" s="1" customFormat="1" ht="30" customHeight="1">
      <c r="A22" s="115">
        <v>14</v>
      </c>
      <c r="B22" s="144" t="s">
        <v>729</v>
      </c>
      <c r="C22" s="144" t="s">
        <v>730</v>
      </c>
      <c r="D22" s="144" t="s">
        <v>46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83"/>
      <c r="P22" s="96"/>
      <c r="Q22" s="83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3">
        <f t="shared" si="2"/>
        <v>0</v>
      </c>
      <c r="AK22" s="3">
        <f t="shared" si="0"/>
        <v>0</v>
      </c>
      <c r="AL22" s="3">
        <f t="shared" si="1"/>
        <v>0</v>
      </c>
      <c r="AM22" s="189"/>
      <c r="AN22" s="190"/>
      <c r="AO22" s="25"/>
    </row>
    <row r="23" spans="1:41" s="1" customFormat="1" ht="30" customHeight="1">
      <c r="A23" s="115">
        <v>15</v>
      </c>
      <c r="B23" s="144" t="s">
        <v>731</v>
      </c>
      <c r="C23" s="144" t="s">
        <v>732</v>
      </c>
      <c r="D23" s="144" t="s">
        <v>55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83"/>
      <c r="P23" s="96"/>
      <c r="Q23" s="83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3">
        <f t="shared" si="2"/>
        <v>0</v>
      </c>
      <c r="AK23" s="3">
        <f t="shared" si="0"/>
        <v>0</v>
      </c>
      <c r="AL23" s="3">
        <f t="shared" si="1"/>
        <v>0</v>
      </c>
      <c r="AM23" s="25"/>
      <c r="AN23" s="25"/>
      <c r="AO23" s="25"/>
    </row>
    <row r="24" spans="1:41" s="1" customFormat="1" ht="30" customHeight="1">
      <c r="A24" s="115">
        <v>16</v>
      </c>
      <c r="B24" s="144" t="s">
        <v>733</v>
      </c>
      <c r="C24" s="144" t="s">
        <v>734</v>
      </c>
      <c r="D24" s="144" t="s">
        <v>220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83"/>
      <c r="P24" s="96"/>
      <c r="Q24" s="83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3">
        <f t="shared" si="2"/>
        <v>0</v>
      </c>
      <c r="AK24" s="3">
        <f t="shared" si="0"/>
        <v>0</v>
      </c>
      <c r="AL24" s="3">
        <f t="shared" si="1"/>
        <v>0</v>
      </c>
      <c r="AM24" s="25"/>
      <c r="AN24" s="25"/>
      <c r="AO24" s="25"/>
    </row>
    <row r="25" spans="1:41" s="1" customFormat="1" ht="30" customHeight="1">
      <c r="A25" s="115">
        <v>17</v>
      </c>
      <c r="B25" s="144" t="s">
        <v>735</v>
      </c>
      <c r="C25" s="144" t="s">
        <v>70</v>
      </c>
      <c r="D25" s="144" t="s">
        <v>31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83"/>
      <c r="P25" s="96"/>
      <c r="Q25" s="83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 t="s">
        <v>9</v>
      </c>
      <c r="AE25" s="96" t="s">
        <v>8</v>
      </c>
      <c r="AF25" s="96"/>
      <c r="AG25" s="96"/>
      <c r="AH25" s="96"/>
      <c r="AI25" s="96"/>
      <c r="AJ25" s="3">
        <f t="shared" si="2"/>
        <v>1</v>
      </c>
      <c r="AK25" s="3">
        <f t="shared" si="0"/>
        <v>1</v>
      </c>
      <c r="AL25" s="3">
        <f t="shared" si="1"/>
        <v>0</v>
      </c>
      <c r="AM25" s="25"/>
      <c r="AN25" s="25"/>
      <c r="AO25" s="25"/>
    </row>
    <row r="26" spans="1:41" s="1" customFormat="1" ht="30" customHeight="1">
      <c r="A26" s="115">
        <v>18</v>
      </c>
      <c r="B26" s="144" t="s">
        <v>736</v>
      </c>
      <c r="C26" s="144" t="s">
        <v>737</v>
      </c>
      <c r="D26" s="144" t="s">
        <v>14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83"/>
      <c r="P26" s="96"/>
      <c r="Q26" s="83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3">
        <f t="shared" si="2"/>
        <v>0</v>
      </c>
      <c r="AK26" s="3">
        <f t="shared" si="0"/>
        <v>0</v>
      </c>
      <c r="AL26" s="3">
        <f t="shared" si="1"/>
        <v>0</v>
      </c>
      <c r="AM26" s="25"/>
      <c r="AN26" s="25"/>
      <c r="AO26" s="25"/>
    </row>
    <row r="27" spans="1:41" s="1" customFormat="1" ht="30" customHeight="1">
      <c r="A27" s="115">
        <v>19</v>
      </c>
      <c r="B27" s="144" t="s">
        <v>738</v>
      </c>
      <c r="C27" s="144" t="s">
        <v>117</v>
      </c>
      <c r="D27" s="144" t="s">
        <v>33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83"/>
      <c r="P27" s="96"/>
      <c r="Q27" s="83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3">
        <f t="shared" si="2"/>
        <v>0</v>
      </c>
      <c r="AK27" s="3">
        <f t="shared" si="0"/>
        <v>0</v>
      </c>
      <c r="AL27" s="3">
        <f t="shared" si="1"/>
        <v>0</v>
      </c>
      <c r="AM27" s="25"/>
      <c r="AN27" s="25"/>
      <c r="AO27" s="25"/>
    </row>
    <row r="28" spans="1:41" s="1" customFormat="1" ht="30" customHeight="1">
      <c r="A28" s="115">
        <v>20</v>
      </c>
      <c r="B28" s="144" t="s">
        <v>739</v>
      </c>
      <c r="C28" s="144" t="s">
        <v>39</v>
      </c>
      <c r="D28" s="144" t="s">
        <v>15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83"/>
      <c r="P28" s="96"/>
      <c r="Q28" s="83"/>
      <c r="R28" s="96"/>
      <c r="S28" s="96"/>
      <c r="T28" s="96"/>
      <c r="U28" s="96"/>
      <c r="V28" s="96"/>
      <c r="W28" s="96"/>
      <c r="X28" s="96" t="s">
        <v>10</v>
      </c>
      <c r="Y28" s="96" t="s">
        <v>9</v>
      </c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3">
        <f t="shared" si="2"/>
        <v>0</v>
      </c>
      <c r="AK28" s="3">
        <f t="shared" si="0"/>
        <v>1</v>
      </c>
      <c r="AL28" s="3">
        <f t="shared" si="1"/>
        <v>1</v>
      </c>
      <c r="AM28" s="25"/>
      <c r="AN28" s="25"/>
      <c r="AO28" s="25"/>
    </row>
    <row r="29" spans="1:41" s="1" customFormat="1" ht="30" customHeight="1">
      <c r="A29" s="115">
        <v>21</v>
      </c>
      <c r="B29" s="144" t="s">
        <v>740</v>
      </c>
      <c r="C29" s="144" t="s">
        <v>741</v>
      </c>
      <c r="D29" s="144" t="s">
        <v>91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83"/>
      <c r="P29" s="96"/>
      <c r="Q29" s="83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3">
        <f t="shared" si="2"/>
        <v>0</v>
      </c>
      <c r="AK29" s="3">
        <f t="shared" si="0"/>
        <v>0</v>
      </c>
      <c r="AL29" s="3">
        <f t="shared" si="1"/>
        <v>0</v>
      </c>
      <c r="AM29" s="25"/>
      <c r="AN29" s="25"/>
      <c r="AO29" s="25"/>
    </row>
    <row r="30" spans="1:41" s="1" customFormat="1" ht="30" customHeight="1">
      <c r="A30" s="115">
        <v>22</v>
      </c>
      <c r="B30" s="144" t="s">
        <v>742</v>
      </c>
      <c r="C30" s="144" t="s">
        <v>743</v>
      </c>
      <c r="D30" s="144" t="s">
        <v>56</v>
      </c>
      <c r="E30" s="145"/>
      <c r="F30" s="146"/>
      <c r="G30" s="146"/>
      <c r="H30" s="146"/>
      <c r="I30" s="146"/>
      <c r="J30" s="146"/>
      <c r="K30" s="146"/>
      <c r="L30" s="146"/>
      <c r="M30" s="146"/>
      <c r="N30" s="146"/>
      <c r="O30" s="147"/>
      <c r="P30" s="146"/>
      <c r="Q30" s="147"/>
      <c r="R30" s="146"/>
      <c r="S30" s="146" t="s">
        <v>9</v>
      </c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3">
        <f t="shared" ref="AJ30:AJ36" si="3">COUNTIF(E30:AI30,"K")+2*COUNTIF(E30:AI30,"2K")+COUNTIF(E30:AI30,"TK")+COUNTIF(E30:AI30,"KT")</f>
        <v>0</v>
      </c>
      <c r="AK30" s="143">
        <f t="shared" ref="AK30:AK36" si="4">COUNTIF(E30:AI30,"P")+2*COUNTIF(F30:AJ30,"2P")</f>
        <v>1</v>
      </c>
      <c r="AL30" s="143">
        <f t="shared" ref="AL30:AL36" si="5">COUNTIF(E30:AI30,"T")+2*COUNTIF(E30:AI30,"2T")+COUNTIF(E30:AI30,"TK")+COUNTIF(E30:AI30,"KT")</f>
        <v>0</v>
      </c>
      <c r="AM30" s="25"/>
      <c r="AN30" s="25"/>
      <c r="AO30" s="25"/>
    </row>
    <row r="31" spans="1:41" s="1" customFormat="1" ht="30" customHeight="1">
      <c r="A31" s="115">
        <v>23</v>
      </c>
      <c r="B31" s="144" t="s">
        <v>744</v>
      </c>
      <c r="C31" s="144" t="s">
        <v>193</v>
      </c>
      <c r="D31" s="144" t="s">
        <v>57</v>
      </c>
      <c r="E31" s="145"/>
      <c r="F31" s="146"/>
      <c r="G31" s="146"/>
      <c r="H31" s="146"/>
      <c r="I31" s="146"/>
      <c r="J31" s="146"/>
      <c r="K31" s="146"/>
      <c r="L31" s="146"/>
      <c r="M31" s="146"/>
      <c r="N31" s="146"/>
      <c r="O31" s="147"/>
      <c r="P31" s="146"/>
      <c r="Q31" s="147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46"/>
      <c r="AF31" s="146"/>
      <c r="AG31" s="146"/>
      <c r="AH31" s="146"/>
      <c r="AI31" s="146"/>
      <c r="AJ31" s="143">
        <f t="shared" si="3"/>
        <v>0</v>
      </c>
      <c r="AK31" s="143">
        <f t="shared" si="4"/>
        <v>0</v>
      </c>
      <c r="AL31" s="143">
        <f t="shared" si="5"/>
        <v>0</v>
      </c>
      <c r="AM31" s="25"/>
      <c r="AN31" s="25"/>
      <c r="AO31" s="25"/>
    </row>
    <row r="32" spans="1:41" s="1" customFormat="1" ht="30" customHeight="1">
      <c r="A32" s="115">
        <v>24</v>
      </c>
      <c r="B32" s="144" t="s">
        <v>745</v>
      </c>
      <c r="C32" s="144" t="s">
        <v>36</v>
      </c>
      <c r="D32" s="144" t="s">
        <v>57</v>
      </c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7"/>
      <c r="P32" s="146"/>
      <c r="Q32" s="147"/>
      <c r="R32" s="146"/>
      <c r="S32" s="146"/>
      <c r="T32" s="146"/>
      <c r="U32" s="146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3">
        <f t="shared" si="3"/>
        <v>0</v>
      </c>
      <c r="AK32" s="143">
        <f t="shared" si="4"/>
        <v>0</v>
      </c>
      <c r="AL32" s="143">
        <f t="shared" si="5"/>
        <v>0</v>
      </c>
      <c r="AM32" s="25"/>
      <c r="AN32" s="25"/>
      <c r="AO32" s="25"/>
    </row>
    <row r="33" spans="1:44" s="1" customFormat="1" ht="30" customHeight="1">
      <c r="A33" s="115">
        <v>25</v>
      </c>
      <c r="B33" s="144" t="s">
        <v>746</v>
      </c>
      <c r="C33" s="144" t="s">
        <v>201</v>
      </c>
      <c r="D33" s="144" t="s">
        <v>96</v>
      </c>
      <c r="E33" s="145"/>
      <c r="F33" s="146"/>
      <c r="G33" s="146"/>
      <c r="H33" s="146"/>
      <c r="I33" s="146"/>
      <c r="J33" s="146"/>
      <c r="K33" s="146"/>
      <c r="L33" s="146"/>
      <c r="M33" s="146"/>
      <c r="N33" s="146"/>
      <c r="O33" s="147"/>
      <c r="P33" s="146"/>
      <c r="Q33" s="147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3">
        <f t="shared" si="3"/>
        <v>0</v>
      </c>
      <c r="AK33" s="143">
        <f t="shared" si="4"/>
        <v>0</v>
      </c>
      <c r="AL33" s="143">
        <f t="shared" si="5"/>
        <v>0</v>
      </c>
      <c r="AM33" s="25"/>
      <c r="AN33" s="25"/>
      <c r="AO33" s="25"/>
    </row>
    <row r="34" spans="1:44" s="1" customFormat="1" ht="30" customHeight="1">
      <c r="A34" s="115">
        <v>26</v>
      </c>
      <c r="B34" s="144" t="s">
        <v>747</v>
      </c>
      <c r="C34" s="144" t="s">
        <v>292</v>
      </c>
      <c r="D34" s="144" t="s">
        <v>96</v>
      </c>
      <c r="E34" s="145"/>
      <c r="F34" s="146"/>
      <c r="G34" s="146"/>
      <c r="H34" s="146"/>
      <c r="I34" s="146"/>
      <c r="J34" s="146"/>
      <c r="K34" s="146"/>
      <c r="L34" s="146"/>
      <c r="M34" s="146"/>
      <c r="N34" s="146"/>
      <c r="O34" s="147"/>
      <c r="P34" s="146"/>
      <c r="Q34" s="147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3">
        <f t="shared" si="3"/>
        <v>0</v>
      </c>
      <c r="AK34" s="143">
        <f t="shared" si="4"/>
        <v>0</v>
      </c>
      <c r="AL34" s="143">
        <f t="shared" si="5"/>
        <v>0</v>
      </c>
      <c r="AM34" s="25"/>
      <c r="AN34" s="25"/>
      <c r="AO34" s="25"/>
    </row>
    <row r="35" spans="1:44" s="1" customFormat="1" ht="30" customHeight="1">
      <c r="A35" s="115">
        <v>27</v>
      </c>
      <c r="B35" s="144" t="s">
        <v>748</v>
      </c>
      <c r="C35" s="144" t="s">
        <v>42</v>
      </c>
      <c r="D35" s="144" t="s">
        <v>96</v>
      </c>
      <c r="E35" s="145"/>
      <c r="F35" s="146"/>
      <c r="G35" s="146"/>
      <c r="H35" s="146"/>
      <c r="I35" s="146"/>
      <c r="J35" s="146"/>
      <c r="K35" s="146"/>
      <c r="L35" s="146"/>
      <c r="M35" s="146"/>
      <c r="N35" s="146"/>
      <c r="O35" s="147"/>
      <c r="P35" s="146"/>
      <c r="Q35" s="147"/>
      <c r="R35" s="146"/>
      <c r="S35" s="146"/>
      <c r="T35" s="146"/>
      <c r="U35" s="146"/>
      <c r="V35" s="146"/>
      <c r="W35" s="146"/>
      <c r="X35" s="146"/>
      <c r="Y35" s="146"/>
      <c r="Z35" s="146"/>
      <c r="AA35" s="146"/>
      <c r="AB35" s="146"/>
      <c r="AC35" s="146"/>
      <c r="AD35" s="146"/>
      <c r="AE35" s="146"/>
      <c r="AF35" s="146"/>
      <c r="AG35" s="146"/>
      <c r="AH35" s="146"/>
      <c r="AI35" s="146"/>
      <c r="AJ35" s="143">
        <f t="shared" si="3"/>
        <v>0</v>
      </c>
      <c r="AK35" s="143">
        <f t="shared" si="4"/>
        <v>0</v>
      </c>
      <c r="AL35" s="143">
        <f t="shared" si="5"/>
        <v>0</v>
      </c>
      <c r="AM35" s="25"/>
      <c r="AN35" s="25"/>
      <c r="AO35" s="25"/>
    </row>
    <row r="36" spans="1:44" s="1" customFormat="1" ht="30" customHeight="1">
      <c r="A36" s="115">
        <v>28</v>
      </c>
      <c r="B36" s="144" t="s">
        <v>749</v>
      </c>
      <c r="C36" s="144" t="s">
        <v>750</v>
      </c>
      <c r="D36" s="144" t="s">
        <v>751</v>
      </c>
      <c r="E36" s="145"/>
      <c r="F36" s="146"/>
      <c r="G36" s="146"/>
      <c r="H36" s="146"/>
      <c r="I36" s="146"/>
      <c r="J36" s="146"/>
      <c r="K36" s="146"/>
      <c r="L36" s="146"/>
      <c r="M36" s="146"/>
      <c r="N36" s="146"/>
      <c r="O36" s="147"/>
      <c r="P36" s="146"/>
      <c r="Q36" s="147"/>
      <c r="R36" s="146"/>
      <c r="S36" s="146"/>
      <c r="T36" s="146"/>
      <c r="U36" s="146"/>
      <c r="V36" s="146"/>
      <c r="W36" s="146"/>
      <c r="X36" s="146"/>
      <c r="Y36" s="146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3">
        <f t="shared" si="3"/>
        <v>0</v>
      </c>
      <c r="AK36" s="143">
        <f t="shared" si="4"/>
        <v>0</v>
      </c>
      <c r="AL36" s="143">
        <f t="shared" si="5"/>
        <v>0</v>
      </c>
      <c r="AM36" s="25"/>
      <c r="AN36" s="25"/>
      <c r="AO36" s="25"/>
    </row>
    <row r="37" spans="1:44" s="1" customFormat="1" ht="48" customHeight="1">
      <c r="A37" s="115">
        <v>29</v>
      </c>
      <c r="B37" s="144" t="s">
        <v>752</v>
      </c>
      <c r="C37" s="144" t="s">
        <v>753</v>
      </c>
      <c r="D37" s="144" t="s">
        <v>63</v>
      </c>
      <c r="E37" s="94"/>
      <c r="F37" s="96"/>
      <c r="G37" s="96"/>
      <c r="H37" s="96"/>
      <c r="I37" s="96"/>
      <c r="J37" s="96"/>
      <c r="K37" s="96"/>
      <c r="L37" s="96"/>
      <c r="M37" s="96"/>
      <c r="N37" s="96"/>
      <c r="O37" s="83"/>
      <c r="P37" s="96"/>
      <c r="Q37" s="83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3">
        <f t="shared" si="2"/>
        <v>0</v>
      </c>
      <c r="AK37" s="3">
        <f t="shared" si="0"/>
        <v>0</v>
      </c>
      <c r="AL37" s="3">
        <f t="shared" si="1"/>
        <v>0</v>
      </c>
      <c r="AM37" s="28"/>
      <c r="AN37" s="27"/>
      <c r="AO37" s="27"/>
      <c r="AP37" s="35"/>
      <c r="AQ37"/>
      <c r="AR37"/>
    </row>
    <row r="38" spans="1:44" s="1" customFormat="1" ht="30" customHeight="1">
      <c r="A38" s="115">
        <v>30</v>
      </c>
      <c r="B38" s="144" t="s">
        <v>754</v>
      </c>
      <c r="C38" s="144" t="s">
        <v>755</v>
      </c>
      <c r="D38" s="144" t="s">
        <v>229</v>
      </c>
      <c r="E38" s="94"/>
      <c r="F38" s="96"/>
      <c r="G38" s="96"/>
      <c r="H38" s="96"/>
      <c r="I38" s="96"/>
      <c r="J38" s="96"/>
      <c r="K38" s="96"/>
      <c r="L38" s="96"/>
      <c r="M38" s="96"/>
      <c r="N38" s="96"/>
      <c r="O38" s="83"/>
      <c r="P38" s="96"/>
      <c r="Q38" s="83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3">
        <f t="shared" si="2"/>
        <v>0</v>
      </c>
      <c r="AK38" s="3">
        <f t="shared" si="0"/>
        <v>0</v>
      </c>
      <c r="AL38" s="3">
        <f t="shared" si="1"/>
        <v>0</v>
      </c>
      <c r="AM38" s="28"/>
      <c r="AN38" s="25"/>
      <c r="AO38" s="25"/>
    </row>
    <row r="39" spans="1:44" s="1" customFormat="1" ht="41.25" customHeight="1">
      <c r="A39" s="115">
        <v>31</v>
      </c>
      <c r="B39" s="144" t="s">
        <v>756</v>
      </c>
      <c r="C39" s="144" t="s">
        <v>757</v>
      </c>
      <c r="D39" s="144" t="s">
        <v>38</v>
      </c>
      <c r="E39" s="94"/>
      <c r="F39" s="96"/>
      <c r="G39" s="96"/>
      <c r="H39" s="96"/>
      <c r="I39" s="96"/>
      <c r="J39" s="96"/>
      <c r="K39" s="96"/>
      <c r="L39" s="96"/>
      <c r="M39" s="96"/>
      <c r="N39" s="96"/>
      <c r="O39" s="83"/>
      <c r="P39" s="96"/>
      <c r="Q39" s="83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3">
        <f t="shared" si="2"/>
        <v>0</v>
      </c>
      <c r="AK39" s="3">
        <f t="shared" si="0"/>
        <v>0</v>
      </c>
      <c r="AL39" s="3">
        <f t="shared" si="1"/>
        <v>0</v>
      </c>
      <c r="AM39" s="30"/>
      <c r="AN39" s="30"/>
      <c r="AO39" s="30"/>
    </row>
    <row r="40" spans="1:44" s="1" customFormat="1" ht="30" customHeight="1">
      <c r="A40" s="115">
        <v>32</v>
      </c>
      <c r="B40" s="144" t="s">
        <v>758</v>
      </c>
      <c r="C40" s="144" t="s">
        <v>245</v>
      </c>
      <c r="D40" s="144" t="s">
        <v>81</v>
      </c>
      <c r="E40" s="95"/>
      <c r="F40" s="96"/>
      <c r="G40" s="96"/>
      <c r="H40" s="96"/>
      <c r="I40" s="96"/>
      <c r="J40" s="96"/>
      <c r="K40" s="96"/>
      <c r="L40" s="96"/>
      <c r="M40" s="96"/>
      <c r="N40" s="96"/>
      <c r="O40" s="83"/>
      <c r="P40" s="96"/>
      <c r="Q40" s="83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3">
        <f t="shared" si="2"/>
        <v>0</v>
      </c>
      <c r="AK40" s="3">
        <f t="shared" si="0"/>
        <v>0</v>
      </c>
      <c r="AL40" s="3">
        <f t="shared" si="1"/>
        <v>0</v>
      </c>
      <c r="AM40" s="31"/>
      <c r="AN40" s="91"/>
      <c r="AO40" s="32"/>
    </row>
    <row r="41" spans="1:44" s="1" customFormat="1" ht="30" customHeight="1">
      <c r="A41" s="115">
        <v>33</v>
      </c>
      <c r="B41" s="144" t="s">
        <v>759</v>
      </c>
      <c r="C41" s="144" t="s">
        <v>760</v>
      </c>
      <c r="D41" s="144" t="s">
        <v>115</v>
      </c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83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3">
        <f t="shared" si="2"/>
        <v>0</v>
      </c>
      <c r="AK41" s="3">
        <f t="shared" si="0"/>
        <v>0</v>
      </c>
      <c r="AL41" s="3">
        <f t="shared" si="1"/>
        <v>0</v>
      </c>
      <c r="AM41" s="33"/>
      <c r="AN41" s="33"/>
      <c r="AO41" s="33"/>
      <c r="AP41" s="189"/>
      <c r="AQ41" s="190"/>
    </row>
    <row r="42" spans="1:44" s="1" customFormat="1" ht="30" customHeight="1">
      <c r="A42" s="115">
        <v>34</v>
      </c>
      <c r="B42" s="144" t="s">
        <v>761</v>
      </c>
      <c r="C42" s="144" t="s">
        <v>762</v>
      </c>
      <c r="D42" s="144" t="s">
        <v>763</v>
      </c>
      <c r="E42" s="95"/>
      <c r="F42" s="96"/>
      <c r="G42" s="96"/>
      <c r="H42" s="96"/>
      <c r="I42" s="96"/>
      <c r="J42" s="96"/>
      <c r="K42" s="96"/>
      <c r="L42" s="96"/>
      <c r="M42" s="96"/>
      <c r="N42" s="96"/>
      <c r="O42" s="83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3">
        <f t="shared" si="2"/>
        <v>0</v>
      </c>
      <c r="AK42" s="3">
        <f t="shared" si="0"/>
        <v>0</v>
      </c>
      <c r="AL42" s="3">
        <f t="shared" si="1"/>
        <v>0</v>
      </c>
      <c r="AM42" s="33"/>
      <c r="AN42" s="33"/>
      <c r="AO42" s="33"/>
      <c r="AP42" s="25"/>
      <c r="AQ42" s="25"/>
    </row>
    <row r="43" spans="1:44" s="1" customFormat="1" ht="30" customHeight="1">
      <c r="A43" s="115">
        <v>35</v>
      </c>
      <c r="B43" s="77"/>
      <c r="C43" s="78"/>
      <c r="D43" s="79"/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83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3">
        <f t="shared" si="2"/>
        <v>0</v>
      </c>
      <c r="AK43" s="3">
        <f t="shared" si="0"/>
        <v>0</v>
      </c>
      <c r="AL43" s="3">
        <f t="shared" si="1"/>
        <v>0</v>
      </c>
      <c r="AM43" s="33"/>
      <c r="AN43" s="33"/>
      <c r="AO43" s="33"/>
      <c r="AP43" s="25"/>
      <c r="AQ43" s="25"/>
    </row>
    <row r="44" spans="1:44" s="1" customFormat="1" ht="30" customHeight="1">
      <c r="A44" s="191" t="s">
        <v>16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41">
        <f>SUM(AJ9:AJ43)</f>
        <v>2</v>
      </c>
      <c r="AK44" s="41">
        <f>SUM(AK9:AK43)</f>
        <v>3</v>
      </c>
      <c r="AL44" s="41">
        <f>SUM(AL9:AL43)</f>
        <v>1</v>
      </c>
      <c r="AM44" s="33"/>
      <c r="AN44" s="33"/>
      <c r="AO44" s="33"/>
      <c r="AP44" s="25"/>
      <c r="AQ44" s="25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33"/>
      <c r="AN45" s="33"/>
      <c r="AO45" s="33"/>
      <c r="AP45" s="25"/>
      <c r="AQ45" s="25"/>
    </row>
    <row r="46" spans="1:44" s="1" customFormat="1" ht="30" customHeight="1">
      <c r="A46" s="192" t="s">
        <v>17</v>
      </c>
      <c r="B46" s="192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4"/>
      <c r="AJ46" s="29" t="s">
        <v>18</v>
      </c>
      <c r="AK46" s="29" t="s">
        <v>19</v>
      </c>
      <c r="AL46" s="29" t="s">
        <v>20</v>
      </c>
      <c r="AM46" s="30" t="s">
        <v>21</v>
      </c>
      <c r="AN46" s="30" t="s">
        <v>22</v>
      </c>
      <c r="AO46" s="30" t="s">
        <v>23</v>
      </c>
      <c r="AP46" s="25"/>
      <c r="AQ46" s="25"/>
    </row>
    <row r="47" spans="1:44" s="1" customFormat="1" ht="30" customHeight="1">
      <c r="A47" s="3" t="s">
        <v>5</v>
      </c>
      <c r="B47" s="40"/>
      <c r="C47" s="177" t="s">
        <v>7</v>
      </c>
      <c r="D47" s="178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1" t="s">
        <v>24</v>
      </c>
      <c r="AK47" s="31" t="s">
        <v>25</v>
      </c>
      <c r="AL47" s="31" t="s">
        <v>26</v>
      </c>
      <c r="AM47" s="31" t="s">
        <v>27</v>
      </c>
      <c r="AN47" s="91" t="s">
        <v>28</v>
      </c>
      <c r="AO47" s="32" t="s">
        <v>29</v>
      </c>
      <c r="AP47" s="25"/>
      <c r="AQ47" s="25"/>
    </row>
    <row r="48" spans="1:44" s="1" customFormat="1" ht="30" customHeight="1">
      <c r="A48" s="3">
        <v>1</v>
      </c>
      <c r="B48" s="77"/>
      <c r="C48" s="116"/>
      <c r="D48" s="117"/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>COUNTIF(E48:AI48,"BT")</f>
        <v>0</v>
      </c>
      <c r="AK48" s="33">
        <f>COUNTIF(F48:AJ48,"D")</f>
        <v>0</v>
      </c>
      <c r="AL48" s="33">
        <f>COUNTIF(G48:AK48,"ĐP")</f>
        <v>0</v>
      </c>
      <c r="AM48" s="33">
        <f t="shared" ref="AM48:AM68" si="6">COUNTIF(H55:AL55,"CT")</f>
        <v>0</v>
      </c>
      <c r="AN48" s="33">
        <f t="shared" ref="AN48:AN68" si="7">COUNTIF(I48:AM48,"HT")</f>
        <v>0</v>
      </c>
      <c r="AO48" s="33">
        <f t="shared" ref="AO48:AO68" si="8">COUNTIF(J48:AN48,"VK")</f>
        <v>0</v>
      </c>
      <c r="AP48" s="25"/>
      <c r="AQ48" s="25"/>
    </row>
    <row r="49" spans="1:43" s="1" customFormat="1" ht="30" customHeight="1">
      <c r="A49" s="3">
        <v>2</v>
      </c>
      <c r="B49" s="77"/>
      <c r="C49" s="116"/>
      <c r="D49" s="117"/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3">
        <f t="shared" ref="AJ49:AJ75" si="9">COUNTIF(E49:AI49,"BT")</f>
        <v>0</v>
      </c>
      <c r="AK49" s="33">
        <f t="shared" ref="AK49:AK75" si="10">COUNTIF(F49:AJ49,"D")</f>
        <v>0</v>
      </c>
      <c r="AL49" s="33">
        <f t="shared" ref="AL49:AL75" si="11">COUNTIF(G49:AK49,"ĐP")</f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3">
        <v>3</v>
      </c>
      <c r="B50" s="77"/>
      <c r="C50" s="116"/>
      <c r="D50" s="117"/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9"/>
        <v>0</v>
      </c>
      <c r="AK50" s="33">
        <f t="shared" si="10"/>
        <v>0</v>
      </c>
      <c r="AL50" s="33">
        <f t="shared" si="11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3">
        <v>4</v>
      </c>
      <c r="B51" s="77"/>
      <c r="C51" s="116"/>
      <c r="D51" s="117"/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9"/>
        <v>0</v>
      </c>
      <c r="AK51" s="33">
        <f t="shared" si="10"/>
        <v>0</v>
      </c>
      <c r="AL51" s="33">
        <f t="shared" si="11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3">
        <v>5</v>
      </c>
      <c r="B52" s="77"/>
      <c r="C52" s="116"/>
      <c r="D52" s="117"/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9"/>
        <v>0</v>
      </c>
      <c r="AK52" s="33">
        <f t="shared" si="10"/>
        <v>0</v>
      </c>
      <c r="AL52" s="33">
        <f t="shared" si="11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3">
        <v>6</v>
      </c>
      <c r="B53" s="77"/>
      <c r="C53" s="116"/>
      <c r="D53" s="117"/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9"/>
        <v>0</v>
      </c>
      <c r="AK53" s="33">
        <f t="shared" si="10"/>
        <v>0</v>
      </c>
      <c r="AL53" s="33">
        <f t="shared" si="11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3">
        <v>7</v>
      </c>
      <c r="B54" s="77"/>
      <c r="C54" s="116"/>
      <c r="D54" s="117"/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9"/>
        <v>0</v>
      </c>
      <c r="AK54" s="33">
        <f t="shared" si="10"/>
        <v>0</v>
      </c>
      <c r="AL54" s="33">
        <f t="shared" si="11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189"/>
      <c r="AQ54" s="190"/>
    </row>
    <row r="55" spans="1:43" s="1" customFormat="1" ht="30" customHeight="1">
      <c r="A55" s="3">
        <v>8</v>
      </c>
      <c r="B55" s="77"/>
      <c r="C55" s="116"/>
      <c r="D55" s="117"/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9"/>
        <v>0</v>
      </c>
      <c r="AK55" s="33">
        <f t="shared" si="10"/>
        <v>0</v>
      </c>
      <c r="AL55" s="33">
        <f t="shared" si="11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3">
        <v>9</v>
      </c>
      <c r="B56" s="77"/>
      <c r="C56" s="116"/>
      <c r="D56" s="117"/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9"/>
        <v>0</v>
      </c>
      <c r="AK56" s="33">
        <f t="shared" si="10"/>
        <v>0</v>
      </c>
      <c r="AL56" s="33">
        <f t="shared" si="11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3">
        <v>10</v>
      </c>
      <c r="B57" s="77"/>
      <c r="C57" s="116"/>
      <c r="D57" s="117"/>
      <c r="E57" s="90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9"/>
        <v>0</v>
      </c>
      <c r="AK57" s="33">
        <f t="shared" si="10"/>
        <v>0</v>
      </c>
      <c r="AL57" s="33">
        <f t="shared" si="11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3">
        <v>11</v>
      </c>
      <c r="B58" s="77"/>
      <c r="C58" s="116"/>
      <c r="D58" s="117"/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9"/>
        <v>0</v>
      </c>
      <c r="AK58" s="33">
        <f t="shared" si="10"/>
        <v>0</v>
      </c>
      <c r="AL58" s="33">
        <f t="shared" si="11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3">
        <v>12</v>
      </c>
      <c r="B59" s="77"/>
      <c r="C59" s="116"/>
      <c r="D59" s="117"/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9"/>
        <v>0</v>
      </c>
      <c r="AK59" s="33">
        <f t="shared" si="10"/>
        <v>0</v>
      </c>
      <c r="AL59" s="33">
        <f t="shared" si="11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3">
        <v>13</v>
      </c>
      <c r="B60" s="85"/>
      <c r="C60" s="119"/>
      <c r="D60" s="120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3">
        <f t="shared" si="9"/>
        <v>0</v>
      </c>
      <c r="AK60" s="33">
        <f t="shared" si="10"/>
        <v>0</v>
      </c>
      <c r="AL60" s="33">
        <f t="shared" si="11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3">
        <v>14</v>
      </c>
      <c r="B61" s="77"/>
      <c r="C61" s="116"/>
      <c r="D61" s="117"/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9"/>
        <v>0</v>
      </c>
      <c r="AK61" s="33">
        <f t="shared" si="10"/>
        <v>0</v>
      </c>
      <c r="AL61" s="33">
        <f t="shared" si="11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3">
        <v>15</v>
      </c>
      <c r="B62" s="77"/>
      <c r="C62" s="116"/>
      <c r="D62" s="117"/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9"/>
        <v>0</v>
      </c>
      <c r="AK62" s="33">
        <f t="shared" si="10"/>
        <v>0</v>
      </c>
      <c r="AL62" s="33">
        <f t="shared" si="11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3">
        <v>16</v>
      </c>
      <c r="B63" s="80"/>
      <c r="C63" s="121"/>
      <c r="D63" s="122"/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9"/>
        <v>0</v>
      </c>
      <c r="AK63" s="33">
        <f t="shared" si="10"/>
        <v>0</v>
      </c>
      <c r="AL63" s="33">
        <f t="shared" si="11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3">
        <v>17</v>
      </c>
      <c r="B64" s="77"/>
      <c r="C64" s="116"/>
      <c r="D64" s="117"/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9"/>
        <v>0</v>
      </c>
      <c r="AK64" s="33">
        <f t="shared" si="10"/>
        <v>0</v>
      </c>
      <c r="AL64" s="33">
        <f t="shared" si="11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3">
        <v>18</v>
      </c>
      <c r="B65" s="80"/>
      <c r="C65" s="121"/>
      <c r="D65" s="122"/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9"/>
        <v>0</v>
      </c>
      <c r="AK65" s="33">
        <f t="shared" si="10"/>
        <v>0</v>
      </c>
      <c r="AL65" s="33">
        <f t="shared" si="11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3">
        <v>19</v>
      </c>
      <c r="B66" s="77"/>
      <c r="C66" s="116"/>
      <c r="D66" s="117"/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9"/>
        <v>0</v>
      </c>
      <c r="AK66" s="33">
        <f t="shared" si="10"/>
        <v>0</v>
      </c>
      <c r="AL66" s="33">
        <f t="shared" si="11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3">
        <v>20</v>
      </c>
      <c r="B67" s="80"/>
      <c r="C67" s="121"/>
      <c r="D67" s="122"/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9"/>
        <v>0</v>
      </c>
      <c r="AK67" s="33">
        <f t="shared" si="10"/>
        <v>0</v>
      </c>
      <c r="AL67" s="33">
        <f t="shared" si="11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3">
        <v>21</v>
      </c>
      <c r="B68" s="77"/>
      <c r="C68" s="116"/>
      <c r="D68" s="117"/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9"/>
        <v>0</v>
      </c>
      <c r="AK68" s="33">
        <f t="shared" si="10"/>
        <v>0</v>
      </c>
      <c r="AL68" s="33">
        <f t="shared" si="11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ht="51" customHeight="1">
      <c r="A69" s="3">
        <v>22</v>
      </c>
      <c r="B69" s="80"/>
      <c r="C69" s="81"/>
      <c r="D69" s="82"/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9"/>
        <v>0</v>
      </c>
      <c r="AK69" s="33">
        <f t="shared" si="10"/>
        <v>0</v>
      </c>
      <c r="AL69" s="33">
        <f t="shared" si="11"/>
        <v>0</v>
      </c>
      <c r="AM69" s="41">
        <f t="shared" ref="AJ69:AO76" si="12">SUM(AM41:AM68)</f>
        <v>0</v>
      </c>
      <c r="AN69" s="41">
        <f t="shared" si="12"/>
        <v>0</v>
      </c>
      <c r="AO69" s="41">
        <f t="shared" si="12"/>
        <v>0</v>
      </c>
    </row>
    <row r="70" spans="1:41" ht="15.75" customHeight="1">
      <c r="A70" s="3">
        <v>23</v>
      </c>
      <c r="B70" s="77"/>
      <c r="C70" s="78"/>
      <c r="D70" s="79"/>
      <c r="E70" s="90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9"/>
        <v>0</v>
      </c>
      <c r="AK70" s="33">
        <f t="shared" si="10"/>
        <v>0</v>
      </c>
      <c r="AL70" s="33">
        <f t="shared" si="11"/>
        <v>0</v>
      </c>
    </row>
    <row r="71" spans="1:41" ht="15.75" customHeight="1">
      <c r="A71" s="3">
        <v>24</v>
      </c>
      <c r="B71" s="80"/>
      <c r="C71" s="81"/>
      <c r="D71" s="82"/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9"/>
        <v>0</v>
      </c>
      <c r="AK71" s="33">
        <f t="shared" si="10"/>
        <v>0</v>
      </c>
      <c r="AL71" s="33">
        <f t="shared" si="11"/>
        <v>0</v>
      </c>
    </row>
    <row r="72" spans="1:41" ht="15.75" customHeight="1">
      <c r="A72" s="3">
        <v>25</v>
      </c>
      <c r="B72" s="77"/>
      <c r="C72" s="78"/>
      <c r="D72" s="79"/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9"/>
        <v>0</v>
      </c>
      <c r="AK72" s="33">
        <f t="shared" si="10"/>
        <v>0</v>
      </c>
      <c r="AL72" s="33">
        <f t="shared" si="11"/>
        <v>0</v>
      </c>
    </row>
    <row r="73" spans="1:41" ht="15.75" customHeight="1">
      <c r="A73" s="3">
        <v>26</v>
      </c>
      <c r="B73" s="77"/>
      <c r="C73" s="78"/>
      <c r="D73" s="79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9"/>
        <v>0</v>
      </c>
      <c r="AK73" s="33">
        <f t="shared" si="10"/>
        <v>0</v>
      </c>
      <c r="AL73" s="33">
        <f t="shared" si="11"/>
        <v>0</v>
      </c>
    </row>
    <row r="74" spans="1:41" ht="15.75" customHeight="1">
      <c r="A74" s="3">
        <v>27</v>
      </c>
      <c r="B74" s="80"/>
      <c r="C74" s="81"/>
      <c r="D74" s="82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9"/>
        <v>0</v>
      </c>
      <c r="AK74" s="33">
        <f t="shared" si="10"/>
        <v>0</v>
      </c>
      <c r="AL74" s="33">
        <f t="shared" si="11"/>
        <v>0</v>
      </c>
    </row>
    <row r="75" spans="1:41" ht="15.75" customHeight="1">
      <c r="A75" s="3">
        <v>28</v>
      </c>
      <c r="B75" s="77"/>
      <c r="C75" s="78"/>
      <c r="D75" s="79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9"/>
        <v>0</v>
      </c>
      <c r="AK75" s="33">
        <f t="shared" si="10"/>
        <v>0</v>
      </c>
      <c r="AL75" s="33">
        <f t="shared" si="11"/>
        <v>0</v>
      </c>
    </row>
    <row r="76" spans="1:41" ht="15.75" customHeight="1">
      <c r="A76" s="191" t="s">
        <v>16</v>
      </c>
      <c r="B76" s="191"/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191"/>
      <c r="U76" s="191"/>
      <c r="V76" s="191"/>
      <c r="W76" s="191"/>
      <c r="X76" s="191"/>
      <c r="Y76" s="191"/>
      <c r="Z76" s="191"/>
      <c r="AA76" s="191"/>
      <c r="AB76" s="191"/>
      <c r="AC76" s="191"/>
      <c r="AD76" s="191"/>
      <c r="AE76" s="191"/>
      <c r="AF76" s="191"/>
      <c r="AG76" s="191"/>
      <c r="AH76" s="191"/>
      <c r="AI76" s="191"/>
      <c r="AJ76" s="41">
        <f t="shared" si="12"/>
        <v>0</v>
      </c>
      <c r="AK76" s="41">
        <f t="shared" si="12"/>
        <v>0</v>
      </c>
      <c r="AL76" s="41">
        <f t="shared" si="12"/>
        <v>0</v>
      </c>
    </row>
    <row r="77" spans="1:41" ht="19.5">
      <c r="A77" s="27"/>
      <c r="B77" s="27"/>
      <c r="C77" s="181"/>
      <c r="D77" s="181"/>
      <c r="E77" s="35"/>
      <c r="H77" s="37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</row>
    <row r="78" spans="1:41" ht="19.5">
      <c r="C78" s="39"/>
      <c r="D78" s="35"/>
      <c r="E78" s="35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</row>
    <row r="79" spans="1:41" ht="19.5">
      <c r="C79" s="39"/>
      <c r="D79" s="35"/>
      <c r="E79" s="35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</row>
    <row r="80" spans="1:41" ht="19.5">
      <c r="C80" s="181"/>
      <c r="D80" s="181"/>
      <c r="E80" s="35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9.5">
      <c r="C81" s="181"/>
      <c r="D81" s="181"/>
      <c r="E81" s="181"/>
      <c r="F81" s="181"/>
      <c r="G81" s="181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9.5">
      <c r="C82" s="181"/>
      <c r="D82" s="181"/>
      <c r="E82" s="181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9.5">
      <c r="C83" s="181"/>
      <c r="D83" s="181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</sheetData>
  <mergeCells count="20">
    <mergeCell ref="A1:P1"/>
    <mergeCell ref="Q1:AL1"/>
    <mergeCell ref="A2:P2"/>
    <mergeCell ref="Q2:AL2"/>
    <mergeCell ref="A4:AL4"/>
    <mergeCell ref="C83:D83"/>
    <mergeCell ref="C81:G81"/>
    <mergeCell ref="C47:D47"/>
    <mergeCell ref="A5:AL5"/>
    <mergeCell ref="AF6:AK6"/>
    <mergeCell ref="C8:D8"/>
    <mergeCell ref="C80:D80"/>
    <mergeCell ref="AM22:AN22"/>
    <mergeCell ref="A44:AI44"/>
    <mergeCell ref="A46:AI46"/>
    <mergeCell ref="C82:E82"/>
    <mergeCell ref="AP41:AQ41"/>
    <mergeCell ref="AP54:AQ54"/>
    <mergeCell ref="A76:AI76"/>
    <mergeCell ref="C77:D77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"/>
  <sheetViews>
    <sheetView zoomScale="55" zoomScaleNormal="55" workbookViewId="0">
      <selection activeCell="AE20" sqref="AE20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 t="s">
        <v>1</v>
      </c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1:41" ht="22.5" customHeight="1">
      <c r="A2" s="197" t="s">
        <v>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 t="s">
        <v>3</v>
      </c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8" t="s">
        <v>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</row>
    <row r="5" spans="1:41">
      <c r="A5" s="175" t="s">
        <v>516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195" t="s">
        <v>129</v>
      </c>
      <c r="AG6" s="195"/>
      <c r="AH6" s="195"/>
      <c r="AI6" s="195"/>
      <c r="AJ6" s="195"/>
      <c r="AK6" s="195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77" t="s">
        <v>7</v>
      </c>
      <c r="D8" s="1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80" t="s">
        <v>135</v>
      </c>
      <c r="C9" s="121" t="s">
        <v>136</v>
      </c>
      <c r="D9" s="122" t="s">
        <v>89</v>
      </c>
      <c r="E9" s="94"/>
      <c r="F9" s="96"/>
      <c r="G9" s="96"/>
      <c r="H9" s="96"/>
      <c r="I9" s="96"/>
      <c r="J9" s="96"/>
      <c r="K9" s="96"/>
      <c r="L9" s="96"/>
      <c r="M9" s="96"/>
      <c r="N9" s="96"/>
      <c r="O9" s="96"/>
      <c r="P9" s="96" t="s">
        <v>9</v>
      </c>
      <c r="Q9" s="96" t="s">
        <v>9</v>
      </c>
      <c r="R9" s="96" t="s">
        <v>9</v>
      </c>
      <c r="S9" s="96" t="s">
        <v>9</v>
      </c>
      <c r="T9" s="96" t="s">
        <v>9</v>
      </c>
      <c r="U9" s="96" t="s">
        <v>9</v>
      </c>
      <c r="V9" s="96"/>
      <c r="W9" s="96"/>
      <c r="X9" s="96"/>
      <c r="Y9" s="96"/>
      <c r="Z9" s="96"/>
      <c r="AA9" s="96"/>
      <c r="AB9" s="96"/>
      <c r="AC9" s="83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34" si="0">COUNTIF(E9:AI9,"P")+2*COUNTIF(F9:AJ9,"2P")</f>
        <v>6</v>
      </c>
      <c r="AL9" s="74">
        <f t="shared" ref="AL9:AL34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80" t="s">
        <v>137</v>
      </c>
      <c r="C10" s="121" t="s">
        <v>138</v>
      </c>
      <c r="D10" s="122" t="s">
        <v>65</v>
      </c>
      <c r="E10" s="94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 t="s">
        <v>8</v>
      </c>
      <c r="AC10" s="83"/>
      <c r="AD10" s="96"/>
      <c r="AE10" s="96"/>
      <c r="AF10" s="96"/>
      <c r="AG10" s="96"/>
      <c r="AH10" s="96"/>
      <c r="AI10" s="96"/>
      <c r="AJ10" s="74">
        <f t="shared" ref="AJ10:AJ34" si="2">COUNTIF(E10:AI10,"K")+2*COUNTIF(E10:AI10,"2K")+COUNTIF(E10:AI10,"TK")+COUNTIF(E10:AI10,"KT")</f>
        <v>1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80" t="s">
        <v>390</v>
      </c>
      <c r="C11" s="121" t="s">
        <v>391</v>
      </c>
      <c r="D11" s="122" t="s">
        <v>48</v>
      </c>
      <c r="E11" s="94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83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80" t="s">
        <v>139</v>
      </c>
      <c r="C12" s="121" t="s">
        <v>140</v>
      </c>
      <c r="D12" s="122" t="s">
        <v>71</v>
      </c>
      <c r="E12" s="94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83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80" t="s">
        <v>141</v>
      </c>
      <c r="C13" s="121" t="s">
        <v>142</v>
      </c>
      <c r="D13" s="122" t="s">
        <v>67</v>
      </c>
      <c r="E13" s="94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 t="s">
        <v>8</v>
      </c>
      <c r="R13" s="96" t="s">
        <v>8</v>
      </c>
      <c r="S13" s="96"/>
      <c r="T13" s="96"/>
      <c r="U13" s="96"/>
      <c r="V13" s="96"/>
      <c r="W13" s="96" t="s">
        <v>9</v>
      </c>
      <c r="X13" s="96"/>
      <c r="Y13" s="96" t="s">
        <v>9</v>
      </c>
      <c r="Z13" s="96" t="s">
        <v>8</v>
      </c>
      <c r="AA13" s="96"/>
      <c r="AB13" s="96" t="s">
        <v>8</v>
      </c>
      <c r="AC13" s="83"/>
      <c r="AD13" s="96"/>
      <c r="AE13" s="96" t="s">
        <v>8</v>
      </c>
      <c r="AF13" s="96"/>
      <c r="AG13" s="96"/>
      <c r="AH13" s="96"/>
      <c r="AI13" s="96"/>
      <c r="AJ13" s="74">
        <f t="shared" si="2"/>
        <v>5</v>
      </c>
      <c r="AK13" s="74">
        <f t="shared" si="0"/>
        <v>2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23" t="s">
        <v>143</v>
      </c>
      <c r="C14" s="124" t="s">
        <v>144</v>
      </c>
      <c r="D14" s="125" t="s">
        <v>30</v>
      </c>
      <c r="E14" s="94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83"/>
      <c r="AD14" s="96"/>
      <c r="AE14" s="96" t="s">
        <v>8</v>
      </c>
      <c r="AF14" s="96"/>
      <c r="AG14" s="96"/>
      <c r="AH14" s="96"/>
      <c r="AI14" s="96"/>
      <c r="AJ14" s="74">
        <f t="shared" si="2"/>
        <v>1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80" t="s">
        <v>145</v>
      </c>
      <c r="C15" s="121" t="s">
        <v>126</v>
      </c>
      <c r="D15" s="122" t="s">
        <v>112</v>
      </c>
      <c r="E15" s="94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83"/>
      <c r="AD15" s="96"/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80" t="s">
        <v>146</v>
      </c>
      <c r="C16" s="121" t="s">
        <v>147</v>
      </c>
      <c r="D16" s="122" t="s">
        <v>148</v>
      </c>
      <c r="E16" s="94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83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93" customFormat="1" ht="30" customHeight="1">
      <c r="A17" s="77">
        <v>9</v>
      </c>
      <c r="B17" s="80" t="s">
        <v>392</v>
      </c>
      <c r="C17" s="121" t="s">
        <v>393</v>
      </c>
      <c r="D17" s="122" t="s">
        <v>152</v>
      </c>
      <c r="E17" s="103"/>
      <c r="F17" s="103"/>
      <c r="G17" s="103"/>
      <c r="H17" s="103"/>
      <c r="I17" s="103"/>
      <c r="J17" s="103"/>
      <c r="K17" s="103"/>
      <c r="L17" s="103"/>
      <c r="M17" s="103"/>
      <c r="N17" s="103"/>
      <c r="O17" s="103"/>
      <c r="P17" s="103"/>
      <c r="Q17" s="103"/>
      <c r="R17" s="103"/>
      <c r="S17" s="103"/>
      <c r="T17" s="103"/>
      <c r="U17" s="103" t="s">
        <v>9</v>
      </c>
      <c r="V17" s="103"/>
      <c r="W17" s="103"/>
      <c r="X17" s="103"/>
      <c r="Y17" s="103"/>
      <c r="Z17" s="103"/>
      <c r="AA17" s="103"/>
      <c r="AB17" s="103"/>
      <c r="AC17" s="83"/>
      <c r="AD17" s="103"/>
      <c r="AE17" s="103"/>
      <c r="AF17" s="103"/>
      <c r="AG17" s="103"/>
      <c r="AH17" s="103"/>
      <c r="AI17" s="103"/>
      <c r="AJ17" s="44">
        <f t="shared" si="2"/>
        <v>0</v>
      </c>
      <c r="AK17" s="44">
        <f t="shared" si="0"/>
        <v>1</v>
      </c>
      <c r="AL17" s="44">
        <f t="shared" si="1"/>
        <v>0</v>
      </c>
      <c r="AM17" s="92"/>
      <c r="AN17" s="92"/>
      <c r="AO17" s="92"/>
    </row>
    <row r="18" spans="1:41" s="1" customFormat="1" ht="30" customHeight="1">
      <c r="A18" s="77">
        <v>10</v>
      </c>
      <c r="B18" s="80" t="s">
        <v>150</v>
      </c>
      <c r="C18" s="121" t="s">
        <v>151</v>
      </c>
      <c r="D18" s="122" t="s">
        <v>152</v>
      </c>
      <c r="E18" s="94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83"/>
      <c r="AD18" s="96"/>
      <c r="AE18" s="96"/>
      <c r="AF18" s="96"/>
      <c r="AG18" s="96"/>
      <c r="AH18" s="96"/>
      <c r="AI18" s="96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80" t="s">
        <v>153</v>
      </c>
      <c r="C19" s="121" t="s">
        <v>154</v>
      </c>
      <c r="D19" s="122" t="s">
        <v>152</v>
      </c>
      <c r="E19" s="94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83"/>
      <c r="AD19" s="96" t="s">
        <v>9</v>
      </c>
      <c r="AE19" s="96"/>
      <c r="AF19" s="96"/>
      <c r="AG19" s="96"/>
      <c r="AH19" s="96"/>
      <c r="AI19" s="96"/>
      <c r="AJ19" s="74">
        <f t="shared" si="2"/>
        <v>0</v>
      </c>
      <c r="AK19" s="74">
        <f t="shared" si="0"/>
        <v>1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80" t="s">
        <v>155</v>
      </c>
      <c r="C20" s="121" t="s">
        <v>37</v>
      </c>
      <c r="D20" s="122" t="s">
        <v>44</v>
      </c>
      <c r="E20" s="94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 t="s">
        <v>8</v>
      </c>
      <c r="R20" s="96" t="s">
        <v>8</v>
      </c>
      <c r="S20" s="96"/>
      <c r="T20" s="96"/>
      <c r="U20" s="96" t="s">
        <v>8</v>
      </c>
      <c r="V20" s="96"/>
      <c r="W20" s="96"/>
      <c r="X20" s="96"/>
      <c r="Y20" s="96" t="s">
        <v>8</v>
      </c>
      <c r="Z20" s="96"/>
      <c r="AA20" s="96"/>
      <c r="AB20" s="96" t="s">
        <v>8</v>
      </c>
      <c r="AC20" s="83"/>
      <c r="AD20" s="96" t="s">
        <v>8</v>
      </c>
      <c r="AE20" s="96" t="s">
        <v>8</v>
      </c>
      <c r="AF20" s="96"/>
      <c r="AG20" s="96"/>
      <c r="AH20" s="96"/>
      <c r="AI20" s="96"/>
      <c r="AJ20" s="74">
        <f t="shared" si="2"/>
        <v>7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80" t="s">
        <v>156</v>
      </c>
      <c r="C21" s="121" t="s">
        <v>42</v>
      </c>
      <c r="D21" s="122" t="s">
        <v>44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83"/>
      <c r="AD21" s="94"/>
      <c r="AE21" s="94"/>
      <c r="AF21" s="94"/>
      <c r="AG21" s="94"/>
      <c r="AH21" s="94"/>
      <c r="AI21" s="94"/>
      <c r="AJ21" s="74">
        <f t="shared" si="2"/>
        <v>0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80" t="s">
        <v>157</v>
      </c>
      <c r="C22" s="121" t="s">
        <v>70</v>
      </c>
      <c r="D22" s="122" t="s">
        <v>69</v>
      </c>
      <c r="E22" s="94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 t="s">
        <v>8</v>
      </c>
      <c r="Z22" s="96"/>
      <c r="AA22" s="96"/>
      <c r="AB22" s="96" t="s">
        <v>8</v>
      </c>
      <c r="AC22" s="83"/>
      <c r="AD22" s="96"/>
      <c r="AE22" s="96"/>
      <c r="AF22" s="96"/>
      <c r="AG22" s="96"/>
      <c r="AH22" s="96"/>
      <c r="AI22" s="96"/>
      <c r="AJ22" s="74">
        <f t="shared" si="2"/>
        <v>2</v>
      </c>
      <c r="AK22" s="74">
        <f t="shared" si="0"/>
        <v>0</v>
      </c>
      <c r="AL22" s="74">
        <f t="shared" si="1"/>
        <v>0</v>
      </c>
      <c r="AM22" s="189"/>
      <c r="AN22" s="190"/>
      <c r="AO22" s="25"/>
    </row>
    <row r="23" spans="1:41" s="1" customFormat="1" ht="30" customHeight="1">
      <c r="A23" s="77">
        <v>15</v>
      </c>
      <c r="B23" s="80" t="s">
        <v>158</v>
      </c>
      <c r="C23" s="121" t="s">
        <v>159</v>
      </c>
      <c r="D23" s="122" t="s">
        <v>45</v>
      </c>
      <c r="E23" s="94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 t="s">
        <v>10</v>
      </c>
      <c r="U23" s="96" t="s">
        <v>9</v>
      </c>
      <c r="V23" s="96"/>
      <c r="W23" s="96"/>
      <c r="X23" s="96"/>
      <c r="Y23" s="96"/>
      <c r="Z23" s="96"/>
      <c r="AA23" s="96"/>
      <c r="AB23" s="96"/>
      <c r="AC23" s="83"/>
      <c r="AD23" s="96"/>
      <c r="AE23" s="96"/>
      <c r="AF23" s="96"/>
      <c r="AG23" s="96"/>
      <c r="AH23" s="96"/>
      <c r="AI23" s="96"/>
      <c r="AJ23" s="74">
        <f t="shared" si="2"/>
        <v>0</v>
      </c>
      <c r="AK23" s="74">
        <f t="shared" si="0"/>
        <v>1</v>
      </c>
      <c r="AL23" s="74">
        <f t="shared" si="1"/>
        <v>1</v>
      </c>
      <c r="AM23" s="25"/>
      <c r="AN23" s="25"/>
      <c r="AO23" s="25"/>
    </row>
    <row r="24" spans="1:41" s="1" customFormat="1" ht="30" customHeight="1">
      <c r="A24" s="77">
        <v>16</v>
      </c>
      <c r="B24" s="80" t="s">
        <v>160</v>
      </c>
      <c r="C24" s="121" t="s">
        <v>161</v>
      </c>
      <c r="D24" s="122" t="s">
        <v>55</v>
      </c>
      <c r="E24" s="94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83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80" t="s">
        <v>162</v>
      </c>
      <c r="C25" s="121" t="s">
        <v>163</v>
      </c>
      <c r="D25" s="122" t="s">
        <v>55</v>
      </c>
      <c r="E25" s="94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 t="s">
        <v>8</v>
      </c>
      <c r="R25" s="96" t="s">
        <v>9</v>
      </c>
      <c r="S25" s="96"/>
      <c r="T25" s="96" t="s">
        <v>8</v>
      </c>
      <c r="U25" s="96" t="s">
        <v>8</v>
      </c>
      <c r="V25" s="96"/>
      <c r="W25" s="96"/>
      <c r="X25" s="96"/>
      <c r="Y25" s="96"/>
      <c r="Z25" s="96"/>
      <c r="AA25" s="96"/>
      <c r="AB25" s="96" t="s">
        <v>8</v>
      </c>
      <c r="AC25" s="83"/>
      <c r="AD25" s="96" t="s">
        <v>8</v>
      </c>
      <c r="AE25" s="96"/>
      <c r="AF25" s="96"/>
      <c r="AG25" s="96"/>
      <c r="AH25" s="96"/>
      <c r="AI25" s="96"/>
      <c r="AJ25" s="74">
        <f t="shared" si="2"/>
        <v>5</v>
      </c>
      <c r="AK25" s="74">
        <f t="shared" si="0"/>
        <v>1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80" t="s">
        <v>164</v>
      </c>
      <c r="C26" s="121" t="s">
        <v>165</v>
      </c>
      <c r="D26" s="122" t="s">
        <v>33</v>
      </c>
      <c r="E26" s="94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83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80" t="s">
        <v>167</v>
      </c>
      <c r="C27" s="121" t="s">
        <v>168</v>
      </c>
      <c r="D27" s="122" t="s">
        <v>166</v>
      </c>
      <c r="E27" s="94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83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80" t="s">
        <v>169</v>
      </c>
      <c r="C28" s="121" t="s">
        <v>170</v>
      </c>
      <c r="D28" s="122" t="s">
        <v>110</v>
      </c>
      <c r="E28" s="94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83"/>
      <c r="AD28" s="96"/>
      <c r="AE28" s="96" t="s">
        <v>8</v>
      </c>
      <c r="AF28" s="96"/>
      <c r="AG28" s="96"/>
      <c r="AH28" s="96"/>
      <c r="AI28" s="96"/>
      <c r="AJ28" s="74">
        <f t="shared" si="2"/>
        <v>1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23" t="s">
        <v>171</v>
      </c>
      <c r="C29" s="124" t="s">
        <v>172</v>
      </c>
      <c r="D29" s="125" t="s">
        <v>91</v>
      </c>
      <c r="E29" s="94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83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80" t="s">
        <v>173</v>
      </c>
      <c r="C30" s="121" t="s">
        <v>174</v>
      </c>
      <c r="D30" s="122" t="s">
        <v>56</v>
      </c>
      <c r="E30" s="94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83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80" t="s">
        <v>175</v>
      </c>
      <c r="C31" s="121" t="s">
        <v>176</v>
      </c>
      <c r="D31" s="122" t="s">
        <v>78</v>
      </c>
      <c r="E31" s="94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 t="s">
        <v>8</v>
      </c>
      <c r="U31" s="96" t="s">
        <v>8</v>
      </c>
      <c r="V31" s="96"/>
      <c r="W31" s="96"/>
      <c r="X31" s="96"/>
      <c r="Y31" s="96"/>
      <c r="Z31" s="96"/>
      <c r="AA31" s="96"/>
      <c r="AB31" s="96"/>
      <c r="AC31" s="83"/>
      <c r="AD31" s="96"/>
      <c r="AE31" s="96"/>
      <c r="AF31" s="96"/>
      <c r="AG31" s="96"/>
      <c r="AH31" s="96"/>
      <c r="AI31" s="96"/>
      <c r="AJ31" s="74">
        <f t="shared" si="2"/>
        <v>2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80" t="s">
        <v>177</v>
      </c>
      <c r="C32" s="121" t="s">
        <v>70</v>
      </c>
      <c r="D32" s="122" t="s">
        <v>59</v>
      </c>
      <c r="E32" s="94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 t="s">
        <v>9</v>
      </c>
      <c r="AC32" s="83"/>
      <c r="AD32" s="96" t="s">
        <v>9</v>
      </c>
      <c r="AE32" s="96"/>
      <c r="AF32" s="96"/>
      <c r="AG32" s="96"/>
      <c r="AH32" s="96"/>
      <c r="AI32" s="96"/>
      <c r="AJ32" s="74">
        <f t="shared" si="2"/>
        <v>0</v>
      </c>
      <c r="AK32" s="74">
        <f t="shared" si="0"/>
        <v>2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80" t="s">
        <v>178</v>
      </c>
      <c r="C33" s="121" t="s">
        <v>179</v>
      </c>
      <c r="D33" s="122" t="s">
        <v>38</v>
      </c>
      <c r="E33" s="95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 t="s">
        <v>8</v>
      </c>
      <c r="S33" s="96"/>
      <c r="T33" s="96" t="s">
        <v>8</v>
      </c>
      <c r="U33" s="96" t="s">
        <v>8</v>
      </c>
      <c r="V33" s="96"/>
      <c r="W33" s="96"/>
      <c r="X33" s="96"/>
      <c r="Y33" s="96"/>
      <c r="Z33" s="96" t="s">
        <v>8</v>
      </c>
      <c r="AA33" s="96"/>
      <c r="AB33" s="96"/>
      <c r="AC33" s="83"/>
      <c r="AD33" s="96" t="s">
        <v>8</v>
      </c>
      <c r="AE33" s="96"/>
      <c r="AF33" s="96"/>
      <c r="AG33" s="96"/>
      <c r="AH33" s="96"/>
      <c r="AI33" s="96"/>
      <c r="AJ33" s="74">
        <f t="shared" si="2"/>
        <v>5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80" t="s">
        <v>180</v>
      </c>
      <c r="C34" s="121" t="s">
        <v>120</v>
      </c>
      <c r="D34" s="122" t="s">
        <v>93</v>
      </c>
      <c r="E34" s="95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83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48" customHeight="1">
      <c r="A35" s="191" t="s">
        <v>16</v>
      </c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1"/>
      <c r="AI35" s="191"/>
      <c r="AJ35" s="76">
        <f>SUM(AJ9:AJ34)</f>
        <v>29</v>
      </c>
      <c r="AK35" s="76">
        <f>SUM(AK9:AK34)</f>
        <v>14</v>
      </c>
      <c r="AL35" s="76">
        <f>SUM(AL9:AL34)</f>
        <v>1</v>
      </c>
      <c r="AM35" s="28"/>
      <c r="AN35" s="27"/>
      <c r="AO35" s="27"/>
      <c r="AP35" s="35"/>
      <c r="AQ35"/>
      <c r="AR35"/>
    </row>
    <row r="36" spans="1:44" s="1" customFormat="1" ht="30" customHeight="1">
      <c r="A36" s="11"/>
      <c r="B36" s="11"/>
      <c r="C36" s="12"/>
      <c r="D36" s="12"/>
      <c r="E36" s="13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1"/>
      <c r="AK36" s="11"/>
      <c r="AL36" s="11"/>
      <c r="AM36" s="28"/>
      <c r="AN36" s="25"/>
      <c r="AO36" s="25"/>
    </row>
    <row r="37" spans="1:44" s="1" customFormat="1" ht="41.25" customHeight="1">
      <c r="A37" s="192" t="s">
        <v>17</v>
      </c>
      <c r="B37" s="192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G37" s="193"/>
      <c r="AH37" s="193"/>
      <c r="AI37" s="194"/>
      <c r="AJ37" s="29" t="s">
        <v>18</v>
      </c>
      <c r="AK37" s="29" t="s">
        <v>19</v>
      </c>
      <c r="AL37" s="29" t="s">
        <v>20</v>
      </c>
      <c r="AM37" s="30" t="s">
        <v>21</v>
      </c>
      <c r="AN37" s="30" t="s">
        <v>22</v>
      </c>
      <c r="AO37" s="30" t="s">
        <v>23</v>
      </c>
    </row>
    <row r="38" spans="1:44" s="1" customFormat="1" ht="30" customHeight="1">
      <c r="A38" s="74" t="s">
        <v>5</v>
      </c>
      <c r="B38" s="73"/>
      <c r="C38" s="177" t="s">
        <v>7</v>
      </c>
      <c r="D38" s="178"/>
      <c r="E38" s="4">
        <v>1</v>
      </c>
      <c r="F38" s="4">
        <v>2</v>
      </c>
      <c r="G38" s="4">
        <v>3</v>
      </c>
      <c r="H38" s="4">
        <v>4</v>
      </c>
      <c r="I38" s="4">
        <v>5</v>
      </c>
      <c r="J38" s="4">
        <v>6</v>
      </c>
      <c r="K38" s="4">
        <v>7</v>
      </c>
      <c r="L38" s="4">
        <v>8</v>
      </c>
      <c r="M38" s="4">
        <v>9</v>
      </c>
      <c r="N38" s="4">
        <v>10</v>
      </c>
      <c r="O38" s="4">
        <v>11</v>
      </c>
      <c r="P38" s="4">
        <v>12</v>
      </c>
      <c r="Q38" s="4">
        <v>13</v>
      </c>
      <c r="R38" s="4">
        <v>14</v>
      </c>
      <c r="S38" s="4">
        <v>15</v>
      </c>
      <c r="T38" s="4">
        <v>16</v>
      </c>
      <c r="U38" s="4">
        <v>17</v>
      </c>
      <c r="V38" s="4">
        <v>18</v>
      </c>
      <c r="W38" s="4">
        <v>19</v>
      </c>
      <c r="X38" s="4">
        <v>20</v>
      </c>
      <c r="Y38" s="4">
        <v>21</v>
      </c>
      <c r="Z38" s="4">
        <v>22</v>
      </c>
      <c r="AA38" s="4">
        <v>23</v>
      </c>
      <c r="AB38" s="4">
        <v>24</v>
      </c>
      <c r="AC38" s="4">
        <v>25</v>
      </c>
      <c r="AD38" s="4">
        <v>26</v>
      </c>
      <c r="AE38" s="4">
        <v>27</v>
      </c>
      <c r="AF38" s="4">
        <v>28</v>
      </c>
      <c r="AG38" s="4">
        <v>29</v>
      </c>
      <c r="AH38" s="4">
        <v>30</v>
      </c>
      <c r="AI38" s="4">
        <v>31</v>
      </c>
      <c r="AJ38" s="31" t="s">
        <v>24</v>
      </c>
      <c r="AK38" s="31" t="s">
        <v>25</v>
      </c>
      <c r="AL38" s="31" t="s">
        <v>26</v>
      </c>
      <c r="AM38" s="31" t="s">
        <v>27</v>
      </c>
      <c r="AN38" s="32" t="s">
        <v>28</v>
      </c>
      <c r="AO38" s="32" t="s">
        <v>29</v>
      </c>
    </row>
    <row r="39" spans="1:44" s="1" customFormat="1" ht="30" customHeight="1">
      <c r="A39" s="77">
        <v>1</v>
      </c>
      <c r="B39" s="80" t="s">
        <v>135</v>
      </c>
      <c r="C39" s="121" t="s">
        <v>136</v>
      </c>
      <c r="D39" s="122" t="s">
        <v>89</v>
      </c>
      <c r="E39" s="7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33">
        <f>COUNTIF(E39:AI39,"BT")</f>
        <v>0</v>
      </c>
      <c r="AK39" s="33">
        <f>COUNTIF(F39:AJ39,"D")</f>
        <v>0</v>
      </c>
      <c r="AL39" s="33">
        <f>COUNTIF(G39:AK39,"ĐP")</f>
        <v>0</v>
      </c>
      <c r="AM39" s="33">
        <f>COUNTIF(H39:AL39,"CT")</f>
        <v>0</v>
      </c>
      <c r="AN39" s="33">
        <f>COUNTIF(I39:AM39,"HT")</f>
        <v>0</v>
      </c>
      <c r="AO39" s="33">
        <f>COUNTIF(J39:AN39,"VK")</f>
        <v>0</v>
      </c>
      <c r="AP39" s="189"/>
      <c r="AQ39" s="190"/>
    </row>
    <row r="40" spans="1:44" s="1" customFormat="1" ht="30" customHeight="1">
      <c r="A40" s="77">
        <v>2</v>
      </c>
      <c r="B40" s="80" t="s">
        <v>137</v>
      </c>
      <c r="C40" s="121" t="s">
        <v>138</v>
      </c>
      <c r="D40" s="122" t="s">
        <v>65</v>
      </c>
      <c r="E40" s="15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33">
        <f t="shared" ref="AJ40:AJ64" si="3">COUNTIF(E40:AI40,"BT")</f>
        <v>0</v>
      </c>
      <c r="AK40" s="33">
        <f t="shared" ref="AK40:AK64" si="4">COUNTIF(F40:AJ40,"D")</f>
        <v>0</v>
      </c>
      <c r="AL40" s="33">
        <f t="shared" ref="AL40:AL64" si="5">COUNTIF(G40:AK40,"ĐP")</f>
        <v>0</v>
      </c>
      <c r="AM40" s="33">
        <f t="shared" ref="AM40:AM64" si="6">COUNTIF(H40:AL40,"CT")</f>
        <v>0</v>
      </c>
      <c r="AN40" s="33">
        <f t="shared" ref="AN40:AN64" si="7">COUNTIF(I40:AM40,"HT")</f>
        <v>0</v>
      </c>
      <c r="AO40" s="33">
        <f t="shared" ref="AO40:AO64" si="8">COUNTIF(J40:AN40,"VK")</f>
        <v>0</v>
      </c>
      <c r="AP40" s="25"/>
      <c r="AQ40" s="25"/>
    </row>
    <row r="41" spans="1:44" s="1" customFormat="1" ht="30" customHeight="1">
      <c r="A41" s="77">
        <v>3</v>
      </c>
      <c r="B41" s="80" t="s">
        <v>390</v>
      </c>
      <c r="C41" s="121" t="s">
        <v>391</v>
      </c>
      <c r="D41" s="122" t="s">
        <v>48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 t="shared" si="3"/>
        <v>0</v>
      </c>
      <c r="AK41" s="33">
        <f t="shared" si="4"/>
        <v>0</v>
      </c>
      <c r="AL41" s="33">
        <f t="shared" si="5"/>
        <v>0</v>
      </c>
      <c r="AM41" s="33">
        <f t="shared" si="6"/>
        <v>0</v>
      </c>
      <c r="AN41" s="33">
        <f t="shared" si="7"/>
        <v>0</v>
      </c>
      <c r="AO41" s="33">
        <f t="shared" si="8"/>
        <v>0</v>
      </c>
      <c r="AP41" s="25"/>
      <c r="AQ41" s="25"/>
    </row>
    <row r="42" spans="1:44" s="1" customFormat="1" ht="30" customHeight="1">
      <c r="A42" s="77">
        <v>4</v>
      </c>
      <c r="B42" s="80" t="s">
        <v>139</v>
      </c>
      <c r="C42" s="121" t="s">
        <v>140</v>
      </c>
      <c r="D42" s="122" t="s">
        <v>71</v>
      </c>
      <c r="E42" s="7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33">
        <f t="shared" si="3"/>
        <v>0</v>
      </c>
      <c r="AK42" s="33">
        <f t="shared" si="4"/>
        <v>0</v>
      </c>
      <c r="AL42" s="33">
        <f t="shared" si="5"/>
        <v>0</v>
      </c>
      <c r="AM42" s="33">
        <f t="shared" si="6"/>
        <v>0</v>
      </c>
      <c r="AN42" s="33">
        <f t="shared" si="7"/>
        <v>0</v>
      </c>
      <c r="AO42" s="33">
        <f t="shared" si="8"/>
        <v>0</v>
      </c>
      <c r="AP42" s="25"/>
      <c r="AQ42" s="25"/>
    </row>
    <row r="43" spans="1:44" s="1" customFormat="1" ht="30" customHeight="1">
      <c r="A43" s="77">
        <v>5</v>
      </c>
      <c r="B43" s="80" t="s">
        <v>141</v>
      </c>
      <c r="C43" s="121" t="s">
        <v>142</v>
      </c>
      <c r="D43" s="122" t="s">
        <v>67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77">
        <v>6</v>
      </c>
      <c r="B44" s="123" t="s">
        <v>143</v>
      </c>
      <c r="C44" s="124" t="s">
        <v>144</v>
      </c>
      <c r="D44" s="125" t="s">
        <v>30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77">
        <v>7</v>
      </c>
      <c r="B45" s="80" t="s">
        <v>145</v>
      </c>
      <c r="C45" s="121" t="s">
        <v>126</v>
      </c>
      <c r="D45" s="122" t="s">
        <v>112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77">
        <v>8</v>
      </c>
      <c r="B46" s="80" t="s">
        <v>146</v>
      </c>
      <c r="C46" s="121" t="s">
        <v>147</v>
      </c>
      <c r="D46" s="122" t="s">
        <v>148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77">
        <v>9</v>
      </c>
      <c r="B47" s="80" t="s">
        <v>392</v>
      </c>
      <c r="C47" s="121" t="s">
        <v>393</v>
      </c>
      <c r="D47" s="122" t="s">
        <v>152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10</v>
      </c>
      <c r="B48" s="80" t="s">
        <v>150</v>
      </c>
      <c r="C48" s="121" t="s">
        <v>151</v>
      </c>
      <c r="D48" s="122" t="s">
        <v>152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11</v>
      </c>
      <c r="B49" s="80" t="s">
        <v>153</v>
      </c>
      <c r="C49" s="121" t="s">
        <v>154</v>
      </c>
      <c r="D49" s="122" t="s">
        <v>152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12</v>
      </c>
      <c r="B50" s="80" t="s">
        <v>155</v>
      </c>
      <c r="C50" s="121" t="s">
        <v>37</v>
      </c>
      <c r="D50" s="122" t="s">
        <v>44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13</v>
      </c>
      <c r="B51" s="80" t="s">
        <v>156</v>
      </c>
      <c r="C51" s="121" t="s">
        <v>42</v>
      </c>
      <c r="D51" s="122" t="s">
        <v>44</v>
      </c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14</v>
      </c>
      <c r="B52" s="80" t="s">
        <v>157</v>
      </c>
      <c r="C52" s="121" t="s">
        <v>70</v>
      </c>
      <c r="D52" s="122" t="s">
        <v>69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189"/>
      <c r="AQ52" s="190"/>
    </row>
    <row r="53" spans="1:43" s="1" customFormat="1" ht="30" customHeight="1">
      <c r="A53" s="77">
        <v>15</v>
      </c>
      <c r="B53" s="80" t="s">
        <v>158</v>
      </c>
      <c r="C53" s="121" t="s">
        <v>159</v>
      </c>
      <c r="D53" s="122" t="s">
        <v>45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</row>
    <row r="54" spans="1:43" s="1" customFormat="1" ht="30" customHeight="1">
      <c r="A54" s="77">
        <v>16</v>
      </c>
      <c r="B54" s="80" t="s">
        <v>160</v>
      </c>
      <c r="C54" s="121" t="s">
        <v>161</v>
      </c>
      <c r="D54" s="122" t="s">
        <v>55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</row>
    <row r="55" spans="1:43" s="1" customFormat="1" ht="30" customHeight="1">
      <c r="A55" s="77">
        <v>17</v>
      </c>
      <c r="B55" s="80" t="s">
        <v>162</v>
      </c>
      <c r="C55" s="121" t="s">
        <v>163</v>
      </c>
      <c r="D55" s="122" t="s">
        <v>55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77">
        <v>18</v>
      </c>
      <c r="B56" s="80" t="s">
        <v>164</v>
      </c>
      <c r="C56" s="121" t="s">
        <v>165</v>
      </c>
      <c r="D56" s="122" t="s">
        <v>33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77">
        <v>19</v>
      </c>
      <c r="B57" s="80" t="s">
        <v>167</v>
      </c>
      <c r="C57" s="121" t="s">
        <v>168</v>
      </c>
      <c r="D57" s="122" t="s">
        <v>166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77">
        <v>20</v>
      </c>
      <c r="B58" s="80" t="s">
        <v>169</v>
      </c>
      <c r="C58" s="121" t="s">
        <v>170</v>
      </c>
      <c r="D58" s="122" t="s">
        <v>110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77">
        <v>21</v>
      </c>
      <c r="B59" s="123" t="s">
        <v>171</v>
      </c>
      <c r="C59" s="124" t="s">
        <v>172</v>
      </c>
      <c r="D59" s="125" t="s">
        <v>91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22</v>
      </c>
      <c r="B60" s="80" t="s">
        <v>173</v>
      </c>
      <c r="C60" s="121" t="s">
        <v>174</v>
      </c>
      <c r="D60" s="122" t="s">
        <v>56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23</v>
      </c>
      <c r="B61" s="80" t="s">
        <v>175</v>
      </c>
      <c r="C61" s="121" t="s">
        <v>176</v>
      </c>
      <c r="D61" s="122" t="s">
        <v>78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24</v>
      </c>
      <c r="B62" s="80" t="s">
        <v>177</v>
      </c>
      <c r="C62" s="121" t="s">
        <v>70</v>
      </c>
      <c r="D62" s="122" t="s">
        <v>59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25</v>
      </c>
      <c r="B63" s="80" t="s">
        <v>178</v>
      </c>
      <c r="C63" s="121" t="s">
        <v>179</v>
      </c>
      <c r="D63" s="122" t="s">
        <v>38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26</v>
      </c>
      <c r="B64" s="80" t="s">
        <v>180</v>
      </c>
      <c r="C64" s="121" t="s">
        <v>120</v>
      </c>
      <c r="D64" s="122" t="s">
        <v>93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ht="51" customHeight="1">
      <c r="A65" s="191" t="s">
        <v>16</v>
      </c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T65" s="191"/>
      <c r="U65" s="191"/>
      <c r="V65" s="191"/>
      <c r="W65" s="191"/>
      <c r="X65" s="191"/>
      <c r="Y65" s="191"/>
      <c r="Z65" s="191"/>
      <c r="AA65" s="191"/>
      <c r="AB65" s="191"/>
      <c r="AC65" s="191"/>
      <c r="AD65" s="191"/>
      <c r="AE65" s="191"/>
      <c r="AF65" s="191"/>
      <c r="AG65" s="191"/>
      <c r="AH65" s="191"/>
      <c r="AI65" s="191"/>
      <c r="AJ65" s="76">
        <f t="shared" ref="AJ65:AO65" si="9">SUM(AJ39:AJ64)</f>
        <v>0</v>
      </c>
      <c r="AK65" s="76">
        <f t="shared" si="9"/>
        <v>0</v>
      </c>
      <c r="AL65" s="76">
        <f t="shared" si="9"/>
        <v>0</v>
      </c>
      <c r="AM65" s="76">
        <f t="shared" si="9"/>
        <v>0</v>
      </c>
      <c r="AN65" s="76">
        <f t="shared" si="9"/>
        <v>0</v>
      </c>
      <c r="AO65" s="76">
        <f t="shared" si="9"/>
        <v>0</v>
      </c>
    </row>
    <row r="66" spans="1:41" ht="15.75" customHeight="1">
      <c r="A66" s="27"/>
      <c r="B66" s="27"/>
      <c r="C66" s="181"/>
      <c r="D66" s="181"/>
      <c r="E66" s="35"/>
      <c r="H66" s="37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</row>
    <row r="67" spans="1:41" ht="15.75" customHeight="1">
      <c r="C67" s="72"/>
      <c r="D67" s="35"/>
      <c r="E67" s="35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</row>
    <row r="68" spans="1:41" ht="15.75" customHeight="1">
      <c r="C68" s="72"/>
      <c r="D68" s="35"/>
      <c r="E68" s="35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</row>
    <row r="69" spans="1:41" ht="15.75" customHeight="1">
      <c r="C69" s="181"/>
      <c r="D69" s="181"/>
      <c r="E69" s="35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</row>
    <row r="70" spans="1:41" ht="15.75" customHeight="1">
      <c r="C70" s="181"/>
      <c r="D70" s="181"/>
      <c r="E70" s="181"/>
      <c r="F70" s="181"/>
      <c r="G70" s="181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181"/>
      <c r="D71" s="181"/>
      <c r="E71" s="181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181"/>
      <c r="D72" s="181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5:AI35"/>
    <mergeCell ref="A37:AI37"/>
    <mergeCell ref="C71:E71"/>
    <mergeCell ref="C72:D72"/>
    <mergeCell ref="C70:G70"/>
    <mergeCell ref="C38:D38"/>
    <mergeCell ref="AP39:AQ39"/>
    <mergeCell ref="AP52:AQ52"/>
    <mergeCell ref="A65:AI65"/>
    <mergeCell ref="C66:D66"/>
    <mergeCell ref="C69:D69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76"/>
  <sheetViews>
    <sheetView zoomScale="55" zoomScaleNormal="55" workbookViewId="0">
      <selection activeCell="AE9" sqref="AE9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3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 t="s">
        <v>1</v>
      </c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1:41" ht="22.5" customHeight="1">
      <c r="A2" s="197" t="s">
        <v>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 t="s">
        <v>3</v>
      </c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8" t="s">
        <v>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</row>
    <row r="5" spans="1:41">
      <c r="A5" s="175" t="s">
        <v>516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195" t="s">
        <v>130</v>
      </c>
      <c r="AG6" s="195"/>
      <c r="AH6" s="195"/>
      <c r="AI6" s="195"/>
      <c r="AJ6" s="195"/>
      <c r="AK6" s="195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77" t="s">
        <v>7</v>
      </c>
      <c r="D8" s="1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02" t="s">
        <v>400</v>
      </c>
      <c r="C9" s="126" t="s">
        <v>401</v>
      </c>
      <c r="D9" s="127" t="s">
        <v>89</v>
      </c>
      <c r="E9" s="94"/>
      <c r="F9" s="96"/>
      <c r="G9" s="96"/>
      <c r="H9" s="96"/>
      <c r="I9" s="96"/>
      <c r="J9" s="96"/>
      <c r="K9" s="83"/>
      <c r="L9" s="96"/>
      <c r="M9" s="96"/>
      <c r="N9" s="83"/>
      <c r="O9" s="142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74">
        <f>COUNTIF(E9:AI9,"K")+2*COUNTIF(E9:AI9,"2K")+COUNTIF(E9:AI9,"TK")+COUNTIF(E9:AI9,"KT")</f>
        <v>0</v>
      </c>
      <c r="AK9" s="74">
        <f t="shared" ref="AK9:AK36" si="0">COUNTIF(E9:AI9,"P")+2*COUNTIF(F9:AJ9,"2P")</f>
        <v>0</v>
      </c>
      <c r="AL9" s="74">
        <f t="shared" ref="AL9:AL36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02" t="s">
        <v>402</v>
      </c>
      <c r="C10" s="126" t="s">
        <v>403</v>
      </c>
      <c r="D10" s="127" t="s">
        <v>65</v>
      </c>
      <c r="E10" s="94"/>
      <c r="F10" s="96"/>
      <c r="G10" s="96"/>
      <c r="H10" s="96"/>
      <c r="I10" s="96"/>
      <c r="J10" s="96"/>
      <c r="K10" s="83"/>
      <c r="L10" s="96"/>
      <c r="M10" s="96"/>
      <c r="N10" s="83"/>
      <c r="O10" s="142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74">
        <f t="shared" ref="AJ10:AJ36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02" t="s">
        <v>404</v>
      </c>
      <c r="C11" s="126" t="s">
        <v>405</v>
      </c>
      <c r="D11" s="127" t="s">
        <v>61</v>
      </c>
      <c r="E11" s="94"/>
      <c r="F11" s="96"/>
      <c r="G11" s="96"/>
      <c r="H11" s="96"/>
      <c r="I11" s="96"/>
      <c r="J11" s="96"/>
      <c r="K11" s="83"/>
      <c r="L11" s="96"/>
      <c r="M11" s="96"/>
      <c r="N11" s="83"/>
      <c r="O11" s="142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02" t="s">
        <v>406</v>
      </c>
      <c r="C12" s="126" t="s">
        <v>99</v>
      </c>
      <c r="D12" s="127" t="s">
        <v>61</v>
      </c>
      <c r="E12" s="94"/>
      <c r="F12" s="96"/>
      <c r="G12" s="96"/>
      <c r="H12" s="96"/>
      <c r="I12" s="96"/>
      <c r="J12" s="96"/>
      <c r="K12" s="83"/>
      <c r="L12" s="96"/>
      <c r="M12" s="96"/>
      <c r="N12" s="83"/>
      <c r="O12" s="142"/>
      <c r="P12" s="96"/>
      <c r="Q12" s="96"/>
      <c r="R12" s="96"/>
      <c r="S12" s="96" t="s">
        <v>8</v>
      </c>
      <c r="T12" s="96"/>
      <c r="U12" s="96" t="s">
        <v>8</v>
      </c>
      <c r="V12" s="96"/>
      <c r="W12" s="96" t="s">
        <v>8</v>
      </c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74">
        <f t="shared" si="2"/>
        <v>3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02" t="s">
        <v>407</v>
      </c>
      <c r="C13" s="126" t="s">
        <v>111</v>
      </c>
      <c r="D13" s="127" t="s">
        <v>408</v>
      </c>
      <c r="E13" s="94"/>
      <c r="F13" s="96"/>
      <c r="G13" s="96"/>
      <c r="H13" s="96"/>
      <c r="I13" s="96"/>
      <c r="J13" s="96"/>
      <c r="K13" s="83"/>
      <c r="L13" s="96"/>
      <c r="M13" s="96"/>
      <c r="N13" s="83"/>
      <c r="O13" s="142"/>
      <c r="P13" s="96"/>
      <c r="Q13" s="96"/>
      <c r="R13" s="96"/>
      <c r="S13" s="96"/>
      <c r="T13" s="96" t="s">
        <v>8</v>
      </c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74">
        <f t="shared" si="2"/>
        <v>1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02" t="s">
        <v>409</v>
      </c>
      <c r="C14" s="126" t="s">
        <v>410</v>
      </c>
      <c r="D14" s="127" t="s">
        <v>49</v>
      </c>
      <c r="E14" s="94"/>
      <c r="F14" s="96"/>
      <c r="G14" s="96"/>
      <c r="H14" s="96"/>
      <c r="I14" s="96"/>
      <c r="J14" s="96"/>
      <c r="K14" s="83"/>
      <c r="L14" s="96"/>
      <c r="M14" s="96"/>
      <c r="N14" s="83"/>
      <c r="O14" s="142"/>
      <c r="P14" s="96"/>
      <c r="Q14" s="96"/>
      <c r="R14" s="96"/>
      <c r="S14" s="96"/>
      <c r="T14" s="96"/>
      <c r="U14" s="96" t="s">
        <v>8</v>
      </c>
      <c r="V14" s="96"/>
      <c r="W14" s="96"/>
      <c r="X14" s="96" t="s">
        <v>8</v>
      </c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74">
        <f t="shared" si="2"/>
        <v>2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02" t="s">
        <v>411</v>
      </c>
      <c r="C15" s="126" t="s">
        <v>412</v>
      </c>
      <c r="D15" s="127" t="s">
        <v>67</v>
      </c>
      <c r="E15" s="94"/>
      <c r="F15" s="96"/>
      <c r="G15" s="96"/>
      <c r="H15" s="96"/>
      <c r="I15" s="96"/>
      <c r="J15" s="96"/>
      <c r="K15" s="83"/>
      <c r="L15" s="96"/>
      <c r="M15" s="96"/>
      <c r="N15" s="83"/>
      <c r="O15" s="142"/>
      <c r="P15" s="96"/>
      <c r="Q15" s="96"/>
      <c r="R15" s="96" t="s">
        <v>8</v>
      </c>
      <c r="S15" s="96"/>
      <c r="T15" s="96"/>
      <c r="U15" s="96" t="s">
        <v>8</v>
      </c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74">
        <f t="shared" si="2"/>
        <v>2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02" t="s">
        <v>413</v>
      </c>
      <c r="C16" s="126" t="s">
        <v>414</v>
      </c>
      <c r="D16" s="127" t="s">
        <v>181</v>
      </c>
      <c r="E16" s="94"/>
      <c r="F16" s="96"/>
      <c r="G16" s="96"/>
      <c r="H16" s="96"/>
      <c r="I16" s="96"/>
      <c r="J16" s="96"/>
      <c r="K16" s="83"/>
      <c r="L16" s="96"/>
      <c r="M16" s="96"/>
      <c r="N16" s="83"/>
      <c r="O16" s="142"/>
      <c r="P16" s="96"/>
      <c r="Q16" s="96"/>
      <c r="R16" s="96"/>
      <c r="S16" s="96"/>
      <c r="T16" s="96" t="s">
        <v>8</v>
      </c>
      <c r="U16" s="96" t="s">
        <v>8</v>
      </c>
      <c r="V16" s="96"/>
      <c r="W16" s="96" t="s">
        <v>8</v>
      </c>
      <c r="X16" s="96"/>
      <c r="Y16" s="96" t="s">
        <v>8</v>
      </c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74">
        <f t="shared" si="2"/>
        <v>4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02" t="s">
        <v>415</v>
      </c>
      <c r="C17" s="126" t="s">
        <v>416</v>
      </c>
      <c r="D17" s="127" t="s">
        <v>30</v>
      </c>
      <c r="E17" s="94"/>
      <c r="F17" s="96"/>
      <c r="G17" s="96"/>
      <c r="H17" s="96"/>
      <c r="I17" s="96"/>
      <c r="J17" s="96"/>
      <c r="K17" s="83"/>
      <c r="L17" s="96"/>
      <c r="M17" s="96"/>
      <c r="N17" s="83"/>
      <c r="O17" s="142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02" t="s">
        <v>417</v>
      </c>
      <c r="C18" s="126" t="s">
        <v>418</v>
      </c>
      <c r="D18" s="127" t="s">
        <v>30</v>
      </c>
      <c r="E18" s="94"/>
      <c r="F18" s="96"/>
      <c r="G18" s="96"/>
      <c r="H18" s="96"/>
      <c r="I18" s="96"/>
      <c r="J18" s="96"/>
      <c r="K18" s="83"/>
      <c r="L18" s="96"/>
      <c r="M18" s="96"/>
      <c r="N18" s="83"/>
      <c r="O18" s="142"/>
      <c r="P18" s="96" t="s">
        <v>8</v>
      </c>
      <c r="Q18" s="96"/>
      <c r="R18" s="96"/>
      <c r="S18" s="96"/>
      <c r="T18" s="96" t="s">
        <v>8</v>
      </c>
      <c r="U18" s="96" t="s">
        <v>8</v>
      </c>
      <c r="V18" s="96"/>
      <c r="W18" s="96" t="s">
        <v>8</v>
      </c>
      <c r="X18" s="96"/>
      <c r="Y18" s="96" t="s">
        <v>8</v>
      </c>
      <c r="Z18" s="96" t="s">
        <v>10</v>
      </c>
      <c r="AA18" s="96"/>
      <c r="AB18" s="96"/>
      <c r="AC18" s="96"/>
      <c r="AD18" s="96"/>
      <c r="AE18" s="96" t="s">
        <v>9</v>
      </c>
      <c r="AF18" s="96"/>
      <c r="AG18" s="96"/>
      <c r="AH18" s="96"/>
      <c r="AI18" s="96"/>
      <c r="AJ18" s="74">
        <f t="shared" si="2"/>
        <v>5</v>
      </c>
      <c r="AK18" s="74">
        <f t="shared" si="0"/>
        <v>1</v>
      </c>
      <c r="AL18" s="74">
        <f t="shared" si="1"/>
        <v>1</v>
      </c>
      <c r="AM18" s="25"/>
      <c r="AN18" s="25"/>
      <c r="AO18" s="25"/>
    </row>
    <row r="19" spans="1:41" s="1" customFormat="1" ht="30" customHeight="1">
      <c r="A19" s="77">
        <v>11</v>
      </c>
      <c r="B19" s="102" t="s">
        <v>419</v>
      </c>
      <c r="C19" s="126" t="s">
        <v>420</v>
      </c>
      <c r="D19" s="127" t="s">
        <v>52</v>
      </c>
      <c r="E19" s="94"/>
      <c r="F19" s="96"/>
      <c r="G19" s="96"/>
      <c r="H19" s="96"/>
      <c r="I19" s="96"/>
      <c r="J19" s="96"/>
      <c r="K19" s="83"/>
      <c r="L19" s="96"/>
      <c r="M19" s="96"/>
      <c r="N19" s="83"/>
      <c r="O19" s="142"/>
      <c r="P19" s="96" t="s">
        <v>8</v>
      </c>
      <c r="Q19" s="96"/>
      <c r="R19" s="96"/>
      <c r="S19" s="96"/>
      <c r="T19" s="96"/>
      <c r="U19" s="96" t="s">
        <v>8</v>
      </c>
      <c r="V19" s="96"/>
      <c r="W19" s="96" t="s">
        <v>8</v>
      </c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74">
        <f t="shared" si="2"/>
        <v>3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02" t="s">
        <v>421</v>
      </c>
      <c r="C20" s="126" t="s">
        <v>182</v>
      </c>
      <c r="D20" s="127" t="s">
        <v>62</v>
      </c>
      <c r="E20" s="94"/>
      <c r="F20" s="96"/>
      <c r="G20" s="96"/>
      <c r="H20" s="96"/>
      <c r="I20" s="96"/>
      <c r="J20" s="96"/>
      <c r="K20" s="83"/>
      <c r="L20" s="96"/>
      <c r="M20" s="96"/>
      <c r="N20" s="83"/>
      <c r="O20" s="142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02" t="s">
        <v>422</v>
      </c>
      <c r="C21" s="126" t="s">
        <v>423</v>
      </c>
      <c r="D21" s="127" t="s">
        <v>183</v>
      </c>
      <c r="E21" s="94"/>
      <c r="F21" s="94"/>
      <c r="G21" s="94"/>
      <c r="H21" s="94"/>
      <c r="I21" s="94"/>
      <c r="J21" s="94"/>
      <c r="K21" s="83"/>
      <c r="L21" s="94"/>
      <c r="M21" s="94"/>
      <c r="N21" s="83"/>
      <c r="O21" s="142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74">
        <f t="shared" si="2"/>
        <v>0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02">
        <v>1910010069</v>
      </c>
      <c r="C22" s="126" t="s">
        <v>424</v>
      </c>
      <c r="D22" s="127" t="s">
        <v>13</v>
      </c>
      <c r="E22" s="94"/>
      <c r="F22" s="96"/>
      <c r="G22" s="96"/>
      <c r="H22" s="96"/>
      <c r="I22" s="96"/>
      <c r="J22" s="96"/>
      <c r="K22" s="83"/>
      <c r="L22" s="96"/>
      <c r="M22" s="96"/>
      <c r="N22" s="83"/>
      <c r="O22" s="142"/>
      <c r="P22" s="96" t="s">
        <v>8</v>
      </c>
      <c r="Q22" s="96"/>
      <c r="R22" s="96"/>
      <c r="S22" s="96"/>
      <c r="T22" s="96"/>
      <c r="U22" s="96" t="s">
        <v>9</v>
      </c>
      <c r="V22" s="96"/>
      <c r="W22" s="96" t="s">
        <v>8</v>
      </c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74">
        <f t="shared" si="2"/>
        <v>2</v>
      </c>
      <c r="AK22" s="74">
        <f t="shared" si="0"/>
        <v>1</v>
      </c>
      <c r="AL22" s="74">
        <f t="shared" si="1"/>
        <v>0</v>
      </c>
      <c r="AM22" s="189"/>
      <c r="AN22" s="190"/>
      <c r="AO22" s="25"/>
    </row>
    <row r="23" spans="1:41" s="1" customFormat="1" ht="30" customHeight="1">
      <c r="A23" s="77">
        <v>15</v>
      </c>
      <c r="B23" s="128" t="s">
        <v>425</v>
      </c>
      <c r="C23" s="129" t="s">
        <v>426</v>
      </c>
      <c r="D23" s="130" t="s">
        <v>44</v>
      </c>
      <c r="E23" s="94"/>
      <c r="F23" s="96"/>
      <c r="G23" s="96"/>
      <c r="H23" s="96"/>
      <c r="I23" s="96"/>
      <c r="J23" s="96"/>
      <c r="K23" s="83"/>
      <c r="L23" s="96"/>
      <c r="M23" s="96"/>
      <c r="N23" s="83"/>
      <c r="O23" s="142"/>
      <c r="P23" s="96"/>
      <c r="Q23" s="96"/>
      <c r="R23" s="96" t="s">
        <v>8</v>
      </c>
      <c r="S23" s="96"/>
      <c r="T23" s="96"/>
      <c r="U23" s="96" t="s">
        <v>8</v>
      </c>
      <c r="V23" s="96"/>
      <c r="W23" s="96"/>
      <c r="X23" s="96"/>
      <c r="Y23" s="96"/>
      <c r="Z23" s="96"/>
      <c r="AA23" s="96"/>
      <c r="AB23" s="96"/>
      <c r="AC23" s="96"/>
      <c r="AD23" s="96"/>
      <c r="AE23" s="96" t="s">
        <v>9</v>
      </c>
      <c r="AF23" s="96"/>
      <c r="AG23" s="96"/>
      <c r="AH23" s="96"/>
      <c r="AI23" s="96"/>
      <c r="AJ23" s="74">
        <f t="shared" si="2"/>
        <v>2</v>
      </c>
      <c r="AK23" s="74">
        <f t="shared" si="0"/>
        <v>1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02" t="s">
        <v>427</v>
      </c>
      <c r="C24" s="131" t="s">
        <v>42</v>
      </c>
      <c r="D24" s="132" t="s">
        <v>428</v>
      </c>
      <c r="E24" s="94"/>
      <c r="F24" s="96"/>
      <c r="G24" s="96"/>
      <c r="H24" s="96"/>
      <c r="I24" s="96"/>
      <c r="J24" s="96"/>
      <c r="K24" s="83"/>
      <c r="L24" s="96"/>
      <c r="M24" s="96"/>
      <c r="N24" s="83"/>
      <c r="O24" s="142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02" t="s">
        <v>429</v>
      </c>
      <c r="C25" s="131" t="s">
        <v>430</v>
      </c>
      <c r="D25" s="132" t="s">
        <v>431</v>
      </c>
      <c r="E25" s="94"/>
      <c r="F25" s="96"/>
      <c r="G25" s="96"/>
      <c r="H25" s="96"/>
      <c r="I25" s="96"/>
      <c r="J25" s="96"/>
      <c r="K25" s="83"/>
      <c r="L25" s="96"/>
      <c r="M25" s="96"/>
      <c r="N25" s="83"/>
      <c r="O25" s="142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74">
        <f t="shared" si="2"/>
        <v>0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102" t="s">
        <v>432</v>
      </c>
      <c r="C26" s="131" t="s">
        <v>433</v>
      </c>
      <c r="D26" s="132" t="s">
        <v>88</v>
      </c>
      <c r="E26" s="94"/>
      <c r="F26" s="96"/>
      <c r="G26" s="96"/>
      <c r="H26" s="96"/>
      <c r="I26" s="96"/>
      <c r="J26" s="96"/>
      <c r="K26" s="83"/>
      <c r="L26" s="96"/>
      <c r="M26" s="96"/>
      <c r="N26" s="83"/>
      <c r="O26" s="142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96"/>
      <c r="AB26" s="96"/>
      <c r="AC26" s="96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02" t="s">
        <v>434</v>
      </c>
      <c r="C27" s="131" t="s">
        <v>435</v>
      </c>
      <c r="D27" s="132" t="s">
        <v>14</v>
      </c>
      <c r="E27" s="94"/>
      <c r="F27" s="96"/>
      <c r="G27" s="96"/>
      <c r="H27" s="96"/>
      <c r="I27" s="96"/>
      <c r="J27" s="96"/>
      <c r="K27" s="83"/>
      <c r="L27" s="96"/>
      <c r="M27" s="96"/>
      <c r="N27" s="83"/>
      <c r="O27" s="142"/>
      <c r="P27" s="96"/>
      <c r="Q27" s="96"/>
      <c r="R27" s="96"/>
      <c r="S27" s="96" t="s">
        <v>8</v>
      </c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74">
        <f t="shared" si="2"/>
        <v>1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02" t="s">
        <v>436</v>
      </c>
      <c r="C28" s="131" t="s">
        <v>437</v>
      </c>
      <c r="D28" s="132" t="s">
        <v>15</v>
      </c>
      <c r="E28" s="94"/>
      <c r="F28" s="96"/>
      <c r="G28" s="96"/>
      <c r="H28" s="96"/>
      <c r="I28" s="96"/>
      <c r="J28" s="96"/>
      <c r="K28" s="83"/>
      <c r="L28" s="96"/>
      <c r="M28" s="96"/>
      <c r="N28" s="83"/>
      <c r="O28" s="142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74">
        <f t="shared" si="2"/>
        <v>0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02" t="s">
        <v>438</v>
      </c>
      <c r="C29" s="131" t="s">
        <v>128</v>
      </c>
      <c r="D29" s="132" t="s">
        <v>15</v>
      </c>
      <c r="E29" s="94"/>
      <c r="F29" s="96"/>
      <c r="G29" s="96"/>
      <c r="H29" s="96"/>
      <c r="I29" s="96"/>
      <c r="J29" s="96"/>
      <c r="K29" s="83"/>
      <c r="L29" s="96"/>
      <c r="M29" s="96"/>
      <c r="N29" s="83"/>
      <c r="O29" s="142"/>
      <c r="P29" s="96"/>
      <c r="Q29" s="96"/>
      <c r="R29" s="96" t="s">
        <v>8</v>
      </c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74">
        <f t="shared" si="2"/>
        <v>1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02" t="s">
        <v>439</v>
      </c>
      <c r="C30" s="131" t="s">
        <v>440</v>
      </c>
      <c r="D30" s="132" t="s">
        <v>56</v>
      </c>
      <c r="E30" s="94"/>
      <c r="F30" s="96"/>
      <c r="G30" s="96"/>
      <c r="H30" s="96"/>
      <c r="I30" s="96"/>
      <c r="J30" s="96"/>
      <c r="K30" s="83"/>
      <c r="L30" s="96"/>
      <c r="M30" s="96"/>
      <c r="N30" s="83"/>
      <c r="O30" s="142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02" t="s">
        <v>441</v>
      </c>
      <c r="C31" s="131" t="s">
        <v>102</v>
      </c>
      <c r="D31" s="132" t="s">
        <v>57</v>
      </c>
      <c r="E31" s="94"/>
      <c r="F31" s="96"/>
      <c r="G31" s="96"/>
      <c r="H31" s="96"/>
      <c r="I31" s="96"/>
      <c r="J31" s="96"/>
      <c r="K31" s="83"/>
      <c r="L31" s="96"/>
      <c r="M31" s="96"/>
      <c r="N31" s="83"/>
      <c r="O31" s="142"/>
      <c r="P31" s="96"/>
      <c r="Q31" s="96"/>
      <c r="R31" s="96"/>
      <c r="S31" s="96"/>
      <c r="T31" s="96"/>
      <c r="U31" s="96" t="s">
        <v>8</v>
      </c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74">
        <f t="shared" si="2"/>
        <v>1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02" t="s">
        <v>442</v>
      </c>
      <c r="C32" s="131" t="s">
        <v>443</v>
      </c>
      <c r="D32" s="132" t="s">
        <v>75</v>
      </c>
      <c r="E32" s="94"/>
      <c r="F32" s="96"/>
      <c r="G32" s="96"/>
      <c r="H32" s="96"/>
      <c r="I32" s="96"/>
      <c r="J32" s="96"/>
      <c r="K32" s="83"/>
      <c r="L32" s="96"/>
      <c r="M32" s="96"/>
      <c r="N32" s="83"/>
      <c r="O32" s="142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02" t="s">
        <v>444</v>
      </c>
      <c r="C33" s="131" t="s">
        <v>445</v>
      </c>
      <c r="D33" s="132" t="s">
        <v>75</v>
      </c>
      <c r="E33" s="95"/>
      <c r="F33" s="96"/>
      <c r="G33" s="96"/>
      <c r="H33" s="96"/>
      <c r="I33" s="96"/>
      <c r="J33" s="96"/>
      <c r="K33" s="83"/>
      <c r="L33" s="96"/>
      <c r="M33" s="96"/>
      <c r="N33" s="83"/>
      <c r="O33" s="142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02" t="s">
        <v>446</v>
      </c>
      <c r="C34" s="131" t="s">
        <v>447</v>
      </c>
      <c r="D34" s="132" t="s">
        <v>63</v>
      </c>
      <c r="E34" s="95"/>
      <c r="F34" s="96"/>
      <c r="G34" s="96"/>
      <c r="H34" s="96"/>
      <c r="I34" s="96"/>
      <c r="J34" s="96"/>
      <c r="K34" s="83"/>
      <c r="L34" s="96"/>
      <c r="M34" s="96"/>
      <c r="N34" s="83"/>
      <c r="O34" s="142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02" t="s">
        <v>185</v>
      </c>
      <c r="C35" s="131" t="s">
        <v>186</v>
      </c>
      <c r="D35" s="132" t="s">
        <v>38</v>
      </c>
      <c r="E35" s="95"/>
      <c r="F35" s="96"/>
      <c r="G35" s="96"/>
      <c r="H35" s="96"/>
      <c r="I35" s="96"/>
      <c r="J35" s="96"/>
      <c r="K35" s="83"/>
      <c r="L35" s="96"/>
      <c r="M35" s="96"/>
      <c r="N35" s="83"/>
      <c r="O35" s="142"/>
      <c r="P35" s="96" t="s">
        <v>8</v>
      </c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74">
        <f t="shared" si="2"/>
        <v>1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02" t="s">
        <v>187</v>
      </c>
      <c r="C36" s="131" t="s">
        <v>188</v>
      </c>
      <c r="D36" s="132" t="s">
        <v>93</v>
      </c>
      <c r="E36" s="95"/>
      <c r="F36" s="96"/>
      <c r="G36" s="96"/>
      <c r="H36" s="96"/>
      <c r="I36" s="96"/>
      <c r="J36" s="96"/>
      <c r="K36" s="83"/>
      <c r="L36" s="96"/>
      <c r="M36" s="96"/>
      <c r="N36" s="83"/>
      <c r="O36" s="142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48" customHeight="1">
      <c r="A37" s="191" t="s">
        <v>16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91"/>
      <c r="T37" s="191"/>
      <c r="U37" s="191"/>
      <c r="V37" s="191"/>
      <c r="W37" s="191"/>
      <c r="X37" s="191"/>
      <c r="Y37" s="191"/>
      <c r="Z37" s="191"/>
      <c r="AA37" s="191"/>
      <c r="AB37" s="191"/>
      <c r="AC37" s="191"/>
      <c r="AD37" s="191"/>
      <c r="AE37" s="191"/>
      <c r="AF37" s="191"/>
      <c r="AG37" s="191"/>
      <c r="AH37" s="191"/>
      <c r="AI37" s="191"/>
      <c r="AJ37" s="76">
        <f>SUM(AJ9:AJ36)</f>
        <v>28</v>
      </c>
      <c r="AK37" s="76">
        <f>SUM(AK9:AK36)</f>
        <v>3</v>
      </c>
      <c r="AL37" s="76">
        <f>SUM(AL9:AL36)</f>
        <v>1</v>
      </c>
      <c r="AM37" s="28"/>
      <c r="AN37" s="27"/>
      <c r="AO37" s="27"/>
      <c r="AP37" s="35"/>
      <c r="AQ37"/>
      <c r="AR37"/>
    </row>
    <row r="38" spans="1:44" s="1" customFormat="1" ht="30" customHeight="1">
      <c r="A38" s="11"/>
      <c r="B38" s="11"/>
      <c r="C38" s="12"/>
      <c r="D38" s="12"/>
      <c r="E38" s="13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1"/>
      <c r="AK38" s="11"/>
      <c r="AL38" s="11"/>
      <c r="AM38" s="28"/>
      <c r="AN38" s="25"/>
      <c r="AO38" s="25"/>
    </row>
    <row r="39" spans="1:44" s="1" customFormat="1" ht="41.25" customHeight="1">
      <c r="A39" s="192" t="s">
        <v>17</v>
      </c>
      <c r="B39" s="192"/>
      <c r="C39" s="193"/>
      <c r="D39" s="193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4"/>
      <c r="AJ39" s="29" t="s">
        <v>18</v>
      </c>
      <c r="AK39" s="29" t="s">
        <v>19</v>
      </c>
      <c r="AL39" s="29" t="s">
        <v>20</v>
      </c>
      <c r="AM39" s="30" t="s">
        <v>21</v>
      </c>
      <c r="AN39" s="30" t="s">
        <v>22</v>
      </c>
      <c r="AO39" s="30" t="s">
        <v>23</v>
      </c>
    </row>
    <row r="40" spans="1:44" s="1" customFormat="1" ht="30" customHeight="1">
      <c r="A40" s="74" t="s">
        <v>5</v>
      </c>
      <c r="B40" s="73"/>
      <c r="C40" s="177" t="s">
        <v>7</v>
      </c>
      <c r="D40" s="178"/>
      <c r="E40" s="4">
        <v>1</v>
      </c>
      <c r="F40" s="4">
        <v>2</v>
      </c>
      <c r="G40" s="4">
        <v>3</v>
      </c>
      <c r="H40" s="4">
        <v>4</v>
      </c>
      <c r="I40" s="4">
        <v>5</v>
      </c>
      <c r="J40" s="4">
        <v>6</v>
      </c>
      <c r="K40" s="4">
        <v>7</v>
      </c>
      <c r="L40" s="4">
        <v>8</v>
      </c>
      <c r="M40" s="4">
        <v>9</v>
      </c>
      <c r="N40" s="4">
        <v>10</v>
      </c>
      <c r="O40" s="4">
        <v>11</v>
      </c>
      <c r="P40" s="4">
        <v>12</v>
      </c>
      <c r="Q40" s="4">
        <v>13</v>
      </c>
      <c r="R40" s="4">
        <v>14</v>
      </c>
      <c r="S40" s="4">
        <v>15</v>
      </c>
      <c r="T40" s="4">
        <v>16</v>
      </c>
      <c r="U40" s="4">
        <v>17</v>
      </c>
      <c r="V40" s="4">
        <v>18</v>
      </c>
      <c r="W40" s="4">
        <v>19</v>
      </c>
      <c r="X40" s="4">
        <v>20</v>
      </c>
      <c r="Y40" s="4">
        <v>21</v>
      </c>
      <c r="Z40" s="4">
        <v>22</v>
      </c>
      <c r="AA40" s="4">
        <v>23</v>
      </c>
      <c r="AB40" s="4">
        <v>24</v>
      </c>
      <c r="AC40" s="4">
        <v>25</v>
      </c>
      <c r="AD40" s="4">
        <v>26</v>
      </c>
      <c r="AE40" s="4">
        <v>27</v>
      </c>
      <c r="AF40" s="4">
        <v>28</v>
      </c>
      <c r="AG40" s="4">
        <v>29</v>
      </c>
      <c r="AH40" s="4">
        <v>30</v>
      </c>
      <c r="AI40" s="4">
        <v>31</v>
      </c>
      <c r="AJ40" s="31" t="s">
        <v>24</v>
      </c>
      <c r="AK40" s="31" t="s">
        <v>25</v>
      </c>
      <c r="AL40" s="31" t="s">
        <v>26</v>
      </c>
      <c r="AM40" s="31" t="s">
        <v>27</v>
      </c>
      <c r="AN40" s="32" t="s">
        <v>28</v>
      </c>
      <c r="AO40" s="32" t="s">
        <v>29</v>
      </c>
    </row>
    <row r="41" spans="1:44" s="1" customFormat="1" ht="30" customHeight="1">
      <c r="A41" s="77">
        <v>1</v>
      </c>
      <c r="B41" s="102" t="s">
        <v>400</v>
      </c>
      <c r="C41" s="126" t="s">
        <v>401</v>
      </c>
      <c r="D41" s="127" t="s">
        <v>89</v>
      </c>
      <c r="E41" s="7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33">
        <f>COUNTIF(E41:AI41,"BT")</f>
        <v>0</v>
      </c>
      <c r="AK41" s="33">
        <f>COUNTIF(F41:AJ41,"D")</f>
        <v>0</v>
      </c>
      <c r="AL41" s="33">
        <f>COUNTIF(G41:AK41,"ĐP")</f>
        <v>0</v>
      </c>
      <c r="AM41" s="33">
        <f>COUNTIF(H41:AL41,"CT")</f>
        <v>0</v>
      </c>
      <c r="AN41" s="33">
        <f>COUNTIF(I41:AM41,"HT")</f>
        <v>0</v>
      </c>
      <c r="AO41" s="33">
        <f>COUNTIF(J41:AN41,"VK")</f>
        <v>0</v>
      </c>
      <c r="AP41" s="189"/>
      <c r="AQ41" s="190"/>
    </row>
    <row r="42" spans="1:44" s="1" customFormat="1" ht="30" customHeight="1">
      <c r="A42" s="77">
        <v>2</v>
      </c>
      <c r="B42" s="102" t="s">
        <v>402</v>
      </c>
      <c r="C42" s="126" t="s">
        <v>403</v>
      </c>
      <c r="D42" s="127" t="s">
        <v>65</v>
      </c>
      <c r="E42" s="15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33">
        <f t="shared" ref="AJ42:AJ68" si="3">COUNTIF(E42:AI42,"BT")</f>
        <v>0</v>
      </c>
      <c r="AK42" s="33">
        <f t="shared" ref="AK42:AK68" si="4">COUNTIF(F42:AJ42,"D")</f>
        <v>0</v>
      </c>
      <c r="AL42" s="33">
        <f t="shared" ref="AL42:AL68" si="5">COUNTIF(G42:AK42,"ĐP")</f>
        <v>0</v>
      </c>
      <c r="AM42" s="33">
        <f t="shared" ref="AM42:AM68" si="6">COUNTIF(H42:AL42,"CT")</f>
        <v>0</v>
      </c>
      <c r="AN42" s="33">
        <f t="shared" ref="AN42:AN68" si="7">COUNTIF(I42:AM42,"HT")</f>
        <v>0</v>
      </c>
      <c r="AO42" s="33">
        <f t="shared" ref="AO42:AO68" si="8">COUNTIF(J42:AN42,"VK")</f>
        <v>0</v>
      </c>
      <c r="AP42" s="25"/>
      <c r="AQ42" s="25"/>
    </row>
    <row r="43" spans="1:44" s="1" customFormat="1" ht="30" customHeight="1">
      <c r="A43" s="77">
        <v>3</v>
      </c>
      <c r="B43" s="102" t="s">
        <v>404</v>
      </c>
      <c r="C43" s="126" t="s">
        <v>405</v>
      </c>
      <c r="D43" s="127" t="s">
        <v>61</v>
      </c>
      <c r="E43" s="7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33">
        <f t="shared" si="3"/>
        <v>0</v>
      </c>
      <c r="AK43" s="33">
        <f t="shared" si="4"/>
        <v>0</v>
      </c>
      <c r="AL43" s="33">
        <f t="shared" si="5"/>
        <v>0</v>
      </c>
      <c r="AM43" s="33">
        <f t="shared" si="6"/>
        <v>0</v>
      </c>
      <c r="AN43" s="33">
        <f t="shared" si="7"/>
        <v>0</v>
      </c>
      <c r="AO43" s="33">
        <f t="shared" si="8"/>
        <v>0</v>
      </c>
      <c r="AP43" s="25"/>
      <c r="AQ43" s="25"/>
    </row>
    <row r="44" spans="1:44" s="1" customFormat="1" ht="30" customHeight="1">
      <c r="A44" s="77">
        <v>4</v>
      </c>
      <c r="B44" s="102" t="s">
        <v>406</v>
      </c>
      <c r="C44" s="126" t="s">
        <v>99</v>
      </c>
      <c r="D44" s="127" t="s">
        <v>61</v>
      </c>
      <c r="E44" s="7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33">
        <f t="shared" si="3"/>
        <v>0</v>
      </c>
      <c r="AK44" s="33">
        <f t="shared" si="4"/>
        <v>0</v>
      </c>
      <c r="AL44" s="33">
        <f t="shared" si="5"/>
        <v>0</v>
      </c>
      <c r="AM44" s="33">
        <f t="shared" si="6"/>
        <v>0</v>
      </c>
      <c r="AN44" s="33">
        <f t="shared" si="7"/>
        <v>0</v>
      </c>
      <c r="AO44" s="33">
        <f t="shared" si="8"/>
        <v>0</v>
      </c>
      <c r="AP44" s="25"/>
      <c r="AQ44" s="25"/>
    </row>
    <row r="45" spans="1:44" s="1" customFormat="1" ht="30" customHeight="1">
      <c r="A45" s="77">
        <v>5</v>
      </c>
      <c r="B45" s="102" t="s">
        <v>407</v>
      </c>
      <c r="C45" s="126" t="s">
        <v>111</v>
      </c>
      <c r="D45" s="127" t="s">
        <v>408</v>
      </c>
      <c r="E45" s="7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33">
        <f t="shared" si="3"/>
        <v>0</v>
      </c>
      <c r="AK45" s="33">
        <f t="shared" si="4"/>
        <v>0</v>
      </c>
      <c r="AL45" s="33">
        <f t="shared" si="5"/>
        <v>0</v>
      </c>
      <c r="AM45" s="33">
        <f t="shared" si="6"/>
        <v>0</v>
      </c>
      <c r="AN45" s="33">
        <f t="shared" si="7"/>
        <v>0</v>
      </c>
      <c r="AO45" s="33">
        <f t="shared" si="8"/>
        <v>0</v>
      </c>
      <c r="AP45" s="25"/>
      <c r="AQ45" s="25"/>
    </row>
    <row r="46" spans="1:44" s="1" customFormat="1" ht="30" customHeight="1">
      <c r="A46" s="77">
        <v>6</v>
      </c>
      <c r="B46" s="102" t="s">
        <v>409</v>
      </c>
      <c r="C46" s="126" t="s">
        <v>410</v>
      </c>
      <c r="D46" s="127" t="s">
        <v>49</v>
      </c>
      <c r="E46" s="7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33">
        <f t="shared" si="3"/>
        <v>0</v>
      </c>
      <c r="AK46" s="33">
        <f t="shared" si="4"/>
        <v>0</v>
      </c>
      <c r="AL46" s="33">
        <f t="shared" si="5"/>
        <v>0</v>
      </c>
      <c r="AM46" s="33">
        <f t="shared" si="6"/>
        <v>0</v>
      </c>
      <c r="AN46" s="33">
        <f t="shared" si="7"/>
        <v>0</v>
      </c>
      <c r="AO46" s="33">
        <f t="shared" si="8"/>
        <v>0</v>
      </c>
      <c r="AP46" s="25"/>
      <c r="AQ46" s="25"/>
    </row>
    <row r="47" spans="1:44" s="1" customFormat="1" ht="30" customHeight="1">
      <c r="A47" s="77">
        <v>7</v>
      </c>
      <c r="B47" s="102" t="s">
        <v>411</v>
      </c>
      <c r="C47" s="126" t="s">
        <v>412</v>
      </c>
      <c r="D47" s="127" t="s">
        <v>67</v>
      </c>
      <c r="E47" s="7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8</v>
      </c>
      <c r="B48" s="102" t="s">
        <v>413</v>
      </c>
      <c r="C48" s="126" t="s">
        <v>414</v>
      </c>
      <c r="D48" s="127" t="s">
        <v>181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9</v>
      </c>
      <c r="B49" s="102" t="s">
        <v>415</v>
      </c>
      <c r="C49" s="126" t="s">
        <v>416</v>
      </c>
      <c r="D49" s="127" t="s">
        <v>30</v>
      </c>
      <c r="E49" s="7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10</v>
      </c>
      <c r="B50" s="102" t="s">
        <v>417</v>
      </c>
      <c r="C50" s="126" t="s">
        <v>418</v>
      </c>
      <c r="D50" s="127" t="s">
        <v>30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11</v>
      </c>
      <c r="B51" s="102" t="s">
        <v>419</v>
      </c>
      <c r="C51" s="126" t="s">
        <v>420</v>
      </c>
      <c r="D51" s="127" t="s">
        <v>52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12</v>
      </c>
      <c r="B52" s="102" t="s">
        <v>421</v>
      </c>
      <c r="C52" s="126" t="s">
        <v>182</v>
      </c>
      <c r="D52" s="127" t="s">
        <v>62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7">
        <v>13</v>
      </c>
      <c r="B53" s="102" t="s">
        <v>422</v>
      </c>
      <c r="C53" s="126" t="s">
        <v>423</v>
      </c>
      <c r="D53" s="127" t="s">
        <v>183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7">
        <v>14</v>
      </c>
      <c r="B54" s="102">
        <v>1910010069</v>
      </c>
      <c r="C54" s="126" t="s">
        <v>424</v>
      </c>
      <c r="D54" s="127" t="s">
        <v>13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189"/>
      <c r="AQ54" s="190"/>
    </row>
    <row r="55" spans="1:43" s="1" customFormat="1" ht="30" customHeight="1">
      <c r="A55" s="77">
        <v>15</v>
      </c>
      <c r="B55" s="128" t="s">
        <v>425</v>
      </c>
      <c r="C55" s="129" t="s">
        <v>426</v>
      </c>
      <c r="D55" s="130" t="s">
        <v>44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</row>
    <row r="56" spans="1:43" s="1" customFormat="1" ht="30" customHeight="1">
      <c r="A56" s="77">
        <v>16</v>
      </c>
      <c r="B56" s="102" t="s">
        <v>427</v>
      </c>
      <c r="C56" s="131" t="s">
        <v>42</v>
      </c>
      <c r="D56" s="132" t="s">
        <v>428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</row>
    <row r="57" spans="1:43" s="1" customFormat="1" ht="30" customHeight="1">
      <c r="A57" s="77">
        <v>17</v>
      </c>
      <c r="B57" s="102" t="s">
        <v>429</v>
      </c>
      <c r="C57" s="131" t="s">
        <v>430</v>
      </c>
      <c r="D57" s="132" t="s">
        <v>431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</row>
    <row r="58" spans="1:43" s="1" customFormat="1" ht="30" customHeight="1">
      <c r="A58" s="77">
        <v>18</v>
      </c>
      <c r="B58" s="102" t="s">
        <v>432</v>
      </c>
      <c r="C58" s="131" t="s">
        <v>433</v>
      </c>
      <c r="D58" s="132" t="s">
        <v>88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</row>
    <row r="59" spans="1:43" s="1" customFormat="1" ht="30" customHeight="1">
      <c r="A59" s="77">
        <v>19</v>
      </c>
      <c r="B59" s="102" t="s">
        <v>434</v>
      </c>
      <c r="C59" s="131" t="s">
        <v>435</v>
      </c>
      <c r="D59" s="132" t="s">
        <v>14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20</v>
      </c>
      <c r="B60" s="102" t="s">
        <v>436</v>
      </c>
      <c r="C60" s="131" t="s">
        <v>437</v>
      </c>
      <c r="D60" s="132" t="s">
        <v>15</v>
      </c>
      <c r="E60" s="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21</v>
      </c>
      <c r="B61" s="102" t="s">
        <v>438</v>
      </c>
      <c r="C61" s="131" t="s">
        <v>128</v>
      </c>
      <c r="D61" s="132" t="s">
        <v>15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22</v>
      </c>
      <c r="B62" s="102" t="s">
        <v>439</v>
      </c>
      <c r="C62" s="131" t="s">
        <v>440</v>
      </c>
      <c r="D62" s="132" t="s">
        <v>56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23</v>
      </c>
      <c r="B63" s="102" t="s">
        <v>441</v>
      </c>
      <c r="C63" s="131" t="s">
        <v>102</v>
      </c>
      <c r="D63" s="132" t="s">
        <v>57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24</v>
      </c>
      <c r="B64" s="102" t="s">
        <v>442</v>
      </c>
      <c r="C64" s="131" t="s">
        <v>443</v>
      </c>
      <c r="D64" s="132" t="s">
        <v>75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7">
        <v>25</v>
      </c>
      <c r="B65" s="102" t="s">
        <v>444</v>
      </c>
      <c r="C65" s="131" t="s">
        <v>445</v>
      </c>
      <c r="D65" s="132" t="s">
        <v>75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7">
        <v>26</v>
      </c>
      <c r="B66" s="102" t="s">
        <v>446</v>
      </c>
      <c r="C66" s="131" t="s">
        <v>447</v>
      </c>
      <c r="D66" s="132" t="s">
        <v>63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7">
        <v>27</v>
      </c>
      <c r="B67" s="102" t="s">
        <v>185</v>
      </c>
      <c r="C67" s="131" t="s">
        <v>186</v>
      </c>
      <c r="D67" s="132" t="s">
        <v>38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7">
        <v>28</v>
      </c>
      <c r="B68" s="102" t="s">
        <v>187</v>
      </c>
      <c r="C68" s="131" t="s">
        <v>188</v>
      </c>
      <c r="D68" s="132" t="s">
        <v>93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ht="51" customHeight="1">
      <c r="A69" s="191" t="s">
        <v>16</v>
      </c>
      <c r="B69" s="191"/>
      <c r="C69" s="191"/>
      <c r="D69" s="191"/>
      <c r="E69" s="191"/>
      <c r="F69" s="191"/>
      <c r="G69" s="191"/>
      <c r="H69" s="191"/>
      <c r="I69" s="191"/>
      <c r="J69" s="191"/>
      <c r="K69" s="191"/>
      <c r="L69" s="191"/>
      <c r="M69" s="191"/>
      <c r="N69" s="191"/>
      <c r="O69" s="191"/>
      <c r="P69" s="191"/>
      <c r="Q69" s="191"/>
      <c r="R69" s="191"/>
      <c r="S69" s="191"/>
      <c r="T69" s="191"/>
      <c r="U69" s="191"/>
      <c r="V69" s="191"/>
      <c r="W69" s="191"/>
      <c r="X69" s="191"/>
      <c r="Y69" s="191"/>
      <c r="Z69" s="191"/>
      <c r="AA69" s="191"/>
      <c r="AB69" s="191"/>
      <c r="AC69" s="191"/>
      <c r="AD69" s="191"/>
      <c r="AE69" s="191"/>
      <c r="AF69" s="191"/>
      <c r="AG69" s="191"/>
      <c r="AH69" s="191"/>
      <c r="AI69" s="191"/>
      <c r="AJ69" s="76">
        <f t="shared" ref="AJ69:AO69" si="9">SUM(AJ41:AJ68)</f>
        <v>0</v>
      </c>
      <c r="AK69" s="76">
        <f t="shared" si="9"/>
        <v>0</v>
      </c>
      <c r="AL69" s="76">
        <f t="shared" si="9"/>
        <v>0</v>
      </c>
      <c r="AM69" s="76">
        <f t="shared" si="9"/>
        <v>0</v>
      </c>
      <c r="AN69" s="76">
        <f t="shared" si="9"/>
        <v>0</v>
      </c>
      <c r="AO69" s="76">
        <f t="shared" si="9"/>
        <v>0</v>
      </c>
    </row>
    <row r="70" spans="1:41" ht="15.75" customHeight="1">
      <c r="A70" s="27"/>
      <c r="B70" s="27"/>
      <c r="C70" s="181"/>
      <c r="D70" s="181"/>
      <c r="E70" s="35"/>
      <c r="H70" s="37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</row>
    <row r="71" spans="1:41" ht="15.75" customHeight="1">
      <c r="C71" s="72"/>
      <c r="D71" s="35"/>
      <c r="E71" s="35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</row>
    <row r="72" spans="1:41" ht="15.75" customHeight="1">
      <c r="C72" s="72"/>
      <c r="D72" s="35"/>
      <c r="E72" s="35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</row>
    <row r="73" spans="1:41" ht="15.75" customHeight="1">
      <c r="C73" s="181"/>
      <c r="D73" s="181"/>
      <c r="E73" s="35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</row>
    <row r="74" spans="1:41" ht="15.75" customHeight="1">
      <c r="C74" s="181"/>
      <c r="D74" s="181"/>
      <c r="E74" s="181"/>
      <c r="F74" s="181"/>
      <c r="G74" s="181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</row>
    <row r="75" spans="1:41" ht="15.75" customHeight="1">
      <c r="C75" s="181"/>
      <c r="D75" s="181"/>
      <c r="E75" s="181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</row>
    <row r="76" spans="1:41" ht="15.75" customHeight="1">
      <c r="C76" s="181"/>
      <c r="D76" s="181"/>
      <c r="E76" s="3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37:AI37"/>
    <mergeCell ref="A39:AI39"/>
    <mergeCell ref="C75:E75"/>
    <mergeCell ref="C76:D76"/>
    <mergeCell ref="C74:G74"/>
    <mergeCell ref="C40:D40"/>
    <mergeCell ref="AP41:AQ41"/>
    <mergeCell ref="AP54:AQ54"/>
    <mergeCell ref="A69:AI69"/>
    <mergeCell ref="C70:D70"/>
    <mergeCell ref="C73:D7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6"/>
  <sheetViews>
    <sheetView zoomScale="55" zoomScaleNormal="55" workbookViewId="0">
      <selection activeCell="AE16" sqref="AE16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1.6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 t="s">
        <v>1</v>
      </c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1:41" ht="22.5" customHeight="1">
      <c r="A2" s="197" t="s">
        <v>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 t="s">
        <v>3</v>
      </c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8" t="s">
        <v>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</row>
    <row r="5" spans="1:41">
      <c r="A5" s="175" t="s">
        <v>516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195" t="s">
        <v>131</v>
      </c>
      <c r="AG6" s="195"/>
      <c r="AH6" s="195"/>
      <c r="AI6" s="195"/>
      <c r="AJ6" s="195"/>
      <c r="AK6" s="195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77" t="s">
        <v>7</v>
      </c>
      <c r="D8" s="1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53" t="s">
        <v>271</v>
      </c>
      <c r="C9" s="154" t="s">
        <v>272</v>
      </c>
      <c r="D9" s="155" t="s">
        <v>65</v>
      </c>
      <c r="E9" s="107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10"/>
      <c r="Q9" s="109"/>
      <c r="R9" s="109"/>
      <c r="S9" s="109"/>
      <c r="T9" s="109"/>
      <c r="U9" s="109"/>
      <c r="V9" s="109"/>
      <c r="W9" s="109"/>
      <c r="X9" s="109" t="s">
        <v>775</v>
      </c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8"/>
      <c r="AJ9" s="74">
        <f>COUNTIF(E9:AI9,"K")+2*COUNTIF(E9:AI9,"2K")+COUNTIF(E9:AI9,"TK")+COUNTIF(E9:AI9,"KT")</f>
        <v>0</v>
      </c>
      <c r="AK9" s="74">
        <f t="shared" ref="AK9:AK40" si="0">COUNTIF(E9:AI9,"P")+2*COUNTIF(F9:AJ9,"2P")</f>
        <v>0</v>
      </c>
      <c r="AL9" s="74">
        <f t="shared" ref="AL9:AL40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56" t="s">
        <v>189</v>
      </c>
      <c r="C10" s="157" t="s">
        <v>190</v>
      </c>
      <c r="D10" s="158" t="s">
        <v>61</v>
      </c>
      <c r="E10" s="107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10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8"/>
      <c r="AJ10" s="74">
        <f t="shared" ref="AJ10:AJ40" si="2">COUNTIF(E10:AI10,"K")+2*COUNTIF(E10:AI10,"2K")+COUNTIF(E10:AI10,"TK")+COUNTIF(E10:AI10,"KT")</f>
        <v>0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56" t="s">
        <v>191</v>
      </c>
      <c r="C11" s="157" t="s">
        <v>97</v>
      </c>
      <c r="D11" s="158" t="s">
        <v>66</v>
      </c>
      <c r="E11" s="107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10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8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56" t="s">
        <v>192</v>
      </c>
      <c r="C12" s="157" t="s">
        <v>193</v>
      </c>
      <c r="D12" s="158" t="s">
        <v>71</v>
      </c>
      <c r="E12" s="107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10"/>
      <c r="Q12" s="109"/>
      <c r="R12" s="109" t="s">
        <v>8</v>
      </c>
      <c r="S12" s="109"/>
      <c r="T12" s="109"/>
      <c r="U12" s="109" t="s">
        <v>8</v>
      </c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8"/>
      <c r="AJ12" s="74">
        <f t="shared" si="2"/>
        <v>2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53" t="s">
        <v>277</v>
      </c>
      <c r="C13" s="154" t="s">
        <v>278</v>
      </c>
      <c r="D13" s="155" t="s">
        <v>67</v>
      </c>
      <c r="E13" s="107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10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8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56" t="s">
        <v>194</v>
      </c>
      <c r="C14" s="157" t="s">
        <v>195</v>
      </c>
      <c r="D14" s="158" t="s">
        <v>98</v>
      </c>
      <c r="E14" s="107"/>
      <c r="F14" s="109"/>
      <c r="G14" s="109"/>
      <c r="H14" s="109"/>
      <c r="I14" s="109"/>
      <c r="J14" s="109"/>
      <c r="K14" s="109"/>
      <c r="L14" s="109"/>
      <c r="M14" s="109"/>
      <c r="N14" s="109"/>
      <c r="O14" s="109"/>
      <c r="P14" s="110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8"/>
      <c r="AJ14" s="74">
        <f t="shared" si="2"/>
        <v>0</v>
      </c>
      <c r="AK14" s="74">
        <f t="shared" si="0"/>
        <v>0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56" t="s">
        <v>196</v>
      </c>
      <c r="C15" s="157" t="s">
        <v>197</v>
      </c>
      <c r="D15" s="158" t="s">
        <v>198</v>
      </c>
      <c r="E15" s="107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10"/>
      <c r="Q15" s="109"/>
      <c r="R15" s="109"/>
      <c r="S15" s="109"/>
      <c r="T15" s="109"/>
      <c r="U15" s="109" t="s">
        <v>8</v>
      </c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8"/>
      <c r="AJ15" s="74">
        <f t="shared" si="2"/>
        <v>1</v>
      </c>
      <c r="AK15" s="74">
        <f t="shared" si="0"/>
        <v>0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56" t="s">
        <v>199</v>
      </c>
      <c r="C16" s="157" t="s">
        <v>200</v>
      </c>
      <c r="D16" s="158" t="s">
        <v>30</v>
      </c>
      <c r="E16" s="107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10"/>
      <c r="Q16" s="109"/>
      <c r="R16" s="109" t="s">
        <v>8</v>
      </c>
      <c r="S16" s="109" t="s">
        <v>10</v>
      </c>
      <c r="T16" s="109" t="s">
        <v>8</v>
      </c>
      <c r="U16" s="109" t="s">
        <v>8</v>
      </c>
      <c r="V16" s="109"/>
      <c r="W16" s="109" t="s">
        <v>8</v>
      </c>
      <c r="X16" s="109"/>
      <c r="Y16" s="109" t="s">
        <v>8</v>
      </c>
      <c r="Z16" s="109" t="s">
        <v>8</v>
      </c>
      <c r="AA16" s="109"/>
      <c r="AB16" s="109" t="s">
        <v>8</v>
      </c>
      <c r="AC16" s="109"/>
      <c r="AD16" s="109"/>
      <c r="AE16" s="109" t="s">
        <v>10</v>
      </c>
      <c r="AF16" s="109"/>
      <c r="AG16" s="109"/>
      <c r="AH16" s="109"/>
      <c r="AI16" s="8"/>
      <c r="AJ16" s="74">
        <f t="shared" si="2"/>
        <v>7</v>
      </c>
      <c r="AK16" s="74">
        <f t="shared" si="0"/>
        <v>0</v>
      </c>
      <c r="AL16" s="74">
        <f t="shared" si="1"/>
        <v>2</v>
      </c>
      <c r="AM16" s="25"/>
      <c r="AN16" s="25"/>
      <c r="AO16" s="25"/>
    </row>
    <row r="17" spans="1:41" s="1" customFormat="1" ht="30" customHeight="1">
      <c r="A17" s="77">
        <v>9</v>
      </c>
      <c r="B17" s="156" t="s">
        <v>202</v>
      </c>
      <c r="C17" s="157" t="s">
        <v>203</v>
      </c>
      <c r="D17" s="158" t="s">
        <v>204</v>
      </c>
      <c r="E17" s="107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10"/>
      <c r="Q17" s="109"/>
      <c r="R17" s="109" t="s">
        <v>8</v>
      </c>
      <c r="S17" s="109" t="s">
        <v>8</v>
      </c>
      <c r="T17" s="109" t="s">
        <v>8</v>
      </c>
      <c r="U17" s="109" t="s">
        <v>8</v>
      </c>
      <c r="V17" s="109"/>
      <c r="W17" s="109"/>
      <c r="X17" s="109"/>
      <c r="Y17" s="109" t="s">
        <v>8</v>
      </c>
      <c r="Z17" s="109"/>
      <c r="AA17" s="109"/>
      <c r="AB17" s="109" t="s">
        <v>8</v>
      </c>
      <c r="AC17" s="109"/>
      <c r="AD17" s="109"/>
      <c r="AE17" s="109"/>
      <c r="AF17" s="109"/>
      <c r="AG17" s="109"/>
      <c r="AH17" s="109"/>
      <c r="AI17" s="8"/>
      <c r="AJ17" s="74">
        <f t="shared" si="2"/>
        <v>6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56" t="s">
        <v>205</v>
      </c>
      <c r="C18" s="157" t="s">
        <v>32</v>
      </c>
      <c r="D18" s="158" t="s">
        <v>52</v>
      </c>
      <c r="E18" s="107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10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8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56" t="s">
        <v>394</v>
      </c>
      <c r="C19" s="157" t="s">
        <v>100</v>
      </c>
      <c r="D19" s="158" t="s">
        <v>72</v>
      </c>
      <c r="E19" s="107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10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8"/>
      <c r="AJ19" s="74">
        <f t="shared" si="2"/>
        <v>0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56" t="s">
        <v>206</v>
      </c>
      <c r="C20" s="157" t="s">
        <v>207</v>
      </c>
      <c r="D20" s="158" t="s">
        <v>208</v>
      </c>
      <c r="E20" s="107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10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8"/>
      <c r="AJ20" s="74">
        <f t="shared" si="2"/>
        <v>0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56" t="s">
        <v>209</v>
      </c>
      <c r="C21" s="157" t="s">
        <v>210</v>
      </c>
      <c r="D21" s="158" t="s">
        <v>183</v>
      </c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11"/>
      <c r="Q21" s="107"/>
      <c r="R21" s="107" t="s">
        <v>8</v>
      </c>
      <c r="S21" s="107" t="s">
        <v>8</v>
      </c>
      <c r="T21" s="107" t="s">
        <v>8</v>
      </c>
      <c r="U21" s="107" t="s">
        <v>8</v>
      </c>
      <c r="V21" s="107"/>
      <c r="W21" s="107"/>
      <c r="X21" s="107"/>
      <c r="Y21" s="107"/>
      <c r="Z21" s="107"/>
      <c r="AA21" s="107"/>
      <c r="AB21" s="107" t="s">
        <v>8</v>
      </c>
      <c r="AC21" s="107"/>
      <c r="AD21" s="107" t="s">
        <v>10</v>
      </c>
      <c r="AE21" s="107"/>
      <c r="AF21" s="107"/>
      <c r="AG21" s="107"/>
      <c r="AH21" s="107"/>
      <c r="AI21" s="74"/>
      <c r="AJ21" s="74">
        <f t="shared" si="2"/>
        <v>5</v>
      </c>
      <c r="AK21" s="74">
        <f t="shared" si="0"/>
        <v>0</v>
      </c>
      <c r="AL21" s="74">
        <f t="shared" si="1"/>
        <v>1</v>
      </c>
      <c r="AM21" s="25"/>
      <c r="AN21" s="25"/>
      <c r="AO21" s="25"/>
    </row>
    <row r="22" spans="1:41" s="1" customFormat="1" ht="30" customHeight="1">
      <c r="A22" s="77">
        <v>14</v>
      </c>
      <c r="B22" s="156" t="s">
        <v>211</v>
      </c>
      <c r="C22" s="157" t="s">
        <v>212</v>
      </c>
      <c r="D22" s="158" t="s">
        <v>213</v>
      </c>
      <c r="E22" s="107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10"/>
      <c r="Q22" s="109"/>
      <c r="R22" s="109"/>
      <c r="S22" s="109"/>
      <c r="T22" s="109"/>
      <c r="U22" s="109" t="s">
        <v>8</v>
      </c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8"/>
      <c r="AJ22" s="74">
        <f t="shared" si="2"/>
        <v>1</v>
      </c>
      <c r="AK22" s="74">
        <f t="shared" si="0"/>
        <v>0</v>
      </c>
      <c r="AL22" s="74">
        <f t="shared" si="1"/>
        <v>0</v>
      </c>
      <c r="AM22" s="189"/>
      <c r="AN22" s="190"/>
      <c r="AO22" s="25"/>
    </row>
    <row r="23" spans="1:41" s="1" customFormat="1" ht="30" customHeight="1">
      <c r="A23" s="77">
        <v>15</v>
      </c>
      <c r="B23" s="153" t="s">
        <v>293</v>
      </c>
      <c r="C23" s="154" t="s">
        <v>294</v>
      </c>
      <c r="D23" s="155" t="s">
        <v>53</v>
      </c>
      <c r="E23" s="107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10"/>
      <c r="Q23" s="109"/>
      <c r="R23" s="109" t="s">
        <v>8</v>
      </c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8"/>
      <c r="AJ23" s="74">
        <f t="shared" si="2"/>
        <v>1</v>
      </c>
      <c r="AK23" s="74">
        <f t="shared" si="0"/>
        <v>0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56" t="s">
        <v>214</v>
      </c>
      <c r="C24" s="157" t="s">
        <v>215</v>
      </c>
      <c r="D24" s="158" t="s">
        <v>69</v>
      </c>
      <c r="E24" s="107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10"/>
      <c r="Q24" s="109"/>
      <c r="R24" s="109"/>
      <c r="S24" s="109"/>
      <c r="T24" s="109"/>
      <c r="U24" s="109" t="s">
        <v>8</v>
      </c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8"/>
      <c r="AJ24" s="74">
        <f t="shared" si="2"/>
        <v>1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56" t="s">
        <v>216</v>
      </c>
      <c r="C25" s="157" t="s">
        <v>106</v>
      </c>
      <c r="D25" s="158" t="s">
        <v>46</v>
      </c>
      <c r="E25" s="107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10"/>
      <c r="Q25" s="109"/>
      <c r="R25" s="109"/>
      <c r="S25" s="109" t="s">
        <v>8</v>
      </c>
      <c r="T25" s="109"/>
      <c r="U25" s="109" t="s">
        <v>8</v>
      </c>
      <c r="V25" s="109"/>
      <c r="W25" s="109"/>
      <c r="X25" s="109"/>
      <c r="Y25" s="109"/>
      <c r="Z25" s="109"/>
      <c r="AA25" s="109"/>
      <c r="AB25" s="109" t="s">
        <v>8</v>
      </c>
      <c r="AC25" s="109"/>
      <c r="AD25" s="109"/>
      <c r="AE25" s="109"/>
      <c r="AF25" s="109"/>
      <c r="AG25" s="109"/>
      <c r="AH25" s="109"/>
      <c r="AI25" s="8"/>
      <c r="AJ25" s="74">
        <f t="shared" si="2"/>
        <v>3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156" t="s">
        <v>217</v>
      </c>
      <c r="C26" s="157" t="s">
        <v>218</v>
      </c>
      <c r="D26" s="158" t="s">
        <v>46</v>
      </c>
      <c r="E26" s="107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10"/>
      <c r="Q26" s="109"/>
      <c r="R26" s="109"/>
      <c r="S26" s="109"/>
      <c r="T26" s="109"/>
      <c r="U26" s="109" t="s">
        <v>8</v>
      </c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8"/>
      <c r="AJ26" s="74">
        <f t="shared" si="2"/>
        <v>1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53" t="s">
        <v>295</v>
      </c>
      <c r="C27" s="154" t="s">
        <v>296</v>
      </c>
      <c r="D27" s="155" t="s">
        <v>55</v>
      </c>
      <c r="E27" s="107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10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8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56" t="s">
        <v>221</v>
      </c>
      <c r="C28" s="157" t="s">
        <v>222</v>
      </c>
      <c r="D28" s="158" t="s">
        <v>34</v>
      </c>
      <c r="E28" s="107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10"/>
      <c r="Q28" s="109"/>
      <c r="R28" s="109"/>
      <c r="S28" s="109" t="s">
        <v>10</v>
      </c>
      <c r="T28" s="109"/>
      <c r="U28" s="109"/>
      <c r="V28" s="109"/>
      <c r="W28" s="109"/>
      <c r="X28" s="109"/>
      <c r="Y28" s="109"/>
      <c r="Z28" s="109" t="s">
        <v>8</v>
      </c>
      <c r="AA28" s="109"/>
      <c r="AB28" s="109"/>
      <c r="AC28" s="109"/>
      <c r="AD28" s="109"/>
      <c r="AE28" s="109"/>
      <c r="AF28" s="109"/>
      <c r="AG28" s="109"/>
      <c r="AH28" s="109"/>
      <c r="AI28" s="8"/>
      <c r="AJ28" s="74">
        <f t="shared" si="2"/>
        <v>1</v>
      </c>
      <c r="AK28" s="74">
        <f t="shared" si="0"/>
        <v>0</v>
      </c>
      <c r="AL28" s="74">
        <f t="shared" si="1"/>
        <v>1</v>
      </c>
      <c r="AM28" s="25"/>
      <c r="AN28" s="25"/>
      <c r="AO28" s="25"/>
    </row>
    <row r="29" spans="1:41" s="1" customFormat="1" ht="30" customHeight="1">
      <c r="A29" s="77">
        <v>21</v>
      </c>
      <c r="B29" s="156" t="s">
        <v>223</v>
      </c>
      <c r="C29" s="157" t="s">
        <v>224</v>
      </c>
      <c r="D29" s="158" t="s">
        <v>91</v>
      </c>
      <c r="E29" s="107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10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8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56" t="s">
        <v>395</v>
      </c>
      <c r="C30" s="157" t="s">
        <v>225</v>
      </c>
      <c r="D30" s="158" t="s">
        <v>57</v>
      </c>
      <c r="E30" s="107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10"/>
      <c r="Q30" s="109"/>
      <c r="R30" s="109"/>
      <c r="S30" s="109"/>
      <c r="T30" s="109" t="s">
        <v>8</v>
      </c>
      <c r="U30" s="109"/>
      <c r="V30" s="109"/>
      <c r="W30" s="109" t="s">
        <v>8</v>
      </c>
      <c r="X30" s="109"/>
      <c r="Y30" s="109" t="s">
        <v>10</v>
      </c>
      <c r="Z30" s="109" t="s">
        <v>8</v>
      </c>
      <c r="AA30" s="109"/>
      <c r="AB30" s="109" t="s">
        <v>8</v>
      </c>
      <c r="AC30" s="109"/>
      <c r="AD30" s="109"/>
      <c r="AE30" s="109"/>
      <c r="AF30" s="109"/>
      <c r="AG30" s="109"/>
      <c r="AH30" s="109"/>
      <c r="AI30" s="8"/>
      <c r="AJ30" s="74">
        <f t="shared" si="2"/>
        <v>4</v>
      </c>
      <c r="AK30" s="74">
        <f t="shared" si="0"/>
        <v>0</v>
      </c>
      <c r="AL30" s="74">
        <f t="shared" si="1"/>
        <v>1</v>
      </c>
      <c r="AM30" s="25"/>
      <c r="AN30" s="25"/>
      <c r="AO30" s="25"/>
    </row>
    <row r="31" spans="1:41" s="1" customFormat="1" ht="30" customHeight="1">
      <c r="A31" s="77">
        <v>23</v>
      </c>
      <c r="B31" s="153" t="s">
        <v>299</v>
      </c>
      <c r="C31" s="154" t="s">
        <v>300</v>
      </c>
      <c r="D31" s="155" t="s">
        <v>107</v>
      </c>
      <c r="E31" s="107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10"/>
      <c r="Q31" s="109"/>
      <c r="R31" s="109"/>
      <c r="S31" s="109" t="s">
        <v>8</v>
      </c>
      <c r="T31" s="109" t="s">
        <v>10</v>
      </c>
      <c r="U31" s="109" t="s">
        <v>8</v>
      </c>
      <c r="V31" s="109"/>
      <c r="W31" s="109" t="s">
        <v>8</v>
      </c>
      <c r="X31" s="109"/>
      <c r="Y31" s="109"/>
      <c r="Z31" s="109"/>
      <c r="AA31" s="109"/>
      <c r="AB31" s="109" t="s">
        <v>8</v>
      </c>
      <c r="AC31" s="109"/>
      <c r="AD31" s="109"/>
      <c r="AE31" s="109"/>
      <c r="AF31" s="109"/>
      <c r="AG31" s="109"/>
      <c r="AH31" s="109"/>
      <c r="AI31" s="8"/>
      <c r="AJ31" s="74">
        <f t="shared" si="2"/>
        <v>4</v>
      </c>
      <c r="AK31" s="74">
        <f t="shared" si="0"/>
        <v>0</v>
      </c>
      <c r="AL31" s="74">
        <f t="shared" si="1"/>
        <v>1</v>
      </c>
      <c r="AM31" s="25"/>
      <c r="AN31" s="25"/>
      <c r="AO31" s="25"/>
    </row>
    <row r="32" spans="1:41" s="1" customFormat="1" ht="30" customHeight="1">
      <c r="A32" s="77">
        <v>24</v>
      </c>
      <c r="B32" s="153" t="s">
        <v>301</v>
      </c>
      <c r="C32" s="154" t="s">
        <v>127</v>
      </c>
      <c r="D32" s="155" t="s">
        <v>184</v>
      </c>
      <c r="E32" s="107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10"/>
      <c r="Q32" s="109"/>
      <c r="R32" s="109"/>
      <c r="S32" s="109"/>
      <c r="T32" s="109"/>
      <c r="U32" s="109" t="s">
        <v>8</v>
      </c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8"/>
      <c r="AJ32" s="74">
        <f t="shared" si="2"/>
        <v>1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53" t="s">
        <v>302</v>
      </c>
      <c r="C33" s="154" t="s">
        <v>303</v>
      </c>
      <c r="D33" s="155" t="s">
        <v>75</v>
      </c>
      <c r="E33" s="112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10"/>
      <c r="Q33" s="109"/>
      <c r="R33" s="109" t="s">
        <v>8</v>
      </c>
      <c r="S33" s="109"/>
      <c r="T33" s="109"/>
      <c r="U33" s="109" t="s">
        <v>8</v>
      </c>
      <c r="V33" s="109"/>
      <c r="W33" s="109"/>
      <c r="X33" s="109"/>
      <c r="Y33" s="109" t="s">
        <v>8</v>
      </c>
      <c r="Z33" s="109"/>
      <c r="AA33" s="109"/>
      <c r="AB33" s="109"/>
      <c r="AC33" s="109"/>
      <c r="AD33" s="109"/>
      <c r="AE33" s="109"/>
      <c r="AF33" s="109"/>
      <c r="AG33" s="109"/>
      <c r="AH33" s="109"/>
      <c r="AI33" s="8"/>
      <c r="AJ33" s="74">
        <f t="shared" si="2"/>
        <v>3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56" t="s">
        <v>227</v>
      </c>
      <c r="C34" s="157" t="s">
        <v>228</v>
      </c>
      <c r="D34" s="158" t="s">
        <v>229</v>
      </c>
      <c r="E34" s="112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10"/>
      <c r="Q34" s="109"/>
      <c r="R34" s="109"/>
      <c r="S34" s="109" t="s">
        <v>8</v>
      </c>
      <c r="T34" s="109" t="s">
        <v>10</v>
      </c>
      <c r="U34" s="109"/>
      <c r="V34" s="109"/>
      <c r="W34" s="109"/>
      <c r="X34" s="109"/>
      <c r="Y34" s="109" t="s">
        <v>8</v>
      </c>
      <c r="Z34" s="109"/>
      <c r="AA34" s="109"/>
      <c r="AB34" s="109" t="s">
        <v>8</v>
      </c>
      <c r="AC34" s="109"/>
      <c r="AD34" s="109" t="s">
        <v>8</v>
      </c>
      <c r="AE34" s="109"/>
      <c r="AF34" s="109"/>
      <c r="AG34" s="109"/>
      <c r="AH34" s="109"/>
      <c r="AI34" s="8"/>
      <c r="AJ34" s="74">
        <f t="shared" si="2"/>
        <v>4</v>
      </c>
      <c r="AK34" s="74">
        <f t="shared" si="0"/>
        <v>0</v>
      </c>
      <c r="AL34" s="74">
        <f t="shared" si="1"/>
        <v>1</v>
      </c>
      <c r="AM34" s="25"/>
      <c r="AN34" s="25"/>
      <c r="AO34" s="25"/>
    </row>
    <row r="35" spans="1:44" s="1" customFormat="1" ht="30" customHeight="1">
      <c r="A35" s="77">
        <v>27</v>
      </c>
      <c r="B35" s="153" t="s">
        <v>304</v>
      </c>
      <c r="C35" s="154" t="s">
        <v>305</v>
      </c>
      <c r="D35" s="155" t="s">
        <v>93</v>
      </c>
      <c r="E35" s="112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10"/>
      <c r="Q35" s="109"/>
      <c r="R35" s="109"/>
      <c r="S35" s="109"/>
      <c r="T35" s="109"/>
      <c r="U35" s="109" t="s">
        <v>8</v>
      </c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8"/>
      <c r="AJ35" s="74">
        <f t="shared" si="2"/>
        <v>1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56" t="s">
        <v>230</v>
      </c>
      <c r="C36" s="157" t="s">
        <v>149</v>
      </c>
      <c r="D36" s="158" t="s">
        <v>60</v>
      </c>
      <c r="E36" s="112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10"/>
      <c r="Q36" s="109"/>
      <c r="R36" s="109"/>
      <c r="S36" s="109"/>
      <c r="T36" s="109"/>
      <c r="U36" s="109"/>
      <c r="V36" s="109"/>
      <c r="W36" s="109"/>
      <c r="X36" s="109"/>
      <c r="Y36" s="109"/>
      <c r="Z36" s="109" t="s">
        <v>8</v>
      </c>
      <c r="AA36" s="109"/>
      <c r="AB36" s="109" t="s">
        <v>8</v>
      </c>
      <c r="AC36" s="109"/>
      <c r="AD36" s="109"/>
      <c r="AE36" s="109"/>
      <c r="AF36" s="109"/>
      <c r="AG36" s="109"/>
      <c r="AH36" s="109"/>
      <c r="AI36" s="8"/>
      <c r="AJ36" s="74">
        <f t="shared" si="2"/>
        <v>2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77">
        <v>29</v>
      </c>
      <c r="B37" s="80"/>
      <c r="C37" s="81" t="s">
        <v>777</v>
      </c>
      <c r="D37" s="82" t="s">
        <v>30</v>
      </c>
      <c r="E37" s="112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10"/>
      <c r="Q37" s="109"/>
      <c r="R37" s="109"/>
      <c r="S37" s="109"/>
      <c r="T37" s="109"/>
      <c r="U37" s="109" t="s">
        <v>8</v>
      </c>
      <c r="V37" s="109"/>
      <c r="W37" s="109"/>
      <c r="X37" s="109"/>
      <c r="Y37" s="109" t="s">
        <v>8</v>
      </c>
      <c r="Z37" s="109"/>
      <c r="AA37" s="109"/>
      <c r="AB37" s="109"/>
      <c r="AC37" s="109"/>
      <c r="AD37" s="109"/>
      <c r="AE37" s="109"/>
      <c r="AF37" s="109"/>
      <c r="AG37" s="109"/>
      <c r="AH37" s="109"/>
      <c r="AI37" s="8"/>
      <c r="AJ37" s="74">
        <f t="shared" si="2"/>
        <v>2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77">
        <v>30</v>
      </c>
      <c r="B38" s="80"/>
      <c r="C38" s="81"/>
      <c r="D38" s="82"/>
      <c r="E38" s="112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10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8"/>
      <c r="AJ38" s="74">
        <f t="shared" si="2"/>
        <v>0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7">
        <v>31</v>
      </c>
      <c r="B39" s="80"/>
      <c r="C39" s="81"/>
      <c r="D39" s="82"/>
      <c r="E39" s="112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10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8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77">
        <v>32</v>
      </c>
      <c r="B40" s="80"/>
      <c r="C40" s="81"/>
      <c r="D40" s="82"/>
      <c r="E40" s="112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10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8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4" s="1" customFormat="1" ht="48" customHeight="1">
      <c r="A41" s="191" t="s">
        <v>16</v>
      </c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  <c r="P41" s="191"/>
      <c r="Q41" s="191"/>
      <c r="R41" s="191"/>
      <c r="S41" s="191"/>
      <c r="T41" s="191"/>
      <c r="U41" s="191"/>
      <c r="V41" s="191"/>
      <c r="W41" s="191"/>
      <c r="X41" s="191"/>
      <c r="Y41" s="191"/>
      <c r="Z41" s="191"/>
      <c r="AA41" s="191"/>
      <c r="AB41" s="191"/>
      <c r="AC41" s="191"/>
      <c r="AD41" s="191"/>
      <c r="AE41" s="191"/>
      <c r="AF41" s="191"/>
      <c r="AG41" s="191"/>
      <c r="AH41" s="191"/>
      <c r="AI41" s="191"/>
      <c r="AJ41" s="76">
        <f>SUM(AJ9:AJ40)</f>
        <v>50</v>
      </c>
      <c r="AK41" s="76">
        <f>SUM(AK9:AK40)</f>
        <v>0</v>
      </c>
      <c r="AL41" s="76">
        <f>SUM(AL9:AL40)</f>
        <v>7</v>
      </c>
      <c r="AM41" s="28"/>
      <c r="AN41" s="27"/>
      <c r="AO41" s="27"/>
      <c r="AP41" s="35"/>
      <c r="AQ41"/>
      <c r="AR41"/>
    </row>
    <row r="42" spans="1:44" s="1" customFormat="1" ht="30" customHeight="1">
      <c r="A42" s="11"/>
      <c r="B42" s="11"/>
      <c r="C42" s="12"/>
      <c r="D42" s="12"/>
      <c r="E42" s="13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1"/>
      <c r="AK42" s="11"/>
      <c r="AL42" s="11"/>
      <c r="AM42" s="28"/>
      <c r="AN42" s="25"/>
      <c r="AO42" s="25"/>
    </row>
    <row r="43" spans="1:44" s="1" customFormat="1" ht="41.25" customHeight="1">
      <c r="A43" s="192" t="s">
        <v>17</v>
      </c>
      <c r="B43" s="192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3"/>
      <c r="AF43" s="193"/>
      <c r="AG43" s="193"/>
      <c r="AH43" s="193"/>
      <c r="AI43" s="194"/>
      <c r="AJ43" s="29" t="s">
        <v>18</v>
      </c>
      <c r="AK43" s="29" t="s">
        <v>19</v>
      </c>
      <c r="AL43" s="29" t="s">
        <v>20</v>
      </c>
      <c r="AM43" s="30" t="s">
        <v>21</v>
      </c>
      <c r="AN43" s="30" t="s">
        <v>22</v>
      </c>
      <c r="AO43" s="30" t="s">
        <v>23</v>
      </c>
    </row>
    <row r="44" spans="1:44" s="1" customFormat="1" ht="30" customHeight="1">
      <c r="A44" s="74" t="s">
        <v>5</v>
      </c>
      <c r="B44" s="73"/>
      <c r="C44" s="177" t="s">
        <v>7</v>
      </c>
      <c r="D44" s="178"/>
      <c r="E44" s="4">
        <v>1</v>
      </c>
      <c r="F44" s="4">
        <v>2</v>
      </c>
      <c r="G44" s="4">
        <v>3</v>
      </c>
      <c r="H44" s="4">
        <v>4</v>
      </c>
      <c r="I44" s="4">
        <v>5</v>
      </c>
      <c r="J44" s="4">
        <v>6</v>
      </c>
      <c r="K44" s="4">
        <v>7</v>
      </c>
      <c r="L44" s="4">
        <v>8</v>
      </c>
      <c r="M44" s="4">
        <v>9</v>
      </c>
      <c r="N44" s="4">
        <v>10</v>
      </c>
      <c r="O44" s="4">
        <v>11</v>
      </c>
      <c r="P44" s="4">
        <v>12</v>
      </c>
      <c r="Q44" s="4">
        <v>13</v>
      </c>
      <c r="R44" s="4">
        <v>14</v>
      </c>
      <c r="S44" s="4">
        <v>15</v>
      </c>
      <c r="T44" s="4">
        <v>16</v>
      </c>
      <c r="U44" s="4">
        <v>17</v>
      </c>
      <c r="V44" s="4">
        <v>18</v>
      </c>
      <c r="W44" s="4">
        <v>19</v>
      </c>
      <c r="X44" s="4">
        <v>20</v>
      </c>
      <c r="Y44" s="4">
        <v>21</v>
      </c>
      <c r="Z44" s="4">
        <v>22</v>
      </c>
      <c r="AA44" s="4">
        <v>23</v>
      </c>
      <c r="AB44" s="4">
        <v>24</v>
      </c>
      <c r="AC44" s="4">
        <v>25</v>
      </c>
      <c r="AD44" s="4">
        <v>26</v>
      </c>
      <c r="AE44" s="4">
        <v>27</v>
      </c>
      <c r="AF44" s="4">
        <v>28</v>
      </c>
      <c r="AG44" s="4">
        <v>29</v>
      </c>
      <c r="AH44" s="4">
        <v>30</v>
      </c>
      <c r="AI44" s="4">
        <v>31</v>
      </c>
      <c r="AJ44" s="31" t="s">
        <v>24</v>
      </c>
      <c r="AK44" s="31" t="s">
        <v>25</v>
      </c>
      <c r="AL44" s="31" t="s">
        <v>26</v>
      </c>
      <c r="AM44" s="31" t="s">
        <v>27</v>
      </c>
      <c r="AN44" s="32" t="s">
        <v>28</v>
      </c>
      <c r="AO44" s="32" t="s">
        <v>29</v>
      </c>
    </row>
    <row r="45" spans="1:44" s="1" customFormat="1" ht="30" customHeight="1">
      <c r="A45" s="77">
        <v>1</v>
      </c>
      <c r="B45" s="80" t="s">
        <v>271</v>
      </c>
      <c r="C45" s="133" t="s">
        <v>272</v>
      </c>
      <c r="D45" s="134" t="s">
        <v>65</v>
      </c>
      <c r="E45" s="99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33" t="e">
        <f>COUNTIF(E45:AI45,"BT")+2*COUNTIF(E45:AI45,"2BT")+COUNTIF(#REF!,"BTD")+COUNTIF(#REF!,"DBT")</f>
        <v>#REF!</v>
      </c>
      <c r="AK45" s="33">
        <f>COUNTIF(F45:AJ45,"D")</f>
        <v>0</v>
      </c>
      <c r="AL45" s="33">
        <f>COUNTIF(G45:AK45,"ĐP")</f>
        <v>0</v>
      </c>
      <c r="AM45" s="33">
        <f>COUNTIF(H45:AL45,"CT")</f>
        <v>0</v>
      </c>
      <c r="AN45" s="33">
        <f>COUNTIF(I45:AM45,"HT")</f>
        <v>0</v>
      </c>
      <c r="AO45" s="33">
        <f>COUNTIF(J45:AN45,"VK")</f>
        <v>0</v>
      </c>
      <c r="AP45" s="189"/>
      <c r="AQ45" s="190"/>
    </row>
    <row r="46" spans="1:44" s="1" customFormat="1" ht="30" customHeight="1">
      <c r="A46" s="77">
        <v>2</v>
      </c>
      <c r="B46" s="80" t="s">
        <v>189</v>
      </c>
      <c r="C46" s="133" t="s">
        <v>190</v>
      </c>
      <c r="D46" s="134" t="s">
        <v>61</v>
      </c>
      <c r="E46" s="99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33">
        <f t="shared" ref="AJ46:AJ78" si="3">COUNTIF(E46:AI46,"BT")</f>
        <v>0</v>
      </c>
      <c r="AK46" s="33">
        <f t="shared" ref="AK46:AK78" si="4">COUNTIF(F46:AJ46,"D")</f>
        <v>0</v>
      </c>
      <c r="AL46" s="33">
        <f t="shared" ref="AL46:AL78" si="5">COUNTIF(G46:AK46,"ĐP")</f>
        <v>0</v>
      </c>
      <c r="AM46" s="33">
        <f t="shared" ref="AM46:AM78" si="6">COUNTIF(H46:AL46,"CT")</f>
        <v>0</v>
      </c>
      <c r="AN46" s="33">
        <f t="shared" ref="AN46:AN78" si="7">COUNTIF(I46:AM46,"HT")</f>
        <v>0</v>
      </c>
      <c r="AO46" s="33">
        <f t="shared" ref="AO46:AO78" si="8">COUNTIF(J46:AN46,"VK")</f>
        <v>0</v>
      </c>
      <c r="AP46" s="25"/>
      <c r="AQ46" s="25"/>
    </row>
    <row r="47" spans="1:44" s="1" customFormat="1" ht="30" customHeight="1">
      <c r="A47" s="77">
        <v>3</v>
      </c>
      <c r="B47" s="80" t="s">
        <v>191</v>
      </c>
      <c r="C47" s="133" t="s">
        <v>97</v>
      </c>
      <c r="D47" s="134" t="s">
        <v>66</v>
      </c>
      <c r="E47" s="99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33">
        <f t="shared" si="3"/>
        <v>0</v>
      </c>
      <c r="AK47" s="33">
        <f t="shared" si="4"/>
        <v>0</v>
      </c>
      <c r="AL47" s="33">
        <f t="shared" si="5"/>
        <v>0</v>
      </c>
      <c r="AM47" s="33">
        <f t="shared" si="6"/>
        <v>0</v>
      </c>
      <c r="AN47" s="33">
        <f t="shared" si="7"/>
        <v>0</v>
      </c>
      <c r="AO47" s="33">
        <f t="shared" si="8"/>
        <v>0</v>
      </c>
      <c r="AP47" s="25"/>
      <c r="AQ47" s="25"/>
    </row>
    <row r="48" spans="1:44" s="1" customFormat="1" ht="30" customHeight="1">
      <c r="A48" s="77">
        <v>4</v>
      </c>
      <c r="B48" s="80" t="s">
        <v>192</v>
      </c>
      <c r="C48" s="133" t="s">
        <v>193</v>
      </c>
      <c r="D48" s="134" t="s">
        <v>71</v>
      </c>
      <c r="E48" s="99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33">
        <f t="shared" si="3"/>
        <v>0</v>
      </c>
      <c r="AK48" s="33">
        <f t="shared" si="4"/>
        <v>0</v>
      </c>
      <c r="AL48" s="33">
        <f t="shared" si="5"/>
        <v>0</v>
      </c>
      <c r="AM48" s="33">
        <f t="shared" si="6"/>
        <v>0</v>
      </c>
      <c r="AN48" s="33">
        <f t="shared" si="7"/>
        <v>0</v>
      </c>
      <c r="AO48" s="33">
        <f t="shared" si="8"/>
        <v>0</v>
      </c>
      <c r="AP48" s="25"/>
      <c r="AQ48" s="25"/>
    </row>
    <row r="49" spans="1:43" s="1" customFormat="1" ht="30" customHeight="1">
      <c r="A49" s="77">
        <v>5</v>
      </c>
      <c r="B49" s="80" t="s">
        <v>277</v>
      </c>
      <c r="C49" s="133" t="s">
        <v>278</v>
      </c>
      <c r="D49" s="134" t="s">
        <v>67</v>
      </c>
      <c r="E49" s="99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33">
        <f t="shared" si="3"/>
        <v>0</v>
      </c>
      <c r="AK49" s="33">
        <f t="shared" si="4"/>
        <v>0</v>
      </c>
      <c r="AL49" s="33">
        <f t="shared" si="5"/>
        <v>0</v>
      </c>
      <c r="AM49" s="33">
        <f t="shared" si="6"/>
        <v>0</v>
      </c>
      <c r="AN49" s="33">
        <f t="shared" si="7"/>
        <v>0</v>
      </c>
      <c r="AO49" s="33">
        <f t="shared" si="8"/>
        <v>0</v>
      </c>
      <c r="AP49" s="25"/>
      <c r="AQ49" s="25"/>
    </row>
    <row r="50" spans="1:43" s="1" customFormat="1" ht="30" customHeight="1">
      <c r="A50" s="77">
        <v>6</v>
      </c>
      <c r="B50" s="80" t="s">
        <v>194</v>
      </c>
      <c r="C50" s="133" t="s">
        <v>195</v>
      </c>
      <c r="D50" s="134" t="s">
        <v>98</v>
      </c>
      <c r="E50" s="99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7">
        <v>7</v>
      </c>
      <c r="B51" s="80" t="s">
        <v>196</v>
      </c>
      <c r="C51" s="133" t="s">
        <v>197</v>
      </c>
      <c r="D51" s="134" t="s">
        <v>198</v>
      </c>
      <c r="E51" s="99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7">
        <v>8</v>
      </c>
      <c r="B52" s="80" t="s">
        <v>199</v>
      </c>
      <c r="C52" s="133" t="s">
        <v>200</v>
      </c>
      <c r="D52" s="134" t="s">
        <v>30</v>
      </c>
      <c r="E52" s="99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7">
        <v>9</v>
      </c>
      <c r="B53" s="80" t="s">
        <v>202</v>
      </c>
      <c r="C53" s="133" t="s">
        <v>203</v>
      </c>
      <c r="D53" s="134" t="s">
        <v>204</v>
      </c>
      <c r="E53" s="99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7">
        <v>10</v>
      </c>
      <c r="B54" s="80" t="s">
        <v>205</v>
      </c>
      <c r="C54" s="133" t="s">
        <v>32</v>
      </c>
      <c r="D54" s="134" t="s">
        <v>52</v>
      </c>
      <c r="E54" s="99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7">
        <v>11</v>
      </c>
      <c r="B55" s="80" t="s">
        <v>394</v>
      </c>
      <c r="C55" s="133" t="s">
        <v>100</v>
      </c>
      <c r="D55" s="134" t="s">
        <v>72</v>
      </c>
      <c r="E55" s="99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7">
        <v>12</v>
      </c>
      <c r="B56" s="80" t="s">
        <v>206</v>
      </c>
      <c r="C56" s="133" t="s">
        <v>207</v>
      </c>
      <c r="D56" s="134" t="s">
        <v>208</v>
      </c>
      <c r="E56" s="99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7">
        <v>13</v>
      </c>
      <c r="B57" s="80" t="s">
        <v>209</v>
      </c>
      <c r="C57" s="133" t="s">
        <v>210</v>
      </c>
      <c r="D57" s="134" t="s">
        <v>183</v>
      </c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7">
        <v>14</v>
      </c>
      <c r="B58" s="80" t="s">
        <v>211</v>
      </c>
      <c r="C58" s="133" t="s">
        <v>212</v>
      </c>
      <c r="D58" s="134" t="s">
        <v>213</v>
      </c>
      <c r="E58" s="99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189"/>
      <c r="AQ58" s="190"/>
    </row>
    <row r="59" spans="1:43" s="1" customFormat="1" ht="30" customHeight="1">
      <c r="A59" s="77">
        <v>15</v>
      </c>
      <c r="B59" s="80" t="s">
        <v>293</v>
      </c>
      <c r="C59" s="133" t="s">
        <v>294</v>
      </c>
      <c r="D59" s="134" t="s">
        <v>53</v>
      </c>
      <c r="E59" s="99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</row>
    <row r="60" spans="1:43" s="1" customFormat="1" ht="30" customHeight="1">
      <c r="A60" s="77">
        <v>16</v>
      </c>
      <c r="B60" s="80" t="s">
        <v>214</v>
      </c>
      <c r="C60" s="133" t="s">
        <v>215</v>
      </c>
      <c r="D60" s="134" t="s">
        <v>69</v>
      </c>
      <c r="E60" s="99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</row>
    <row r="61" spans="1:43" s="1" customFormat="1" ht="30" customHeight="1">
      <c r="A61" s="77">
        <v>17</v>
      </c>
      <c r="B61" s="80" t="s">
        <v>216</v>
      </c>
      <c r="C61" s="133" t="s">
        <v>106</v>
      </c>
      <c r="D61" s="134" t="s">
        <v>46</v>
      </c>
      <c r="E61" s="99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</row>
    <row r="62" spans="1:43" s="1" customFormat="1" ht="30" customHeight="1">
      <c r="A62" s="77">
        <v>18</v>
      </c>
      <c r="B62" s="80" t="s">
        <v>217</v>
      </c>
      <c r="C62" s="133" t="s">
        <v>218</v>
      </c>
      <c r="D62" s="134" t="s">
        <v>46</v>
      </c>
      <c r="E62" s="99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7">
        <v>19</v>
      </c>
      <c r="B63" s="80" t="s">
        <v>295</v>
      </c>
      <c r="C63" s="133" t="s">
        <v>296</v>
      </c>
      <c r="D63" s="134" t="s">
        <v>55</v>
      </c>
      <c r="E63" s="99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7">
        <v>20</v>
      </c>
      <c r="B64" s="80" t="s">
        <v>221</v>
      </c>
      <c r="C64" s="133" t="s">
        <v>222</v>
      </c>
      <c r="D64" s="134" t="s">
        <v>34</v>
      </c>
      <c r="E64" s="99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7">
        <v>21</v>
      </c>
      <c r="B65" s="80" t="s">
        <v>223</v>
      </c>
      <c r="C65" s="133" t="s">
        <v>224</v>
      </c>
      <c r="D65" s="134" t="s">
        <v>91</v>
      </c>
      <c r="E65" s="99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7">
        <v>22</v>
      </c>
      <c r="B66" s="80" t="s">
        <v>395</v>
      </c>
      <c r="C66" s="133" t="s">
        <v>225</v>
      </c>
      <c r="D66" s="134" t="s">
        <v>57</v>
      </c>
      <c r="E66" s="99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7">
        <v>23</v>
      </c>
      <c r="B67" s="80" t="s">
        <v>299</v>
      </c>
      <c r="C67" s="133" t="s">
        <v>300</v>
      </c>
      <c r="D67" s="134" t="s">
        <v>107</v>
      </c>
      <c r="E67" s="99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7">
        <v>24</v>
      </c>
      <c r="B68" s="80" t="s">
        <v>301</v>
      </c>
      <c r="C68" s="81" t="s">
        <v>127</v>
      </c>
      <c r="D68" s="82" t="s">
        <v>184</v>
      </c>
      <c r="E68" s="99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7">
        <v>25</v>
      </c>
      <c r="B69" s="80" t="s">
        <v>302</v>
      </c>
      <c r="C69" s="81" t="s">
        <v>303</v>
      </c>
      <c r="D69" s="82" t="s">
        <v>75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7">
        <v>26</v>
      </c>
      <c r="B70" s="80" t="s">
        <v>227</v>
      </c>
      <c r="C70" s="81" t="s">
        <v>228</v>
      </c>
      <c r="D70" s="82" t="s">
        <v>229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7">
        <v>27</v>
      </c>
      <c r="B71" s="80" t="s">
        <v>304</v>
      </c>
      <c r="C71" s="81" t="s">
        <v>305</v>
      </c>
      <c r="D71" s="82" t="s">
        <v>93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7">
        <v>28</v>
      </c>
      <c r="B72" s="80" t="s">
        <v>230</v>
      </c>
      <c r="C72" s="81" t="s">
        <v>149</v>
      </c>
      <c r="D72" s="82" t="s">
        <v>60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7">
        <v>29</v>
      </c>
      <c r="B73" s="80"/>
      <c r="C73" s="81"/>
      <c r="D73" s="82"/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7">
        <v>30</v>
      </c>
      <c r="B74" s="80"/>
      <c r="C74" s="81"/>
      <c r="D74" s="82"/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7">
        <v>31</v>
      </c>
      <c r="B75" s="80"/>
      <c r="C75" s="81"/>
      <c r="D75" s="82"/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7">
        <v>32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.75" customHeight="1">
      <c r="A77" s="74">
        <v>33</v>
      </c>
      <c r="B77" s="80"/>
      <c r="C77" s="81"/>
      <c r="D77" s="82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.75" customHeight="1">
      <c r="A78" s="74">
        <v>34</v>
      </c>
      <c r="B78" s="88"/>
      <c r="C78" s="88"/>
      <c r="D78" s="88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ht="51" customHeight="1">
      <c r="A79" s="191" t="s">
        <v>16</v>
      </c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1"/>
      <c r="N79" s="191"/>
      <c r="O79" s="191"/>
      <c r="P79" s="191"/>
      <c r="Q79" s="191"/>
      <c r="R79" s="191"/>
      <c r="S79" s="191"/>
      <c r="T79" s="191"/>
      <c r="U79" s="191"/>
      <c r="V79" s="191"/>
      <c r="W79" s="191"/>
      <c r="X79" s="191"/>
      <c r="Y79" s="191"/>
      <c r="Z79" s="191"/>
      <c r="AA79" s="191"/>
      <c r="AB79" s="191"/>
      <c r="AC79" s="191"/>
      <c r="AD79" s="191"/>
      <c r="AE79" s="191"/>
      <c r="AF79" s="191"/>
      <c r="AG79" s="191"/>
      <c r="AH79" s="191"/>
      <c r="AI79" s="191"/>
      <c r="AJ79" s="76" t="e">
        <f t="shared" ref="AJ79:AO79" si="9">SUM(AJ45:AJ78)</f>
        <v>#REF!</v>
      </c>
      <c r="AK79" s="76">
        <f t="shared" si="9"/>
        <v>0</v>
      </c>
      <c r="AL79" s="76">
        <f t="shared" si="9"/>
        <v>0</v>
      </c>
      <c r="AM79" s="76">
        <f t="shared" si="9"/>
        <v>0</v>
      </c>
      <c r="AN79" s="76">
        <f t="shared" si="9"/>
        <v>0</v>
      </c>
      <c r="AO79" s="76">
        <f t="shared" si="9"/>
        <v>0</v>
      </c>
    </row>
    <row r="80" spans="1:41" ht="15.75" customHeight="1">
      <c r="A80" s="27"/>
      <c r="B80" s="27"/>
      <c r="C80" s="181"/>
      <c r="D80" s="181"/>
      <c r="E80" s="35"/>
      <c r="H80" s="37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</row>
    <row r="81" spans="3:38" ht="15.75" customHeight="1">
      <c r="C81" s="72"/>
      <c r="D81" s="35"/>
      <c r="E81" s="35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3:38" ht="15.75" customHeight="1">
      <c r="C82" s="72"/>
      <c r="D82" s="35"/>
      <c r="E82" s="35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</row>
    <row r="83" spans="3:38" ht="15.75" customHeight="1">
      <c r="C83" s="181"/>
      <c r="D83" s="181"/>
      <c r="E83" s="35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3:38" ht="15.75" customHeight="1">
      <c r="C84" s="181"/>
      <c r="D84" s="181"/>
      <c r="E84" s="181"/>
      <c r="F84" s="181"/>
      <c r="G84" s="181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3:38" ht="15.75" customHeight="1">
      <c r="C85" s="181"/>
      <c r="D85" s="181"/>
      <c r="E85" s="181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3:38" ht="15.75" customHeight="1">
      <c r="C86" s="181"/>
      <c r="D86" s="181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1:AI41"/>
    <mergeCell ref="A43:AI43"/>
    <mergeCell ref="C85:E85"/>
    <mergeCell ref="C86:D86"/>
    <mergeCell ref="C84:G84"/>
    <mergeCell ref="C44:D44"/>
    <mergeCell ref="AP45:AQ45"/>
    <mergeCell ref="AP58:AQ58"/>
    <mergeCell ref="A79:AI79"/>
    <mergeCell ref="C80:D80"/>
    <mergeCell ref="C83:D83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9"/>
  <sheetViews>
    <sheetView zoomScale="55" zoomScaleNormal="55" workbookViewId="0">
      <selection activeCell="AE11" sqref="AE11"/>
    </sheetView>
  </sheetViews>
  <sheetFormatPr defaultRowHeight="15.75"/>
  <cols>
    <col min="1" max="1" width="8.6640625" customWidth="1"/>
    <col min="2" max="2" width="26.83203125" customWidth="1"/>
    <col min="3" max="3" width="29.6640625" customWidth="1"/>
    <col min="4" max="4" width="12.1640625" customWidth="1"/>
    <col min="5" max="35" width="7" customWidth="1"/>
    <col min="36" max="38" width="8.33203125" customWidth="1"/>
    <col min="39" max="39" width="10.83203125" customWidth="1"/>
    <col min="40" max="40" width="12.1640625" customWidth="1"/>
    <col min="41" max="41" width="10.83203125" customWidth="1"/>
  </cols>
  <sheetData>
    <row r="1" spans="1:41" ht="24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7" t="s">
        <v>1</v>
      </c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</row>
    <row r="2" spans="1:41" ht="22.5" customHeight="1">
      <c r="A2" s="197" t="s">
        <v>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 t="s">
        <v>3</v>
      </c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</row>
    <row r="3" spans="1:41" ht="17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</row>
    <row r="4" spans="1:41" ht="28.5" customHeight="1">
      <c r="A4" s="198" t="s">
        <v>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</row>
    <row r="5" spans="1:41">
      <c r="A5" s="175" t="s">
        <v>516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</row>
    <row r="6" spans="1:41" ht="33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195" t="s">
        <v>132</v>
      </c>
      <c r="AG6" s="195"/>
      <c r="AH6" s="195"/>
      <c r="AI6" s="195"/>
      <c r="AJ6" s="195"/>
      <c r="AK6" s="195"/>
      <c r="AL6" s="75"/>
    </row>
    <row r="7" spans="1:41" ht="15.75" customHeight="1">
      <c r="AE7" s="20"/>
      <c r="AF7" s="20"/>
      <c r="AG7" s="20"/>
      <c r="AH7" s="20"/>
      <c r="AI7" s="21"/>
    </row>
    <row r="8" spans="1:41" s="1" customFormat="1" ht="33" customHeight="1">
      <c r="A8" s="74" t="s">
        <v>5</v>
      </c>
      <c r="B8" s="73" t="s">
        <v>6</v>
      </c>
      <c r="C8" s="177" t="s">
        <v>7</v>
      </c>
      <c r="D8" s="178"/>
      <c r="E8" s="4">
        <v>1</v>
      </c>
      <c r="F8" s="4">
        <v>2</v>
      </c>
      <c r="G8" s="4">
        <v>3</v>
      </c>
      <c r="H8" s="4">
        <v>4</v>
      </c>
      <c r="I8" s="4">
        <v>5</v>
      </c>
      <c r="J8" s="4">
        <v>6</v>
      </c>
      <c r="K8" s="4">
        <v>7</v>
      </c>
      <c r="L8" s="4">
        <v>8</v>
      </c>
      <c r="M8" s="4">
        <v>9</v>
      </c>
      <c r="N8" s="4">
        <v>10</v>
      </c>
      <c r="O8" s="4">
        <v>11</v>
      </c>
      <c r="P8" s="4">
        <v>12</v>
      </c>
      <c r="Q8" s="4">
        <v>13</v>
      </c>
      <c r="R8" s="4">
        <v>14</v>
      </c>
      <c r="S8" s="4">
        <v>15</v>
      </c>
      <c r="T8" s="4">
        <v>16</v>
      </c>
      <c r="U8" s="4">
        <v>17</v>
      </c>
      <c r="V8" s="4">
        <v>18</v>
      </c>
      <c r="W8" s="4">
        <v>19</v>
      </c>
      <c r="X8" s="4">
        <v>20</v>
      </c>
      <c r="Y8" s="4">
        <v>21</v>
      </c>
      <c r="Z8" s="4">
        <v>22</v>
      </c>
      <c r="AA8" s="4">
        <v>23</v>
      </c>
      <c r="AB8" s="4">
        <v>24</v>
      </c>
      <c r="AC8" s="4">
        <v>25</v>
      </c>
      <c r="AD8" s="4">
        <v>26</v>
      </c>
      <c r="AE8" s="4">
        <v>27</v>
      </c>
      <c r="AF8" s="4">
        <v>28</v>
      </c>
      <c r="AG8" s="4">
        <v>29</v>
      </c>
      <c r="AH8" s="4">
        <v>30</v>
      </c>
      <c r="AI8" s="4">
        <v>31</v>
      </c>
      <c r="AJ8" s="22" t="s">
        <v>8</v>
      </c>
      <c r="AK8" s="22" t="s">
        <v>9</v>
      </c>
      <c r="AL8" s="22" t="s">
        <v>10</v>
      </c>
    </row>
    <row r="9" spans="1:41" s="1" customFormat="1" ht="30" customHeight="1">
      <c r="A9" s="77">
        <v>1</v>
      </c>
      <c r="B9" s="156" t="s">
        <v>231</v>
      </c>
      <c r="C9" s="157" t="s">
        <v>73</v>
      </c>
      <c r="D9" s="158" t="s">
        <v>773</v>
      </c>
      <c r="E9" s="94"/>
      <c r="F9" s="83"/>
      <c r="G9" s="96"/>
      <c r="H9" s="96"/>
      <c r="I9" s="96"/>
      <c r="J9" s="96"/>
      <c r="K9" s="96"/>
      <c r="L9" s="96"/>
      <c r="M9" s="83"/>
      <c r="N9" s="96"/>
      <c r="O9" s="96"/>
      <c r="P9" s="96"/>
      <c r="Q9" s="96"/>
      <c r="R9" s="96" t="s">
        <v>8</v>
      </c>
      <c r="S9" s="96"/>
      <c r="T9" s="96" t="s">
        <v>8</v>
      </c>
      <c r="U9" s="96" t="s">
        <v>9</v>
      </c>
      <c r="V9" s="96"/>
      <c r="W9" s="96"/>
      <c r="X9" s="96"/>
      <c r="Y9" s="96"/>
      <c r="Z9" s="96"/>
      <c r="AA9" s="83"/>
      <c r="AB9" s="83"/>
      <c r="AC9" s="96"/>
      <c r="AD9" s="96" t="s">
        <v>8</v>
      </c>
      <c r="AE9" s="96" t="s">
        <v>775</v>
      </c>
      <c r="AF9" s="96"/>
      <c r="AG9" s="96"/>
      <c r="AH9" s="96"/>
      <c r="AI9" s="96"/>
      <c r="AJ9" s="74">
        <f>COUNTIF(E9:AI9,"K")+2*COUNTIF(E9:AI9,"2K")+COUNTIF(E9:AI9,"TK")+COUNTIF(E9:AI9,"KT")</f>
        <v>3</v>
      </c>
      <c r="AK9" s="74">
        <f t="shared" ref="AK9:AK42" si="0">COUNTIF(E9:AI9,"P")+2*COUNTIF(F9:AJ9,"2P")</f>
        <v>1</v>
      </c>
      <c r="AL9" s="74">
        <f t="shared" ref="AL9:AL42" si="1">COUNTIF(E9:AI9,"T")+2*COUNTIF(E9:AI9,"2T")+COUNTIF(E9:AI9,"TK")+COUNTIF(E9:AI9,"KT")</f>
        <v>0</v>
      </c>
      <c r="AM9" s="23"/>
      <c r="AN9" s="24"/>
      <c r="AO9" s="25"/>
    </row>
    <row r="10" spans="1:41" s="1" customFormat="1" ht="30" customHeight="1">
      <c r="A10" s="77">
        <v>2</v>
      </c>
      <c r="B10" s="156" t="s">
        <v>232</v>
      </c>
      <c r="C10" s="157" t="s">
        <v>73</v>
      </c>
      <c r="D10" s="158" t="s">
        <v>71</v>
      </c>
      <c r="E10" s="94"/>
      <c r="F10" s="83"/>
      <c r="G10" s="96"/>
      <c r="H10" s="96"/>
      <c r="I10" s="96"/>
      <c r="J10" s="96"/>
      <c r="K10" s="96"/>
      <c r="L10" s="96"/>
      <c r="M10" s="83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83"/>
      <c r="AB10" s="83"/>
      <c r="AC10" s="96"/>
      <c r="AD10" s="96" t="s">
        <v>8</v>
      </c>
      <c r="AE10" s="96"/>
      <c r="AF10" s="96"/>
      <c r="AG10" s="96"/>
      <c r="AH10" s="96"/>
      <c r="AI10" s="96"/>
      <c r="AJ10" s="74">
        <f t="shared" ref="AJ10:AJ42" si="2">COUNTIF(E10:AI10,"K")+2*COUNTIF(E10:AI10,"2K")+COUNTIF(E10:AI10,"TK")+COUNTIF(E10:AI10,"KT")</f>
        <v>1</v>
      </c>
      <c r="AK10" s="74">
        <f t="shared" si="0"/>
        <v>0</v>
      </c>
      <c r="AL10" s="74">
        <f t="shared" si="1"/>
        <v>0</v>
      </c>
      <c r="AM10" s="25"/>
      <c r="AN10" s="25"/>
      <c r="AO10" s="25"/>
    </row>
    <row r="11" spans="1:41" s="1" customFormat="1" ht="30" customHeight="1">
      <c r="A11" s="77">
        <v>3</v>
      </c>
      <c r="B11" s="156" t="s">
        <v>233</v>
      </c>
      <c r="C11" s="157" t="s">
        <v>234</v>
      </c>
      <c r="D11" s="158" t="s">
        <v>181</v>
      </c>
      <c r="E11" s="94"/>
      <c r="F11" s="83"/>
      <c r="G11" s="96"/>
      <c r="H11" s="96"/>
      <c r="I11" s="96"/>
      <c r="J11" s="96"/>
      <c r="K11" s="96"/>
      <c r="L11" s="96"/>
      <c r="M11" s="83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83"/>
      <c r="AB11" s="83"/>
      <c r="AC11" s="96"/>
      <c r="AD11" s="96"/>
      <c r="AE11" s="96"/>
      <c r="AF11" s="96"/>
      <c r="AG11" s="96"/>
      <c r="AH11" s="96"/>
      <c r="AI11" s="96"/>
      <c r="AJ11" s="74">
        <f t="shared" si="2"/>
        <v>0</v>
      </c>
      <c r="AK11" s="74">
        <f t="shared" si="0"/>
        <v>0</v>
      </c>
      <c r="AL11" s="74">
        <f t="shared" si="1"/>
        <v>0</v>
      </c>
      <c r="AM11" s="25"/>
      <c r="AN11" s="25"/>
      <c r="AO11" s="25"/>
    </row>
    <row r="12" spans="1:41" s="1" customFormat="1" ht="30" customHeight="1">
      <c r="A12" s="77">
        <v>4</v>
      </c>
      <c r="B12" s="156" t="s">
        <v>235</v>
      </c>
      <c r="C12" s="157" t="s">
        <v>168</v>
      </c>
      <c r="D12" s="158" t="s">
        <v>98</v>
      </c>
      <c r="E12" s="94"/>
      <c r="F12" s="83"/>
      <c r="G12" s="96"/>
      <c r="H12" s="96"/>
      <c r="I12" s="96"/>
      <c r="J12" s="96"/>
      <c r="K12" s="96"/>
      <c r="L12" s="96"/>
      <c r="M12" s="83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83"/>
      <c r="AB12" s="83"/>
      <c r="AC12" s="96"/>
      <c r="AD12" s="96"/>
      <c r="AE12" s="96"/>
      <c r="AF12" s="96"/>
      <c r="AG12" s="96"/>
      <c r="AH12" s="96"/>
      <c r="AI12" s="96"/>
      <c r="AJ12" s="74">
        <f t="shared" si="2"/>
        <v>0</v>
      </c>
      <c r="AK12" s="74">
        <f t="shared" si="0"/>
        <v>0</v>
      </c>
      <c r="AL12" s="74">
        <f t="shared" si="1"/>
        <v>0</v>
      </c>
      <c r="AM12" s="25"/>
      <c r="AN12" s="25"/>
      <c r="AO12" s="25"/>
    </row>
    <row r="13" spans="1:41" s="1" customFormat="1" ht="30" customHeight="1">
      <c r="A13" s="77">
        <v>5</v>
      </c>
      <c r="B13" s="156" t="s">
        <v>237</v>
      </c>
      <c r="C13" s="157" t="s">
        <v>238</v>
      </c>
      <c r="D13" s="158" t="s">
        <v>92</v>
      </c>
      <c r="E13" s="94"/>
      <c r="F13" s="83"/>
      <c r="G13" s="96"/>
      <c r="H13" s="96"/>
      <c r="I13" s="96"/>
      <c r="J13" s="96"/>
      <c r="K13" s="96"/>
      <c r="L13" s="96"/>
      <c r="M13" s="83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83"/>
      <c r="AB13" s="83"/>
      <c r="AC13" s="96"/>
      <c r="AD13" s="96"/>
      <c r="AE13" s="96"/>
      <c r="AF13" s="96"/>
      <c r="AG13" s="96"/>
      <c r="AH13" s="96"/>
      <c r="AI13" s="96"/>
      <c r="AJ13" s="74">
        <f t="shared" si="2"/>
        <v>0</v>
      </c>
      <c r="AK13" s="74">
        <f t="shared" si="0"/>
        <v>0</v>
      </c>
      <c r="AL13" s="74">
        <f t="shared" si="1"/>
        <v>0</v>
      </c>
      <c r="AM13" s="25"/>
      <c r="AN13" s="25"/>
      <c r="AO13" s="25"/>
    </row>
    <row r="14" spans="1:41" s="1" customFormat="1" ht="30" customHeight="1">
      <c r="A14" s="77">
        <v>6</v>
      </c>
      <c r="B14" s="128" t="s">
        <v>448</v>
      </c>
      <c r="C14" s="129" t="s">
        <v>449</v>
      </c>
      <c r="D14" s="137" t="s">
        <v>450</v>
      </c>
      <c r="E14" s="94"/>
      <c r="F14" s="83"/>
      <c r="G14" s="96"/>
      <c r="H14" s="96"/>
      <c r="I14" s="96"/>
      <c r="J14" s="96"/>
      <c r="K14" s="96"/>
      <c r="L14" s="96"/>
      <c r="M14" s="83"/>
      <c r="N14" s="96"/>
      <c r="O14" s="96"/>
      <c r="P14" s="96" t="s">
        <v>9</v>
      </c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83"/>
      <c r="AB14" s="83"/>
      <c r="AC14" s="96"/>
      <c r="AD14" s="96"/>
      <c r="AE14" s="96"/>
      <c r="AF14" s="96"/>
      <c r="AG14" s="96"/>
      <c r="AH14" s="96"/>
      <c r="AI14" s="96"/>
      <c r="AJ14" s="74">
        <f t="shared" si="2"/>
        <v>0</v>
      </c>
      <c r="AK14" s="74">
        <f t="shared" si="0"/>
        <v>1</v>
      </c>
      <c r="AL14" s="74">
        <f t="shared" si="1"/>
        <v>0</v>
      </c>
      <c r="AM14" s="25"/>
      <c r="AN14" s="25"/>
      <c r="AO14" s="25"/>
    </row>
    <row r="15" spans="1:41" s="1" customFormat="1" ht="30" customHeight="1">
      <c r="A15" s="77">
        <v>7</v>
      </c>
      <c r="B15" s="156" t="s">
        <v>239</v>
      </c>
      <c r="C15" s="159" t="s">
        <v>240</v>
      </c>
      <c r="D15" s="160" t="s">
        <v>241</v>
      </c>
      <c r="E15" s="94"/>
      <c r="F15" s="83"/>
      <c r="G15" s="96"/>
      <c r="H15" s="96"/>
      <c r="I15" s="96"/>
      <c r="J15" s="96"/>
      <c r="K15" s="96"/>
      <c r="L15" s="96"/>
      <c r="M15" s="83"/>
      <c r="N15" s="96"/>
      <c r="O15" s="83"/>
      <c r="P15" s="83"/>
      <c r="Q15" s="83"/>
      <c r="R15" s="83"/>
      <c r="S15" s="83"/>
      <c r="T15" s="83"/>
      <c r="U15" s="83"/>
      <c r="V15" s="83"/>
      <c r="W15" s="96"/>
      <c r="X15" s="96"/>
      <c r="Y15" s="96"/>
      <c r="Z15" s="96"/>
      <c r="AA15" s="83"/>
      <c r="AB15" s="83"/>
      <c r="AC15" s="96"/>
      <c r="AD15" s="96" t="s">
        <v>9</v>
      </c>
      <c r="AE15" s="96"/>
      <c r="AF15" s="96"/>
      <c r="AG15" s="96"/>
      <c r="AH15" s="96"/>
      <c r="AI15" s="96"/>
      <c r="AJ15" s="74">
        <f t="shared" si="2"/>
        <v>0</v>
      </c>
      <c r="AK15" s="74">
        <f t="shared" si="0"/>
        <v>1</v>
      </c>
      <c r="AL15" s="74">
        <f t="shared" si="1"/>
        <v>0</v>
      </c>
      <c r="AM15" s="25"/>
      <c r="AN15" s="25"/>
      <c r="AO15" s="25"/>
    </row>
    <row r="16" spans="1:41" s="1" customFormat="1" ht="30" customHeight="1">
      <c r="A16" s="77">
        <v>8</v>
      </c>
      <c r="B16" s="156" t="s">
        <v>396</v>
      </c>
      <c r="C16" s="159" t="s">
        <v>397</v>
      </c>
      <c r="D16" s="160" t="s">
        <v>74</v>
      </c>
      <c r="E16" s="94"/>
      <c r="F16" s="83"/>
      <c r="G16" s="96"/>
      <c r="H16" s="96"/>
      <c r="I16" s="96"/>
      <c r="J16" s="96"/>
      <c r="K16" s="96"/>
      <c r="L16" s="96"/>
      <c r="M16" s="83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83"/>
      <c r="AB16" s="83"/>
      <c r="AC16" s="96"/>
      <c r="AD16" s="96"/>
      <c r="AE16" s="96"/>
      <c r="AF16" s="96"/>
      <c r="AG16" s="96"/>
      <c r="AH16" s="96"/>
      <c r="AI16" s="96"/>
      <c r="AJ16" s="74">
        <f t="shared" si="2"/>
        <v>0</v>
      </c>
      <c r="AK16" s="74">
        <f t="shared" si="0"/>
        <v>0</v>
      </c>
      <c r="AL16" s="74">
        <f t="shared" si="1"/>
        <v>0</v>
      </c>
      <c r="AM16" s="25"/>
      <c r="AN16" s="25"/>
      <c r="AO16" s="25"/>
    </row>
    <row r="17" spans="1:41" s="1" customFormat="1" ht="30" customHeight="1">
      <c r="A17" s="77">
        <v>9</v>
      </c>
      <c r="B17" s="156" t="s">
        <v>242</v>
      </c>
      <c r="C17" s="159" t="s">
        <v>243</v>
      </c>
      <c r="D17" s="160" t="s">
        <v>74</v>
      </c>
      <c r="E17" s="94"/>
      <c r="F17" s="83"/>
      <c r="G17" s="96"/>
      <c r="H17" s="96"/>
      <c r="I17" s="96"/>
      <c r="J17" s="96"/>
      <c r="K17" s="96"/>
      <c r="L17" s="96"/>
      <c r="M17" s="83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113"/>
      <c r="Y17" s="96"/>
      <c r="Z17" s="96"/>
      <c r="AA17" s="83"/>
      <c r="AB17" s="83"/>
      <c r="AC17" s="96"/>
      <c r="AD17" s="96"/>
      <c r="AE17" s="96"/>
      <c r="AF17" s="96"/>
      <c r="AG17" s="96"/>
      <c r="AH17" s="96"/>
      <c r="AI17" s="96"/>
      <c r="AJ17" s="74">
        <f t="shared" si="2"/>
        <v>0</v>
      </c>
      <c r="AK17" s="74">
        <f t="shared" si="0"/>
        <v>0</v>
      </c>
      <c r="AL17" s="74">
        <f t="shared" si="1"/>
        <v>0</v>
      </c>
      <c r="AM17" s="25"/>
      <c r="AN17" s="25"/>
      <c r="AO17" s="25"/>
    </row>
    <row r="18" spans="1:41" s="1" customFormat="1" ht="30" customHeight="1">
      <c r="A18" s="77">
        <v>10</v>
      </c>
      <c r="B18" s="156" t="s">
        <v>244</v>
      </c>
      <c r="C18" s="159" t="s">
        <v>245</v>
      </c>
      <c r="D18" s="160" t="s">
        <v>183</v>
      </c>
      <c r="E18" s="94"/>
      <c r="F18" s="83"/>
      <c r="G18" s="96"/>
      <c r="H18" s="96"/>
      <c r="I18" s="96"/>
      <c r="J18" s="96"/>
      <c r="K18" s="96"/>
      <c r="L18" s="96"/>
      <c r="M18" s="83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83"/>
      <c r="AB18" s="83"/>
      <c r="AC18" s="96"/>
      <c r="AD18" s="96"/>
      <c r="AE18" s="96"/>
      <c r="AF18" s="96"/>
      <c r="AG18" s="96"/>
      <c r="AH18" s="96"/>
      <c r="AI18" s="96"/>
      <c r="AJ18" s="74">
        <f t="shared" si="2"/>
        <v>0</v>
      </c>
      <c r="AK18" s="74">
        <f t="shared" si="0"/>
        <v>0</v>
      </c>
      <c r="AL18" s="74">
        <f t="shared" si="1"/>
        <v>0</v>
      </c>
      <c r="AM18" s="25"/>
      <c r="AN18" s="25"/>
      <c r="AO18" s="25"/>
    </row>
    <row r="19" spans="1:41" s="1" customFormat="1" ht="30" customHeight="1">
      <c r="A19" s="77">
        <v>11</v>
      </c>
      <c r="B19" s="156" t="s">
        <v>246</v>
      </c>
      <c r="C19" s="159" t="s">
        <v>769</v>
      </c>
      <c r="D19" s="160" t="s">
        <v>13</v>
      </c>
      <c r="E19" s="94"/>
      <c r="F19" s="83"/>
      <c r="G19" s="96"/>
      <c r="H19" s="96"/>
      <c r="I19" s="96"/>
      <c r="J19" s="96"/>
      <c r="K19" s="96"/>
      <c r="L19" s="96"/>
      <c r="M19" s="83"/>
      <c r="N19" s="96"/>
      <c r="O19" s="96"/>
      <c r="P19" s="96"/>
      <c r="Q19" s="96"/>
      <c r="R19" s="96"/>
      <c r="S19" s="96"/>
      <c r="T19" s="96"/>
      <c r="U19" s="96" t="s">
        <v>8</v>
      </c>
      <c r="V19" s="96"/>
      <c r="W19" s="96"/>
      <c r="X19" s="96"/>
      <c r="Y19" s="96"/>
      <c r="Z19" s="96"/>
      <c r="AA19" s="83"/>
      <c r="AB19" s="83"/>
      <c r="AC19" s="96"/>
      <c r="AD19" s="96"/>
      <c r="AE19" s="96"/>
      <c r="AF19" s="96"/>
      <c r="AG19" s="96"/>
      <c r="AH19" s="96"/>
      <c r="AI19" s="96"/>
      <c r="AJ19" s="74">
        <f t="shared" si="2"/>
        <v>1</v>
      </c>
      <c r="AK19" s="74">
        <f t="shared" si="0"/>
        <v>0</v>
      </c>
      <c r="AL19" s="74">
        <f t="shared" si="1"/>
        <v>0</v>
      </c>
      <c r="AM19" s="25"/>
      <c r="AN19" s="25"/>
      <c r="AO19" s="25"/>
    </row>
    <row r="20" spans="1:41" s="1" customFormat="1" ht="30" customHeight="1">
      <c r="A20" s="77">
        <v>12</v>
      </c>
      <c r="B20" s="104" t="s">
        <v>289</v>
      </c>
      <c r="C20" s="140" t="s">
        <v>290</v>
      </c>
      <c r="D20" s="141" t="s">
        <v>41</v>
      </c>
      <c r="E20" s="94"/>
      <c r="F20" s="83"/>
      <c r="G20" s="96"/>
      <c r="H20" s="96"/>
      <c r="I20" s="96"/>
      <c r="J20" s="96"/>
      <c r="K20" s="96"/>
      <c r="L20" s="96"/>
      <c r="M20" s="83"/>
      <c r="N20" s="96"/>
      <c r="O20" s="96"/>
      <c r="P20" s="96"/>
      <c r="Q20" s="96" t="s">
        <v>8</v>
      </c>
      <c r="R20" s="96" t="s">
        <v>8</v>
      </c>
      <c r="S20" s="96"/>
      <c r="T20" s="96"/>
      <c r="U20" s="96" t="s">
        <v>8</v>
      </c>
      <c r="V20" s="96"/>
      <c r="W20" s="96"/>
      <c r="X20" s="96"/>
      <c r="Y20" s="96"/>
      <c r="Z20" s="96"/>
      <c r="AA20" s="83"/>
      <c r="AB20" s="83"/>
      <c r="AC20" s="96"/>
      <c r="AD20" s="96"/>
      <c r="AE20" s="96"/>
      <c r="AF20" s="96"/>
      <c r="AG20" s="96"/>
      <c r="AH20" s="96"/>
      <c r="AI20" s="96"/>
      <c r="AJ20" s="74">
        <f t="shared" si="2"/>
        <v>3</v>
      </c>
      <c r="AK20" s="74">
        <f t="shared" si="0"/>
        <v>0</v>
      </c>
      <c r="AL20" s="74">
        <f t="shared" si="1"/>
        <v>0</v>
      </c>
      <c r="AM20" s="25"/>
      <c r="AN20" s="25"/>
      <c r="AO20" s="25"/>
    </row>
    <row r="21" spans="1:41" s="1" customFormat="1" ht="30" customHeight="1">
      <c r="A21" s="77">
        <v>13</v>
      </c>
      <c r="B21" s="104" t="s">
        <v>291</v>
      </c>
      <c r="C21" s="140" t="s">
        <v>292</v>
      </c>
      <c r="D21" s="141" t="s">
        <v>41</v>
      </c>
      <c r="E21" s="94"/>
      <c r="F21" s="83"/>
      <c r="G21" s="94"/>
      <c r="H21" s="94"/>
      <c r="I21" s="94"/>
      <c r="J21" s="94"/>
      <c r="K21" s="94"/>
      <c r="L21" s="94"/>
      <c r="M21" s="83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83"/>
      <c r="AB21" s="83"/>
      <c r="AC21" s="94"/>
      <c r="AD21" s="94"/>
      <c r="AE21" s="94"/>
      <c r="AF21" s="94"/>
      <c r="AG21" s="94"/>
      <c r="AH21" s="94"/>
      <c r="AI21" s="94"/>
      <c r="AJ21" s="74">
        <f t="shared" si="2"/>
        <v>0</v>
      </c>
      <c r="AK21" s="74">
        <f t="shared" si="0"/>
        <v>0</v>
      </c>
      <c r="AL21" s="74">
        <f t="shared" si="1"/>
        <v>0</v>
      </c>
      <c r="AM21" s="25"/>
      <c r="AN21" s="25"/>
      <c r="AO21" s="25"/>
    </row>
    <row r="22" spans="1:41" s="1" customFormat="1" ht="30" customHeight="1">
      <c r="A22" s="77">
        <v>14</v>
      </c>
      <c r="B22" s="156" t="s">
        <v>247</v>
      </c>
      <c r="C22" s="159" t="s">
        <v>248</v>
      </c>
      <c r="D22" s="160" t="s">
        <v>79</v>
      </c>
      <c r="E22" s="94"/>
      <c r="F22" s="83"/>
      <c r="G22" s="96"/>
      <c r="H22" s="96"/>
      <c r="I22" s="96"/>
      <c r="J22" s="96"/>
      <c r="K22" s="96"/>
      <c r="L22" s="96"/>
      <c r="M22" s="83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83"/>
      <c r="AB22" s="83"/>
      <c r="AC22" s="96"/>
      <c r="AD22" s="96"/>
      <c r="AE22" s="96"/>
      <c r="AF22" s="96"/>
      <c r="AG22" s="96"/>
      <c r="AH22" s="96"/>
      <c r="AI22" s="96"/>
      <c r="AJ22" s="74">
        <f t="shared" si="2"/>
        <v>0</v>
      </c>
      <c r="AK22" s="74">
        <f t="shared" si="0"/>
        <v>0</v>
      </c>
      <c r="AL22" s="74">
        <f t="shared" si="1"/>
        <v>0</v>
      </c>
      <c r="AM22" s="189"/>
      <c r="AN22" s="190"/>
      <c r="AO22" s="25"/>
    </row>
    <row r="23" spans="1:41" s="1" customFormat="1" ht="30" customHeight="1">
      <c r="A23" s="77">
        <v>15</v>
      </c>
      <c r="B23" s="156" t="s">
        <v>249</v>
      </c>
      <c r="C23" s="159" t="s">
        <v>165</v>
      </c>
      <c r="D23" s="160" t="s">
        <v>77</v>
      </c>
      <c r="E23" s="94"/>
      <c r="F23" s="83"/>
      <c r="G23" s="96"/>
      <c r="H23" s="96"/>
      <c r="I23" s="96"/>
      <c r="J23" s="96"/>
      <c r="K23" s="96"/>
      <c r="L23" s="96"/>
      <c r="M23" s="83"/>
      <c r="N23" s="96"/>
      <c r="O23" s="96"/>
      <c r="P23" s="96" t="s">
        <v>9</v>
      </c>
      <c r="Q23" s="96"/>
      <c r="R23" s="96"/>
      <c r="S23" s="96"/>
      <c r="T23" s="96" t="s">
        <v>8</v>
      </c>
      <c r="U23" s="96" t="s">
        <v>8</v>
      </c>
      <c r="V23" s="96"/>
      <c r="W23" s="96"/>
      <c r="X23" s="96"/>
      <c r="Y23" s="96"/>
      <c r="Z23" s="96"/>
      <c r="AA23" s="83"/>
      <c r="AB23" s="83"/>
      <c r="AC23" s="96"/>
      <c r="AD23" s="96"/>
      <c r="AE23" s="96"/>
      <c r="AF23" s="96"/>
      <c r="AG23" s="96"/>
      <c r="AH23" s="96"/>
      <c r="AI23" s="96"/>
      <c r="AJ23" s="74">
        <f t="shared" si="2"/>
        <v>2</v>
      </c>
      <c r="AK23" s="74">
        <f t="shared" si="0"/>
        <v>1</v>
      </c>
      <c r="AL23" s="74">
        <f t="shared" si="1"/>
        <v>0</v>
      </c>
      <c r="AM23" s="25"/>
      <c r="AN23" s="25"/>
      <c r="AO23" s="25"/>
    </row>
    <row r="24" spans="1:41" s="1" customFormat="1" ht="30" customHeight="1">
      <c r="A24" s="77">
        <v>16</v>
      </c>
      <c r="B24" s="156" t="s">
        <v>250</v>
      </c>
      <c r="C24" s="159" t="s">
        <v>251</v>
      </c>
      <c r="D24" s="160" t="s">
        <v>45</v>
      </c>
      <c r="E24" s="94"/>
      <c r="F24" s="83"/>
      <c r="G24" s="96"/>
      <c r="H24" s="96"/>
      <c r="I24" s="96"/>
      <c r="J24" s="96"/>
      <c r="K24" s="96"/>
      <c r="L24" s="96"/>
      <c r="M24" s="83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83"/>
      <c r="AB24" s="83"/>
      <c r="AC24" s="96"/>
      <c r="AD24" s="96"/>
      <c r="AE24" s="96"/>
      <c r="AF24" s="96"/>
      <c r="AG24" s="96"/>
      <c r="AH24" s="96"/>
      <c r="AI24" s="96"/>
      <c r="AJ24" s="74">
        <f t="shared" si="2"/>
        <v>0</v>
      </c>
      <c r="AK24" s="74">
        <f t="shared" si="0"/>
        <v>0</v>
      </c>
      <c r="AL24" s="74">
        <f t="shared" si="1"/>
        <v>0</v>
      </c>
      <c r="AM24" s="25"/>
      <c r="AN24" s="25"/>
      <c r="AO24" s="25"/>
    </row>
    <row r="25" spans="1:41" s="1" customFormat="1" ht="30" customHeight="1">
      <c r="A25" s="77">
        <v>17</v>
      </c>
      <c r="B25" s="156" t="s">
        <v>252</v>
      </c>
      <c r="C25" s="159" t="s">
        <v>253</v>
      </c>
      <c r="D25" s="160" t="s">
        <v>88</v>
      </c>
      <c r="E25" s="94"/>
      <c r="F25" s="83"/>
      <c r="G25" s="96"/>
      <c r="H25" s="96"/>
      <c r="I25" s="96"/>
      <c r="J25" s="96"/>
      <c r="K25" s="96"/>
      <c r="L25" s="96"/>
      <c r="M25" s="83"/>
      <c r="N25" s="96"/>
      <c r="O25" s="96"/>
      <c r="P25" s="96"/>
      <c r="Q25" s="96"/>
      <c r="R25" s="96"/>
      <c r="S25" s="96"/>
      <c r="T25" s="96"/>
      <c r="U25" s="96"/>
      <c r="V25" s="96"/>
      <c r="W25" s="96" t="s">
        <v>8</v>
      </c>
      <c r="X25" s="96"/>
      <c r="Y25" s="96"/>
      <c r="Z25" s="96"/>
      <c r="AA25" s="83"/>
      <c r="AB25" s="83"/>
      <c r="AC25" s="96"/>
      <c r="AD25" s="96"/>
      <c r="AE25" s="96"/>
      <c r="AF25" s="96"/>
      <c r="AG25" s="96"/>
      <c r="AH25" s="96"/>
      <c r="AI25" s="96"/>
      <c r="AJ25" s="74">
        <f t="shared" si="2"/>
        <v>1</v>
      </c>
      <c r="AK25" s="74">
        <f t="shared" si="0"/>
        <v>0</v>
      </c>
      <c r="AL25" s="74">
        <f t="shared" si="1"/>
        <v>0</v>
      </c>
      <c r="AM25" s="25"/>
      <c r="AN25" s="25"/>
      <c r="AO25" s="25"/>
    </row>
    <row r="26" spans="1:41" s="1" customFormat="1" ht="30" customHeight="1">
      <c r="A26" s="77">
        <v>18</v>
      </c>
      <c r="B26" s="156" t="s">
        <v>254</v>
      </c>
      <c r="C26" s="159" t="s">
        <v>255</v>
      </c>
      <c r="D26" s="160" t="s">
        <v>220</v>
      </c>
      <c r="E26" s="94"/>
      <c r="F26" s="83"/>
      <c r="G26" s="96"/>
      <c r="H26" s="96"/>
      <c r="I26" s="96"/>
      <c r="J26" s="96"/>
      <c r="K26" s="96"/>
      <c r="L26" s="96"/>
      <c r="M26" s="83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  <c r="AA26" s="83"/>
      <c r="AB26" s="83"/>
      <c r="AC26" s="96"/>
      <c r="AD26" s="96"/>
      <c r="AE26" s="96"/>
      <c r="AF26" s="96"/>
      <c r="AG26" s="96"/>
      <c r="AH26" s="96"/>
      <c r="AI26" s="96"/>
      <c r="AJ26" s="74">
        <f t="shared" si="2"/>
        <v>0</v>
      </c>
      <c r="AK26" s="74">
        <f t="shared" si="0"/>
        <v>0</v>
      </c>
      <c r="AL26" s="74">
        <f t="shared" si="1"/>
        <v>0</v>
      </c>
      <c r="AM26" s="25"/>
      <c r="AN26" s="25"/>
      <c r="AO26" s="25"/>
    </row>
    <row r="27" spans="1:41" s="1" customFormat="1" ht="30" customHeight="1">
      <c r="A27" s="77">
        <v>19</v>
      </c>
      <c r="B27" s="156" t="s">
        <v>256</v>
      </c>
      <c r="C27" s="159" t="s">
        <v>257</v>
      </c>
      <c r="D27" s="160" t="s">
        <v>14</v>
      </c>
      <c r="E27" s="94"/>
      <c r="F27" s="83"/>
      <c r="G27" s="96"/>
      <c r="H27" s="96"/>
      <c r="I27" s="96"/>
      <c r="J27" s="96"/>
      <c r="K27" s="96"/>
      <c r="L27" s="96"/>
      <c r="M27" s="83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83"/>
      <c r="AB27" s="83"/>
      <c r="AC27" s="96"/>
      <c r="AD27" s="96"/>
      <c r="AE27" s="96"/>
      <c r="AF27" s="96"/>
      <c r="AG27" s="96"/>
      <c r="AH27" s="96"/>
      <c r="AI27" s="96"/>
      <c r="AJ27" s="74">
        <f t="shared" si="2"/>
        <v>0</v>
      </c>
      <c r="AK27" s="74">
        <f t="shared" si="0"/>
        <v>0</v>
      </c>
      <c r="AL27" s="74">
        <f t="shared" si="1"/>
        <v>0</v>
      </c>
      <c r="AM27" s="25"/>
      <c r="AN27" s="25"/>
      <c r="AO27" s="25"/>
    </row>
    <row r="28" spans="1:41" s="1" customFormat="1" ht="30" customHeight="1">
      <c r="A28" s="77">
        <v>20</v>
      </c>
      <c r="B28" s="156" t="s">
        <v>258</v>
      </c>
      <c r="C28" s="159" t="s">
        <v>259</v>
      </c>
      <c r="D28" s="160" t="s">
        <v>35</v>
      </c>
      <c r="E28" s="94"/>
      <c r="F28" s="83"/>
      <c r="G28" s="96"/>
      <c r="H28" s="96"/>
      <c r="I28" s="96"/>
      <c r="J28" s="96"/>
      <c r="K28" s="96"/>
      <c r="L28" s="96"/>
      <c r="M28" s="83"/>
      <c r="N28" s="96"/>
      <c r="O28" s="96"/>
      <c r="P28" s="96"/>
      <c r="Q28" s="96"/>
      <c r="R28" s="96"/>
      <c r="S28" s="96"/>
      <c r="T28" s="96" t="s">
        <v>8</v>
      </c>
      <c r="U28" s="96" t="s">
        <v>8</v>
      </c>
      <c r="V28" s="96"/>
      <c r="W28" s="96"/>
      <c r="X28" s="96"/>
      <c r="Y28" s="96"/>
      <c r="Z28" s="96"/>
      <c r="AA28" s="83"/>
      <c r="AB28" s="83"/>
      <c r="AC28" s="96"/>
      <c r="AD28" s="96"/>
      <c r="AE28" s="96"/>
      <c r="AF28" s="96"/>
      <c r="AG28" s="96"/>
      <c r="AH28" s="96"/>
      <c r="AI28" s="96"/>
      <c r="AJ28" s="74">
        <f t="shared" si="2"/>
        <v>2</v>
      </c>
      <c r="AK28" s="74">
        <f t="shared" si="0"/>
        <v>0</v>
      </c>
      <c r="AL28" s="74">
        <f t="shared" si="1"/>
        <v>0</v>
      </c>
      <c r="AM28" s="25"/>
      <c r="AN28" s="25"/>
      <c r="AO28" s="25"/>
    </row>
    <row r="29" spans="1:41" s="1" customFormat="1" ht="30" customHeight="1">
      <c r="A29" s="77">
        <v>21</v>
      </c>
      <c r="B29" s="156" t="s">
        <v>262</v>
      </c>
      <c r="C29" s="159" t="s">
        <v>122</v>
      </c>
      <c r="D29" s="160" t="s">
        <v>226</v>
      </c>
      <c r="E29" s="94"/>
      <c r="F29" s="83"/>
      <c r="G29" s="96"/>
      <c r="H29" s="96"/>
      <c r="I29" s="96"/>
      <c r="J29" s="96"/>
      <c r="K29" s="96"/>
      <c r="L29" s="96"/>
      <c r="M29" s="83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83"/>
      <c r="AB29" s="83"/>
      <c r="AC29" s="96"/>
      <c r="AD29" s="96"/>
      <c r="AE29" s="96"/>
      <c r="AF29" s="96"/>
      <c r="AG29" s="96"/>
      <c r="AH29" s="96"/>
      <c r="AI29" s="96"/>
      <c r="AJ29" s="74">
        <f t="shared" si="2"/>
        <v>0</v>
      </c>
      <c r="AK29" s="74">
        <f t="shared" si="0"/>
        <v>0</v>
      </c>
      <c r="AL29" s="74">
        <f t="shared" si="1"/>
        <v>0</v>
      </c>
      <c r="AM29" s="25"/>
      <c r="AN29" s="25"/>
      <c r="AO29" s="25"/>
    </row>
    <row r="30" spans="1:41" s="1" customFormat="1" ht="30" customHeight="1">
      <c r="A30" s="77">
        <v>22</v>
      </c>
      <c r="B30" s="156" t="s">
        <v>260</v>
      </c>
      <c r="C30" s="159" t="s">
        <v>261</v>
      </c>
      <c r="D30" s="160" t="s">
        <v>226</v>
      </c>
      <c r="E30" s="94"/>
      <c r="F30" s="83"/>
      <c r="G30" s="96"/>
      <c r="H30" s="96"/>
      <c r="I30" s="96"/>
      <c r="J30" s="96"/>
      <c r="K30" s="96"/>
      <c r="L30" s="96"/>
      <c r="M30" s="83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83"/>
      <c r="AB30" s="83"/>
      <c r="AC30" s="96"/>
      <c r="AD30" s="96"/>
      <c r="AE30" s="96"/>
      <c r="AF30" s="96"/>
      <c r="AG30" s="96"/>
      <c r="AH30" s="96"/>
      <c r="AI30" s="96"/>
      <c r="AJ30" s="74">
        <f t="shared" si="2"/>
        <v>0</v>
      </c>
      <c r="AK30" s="74">
        <f t="shared" si="0"/>
        <v>0</v>
      </c>
      <c r="AL30" s="74">
        <f t="shared" si="1"/>
        <v>0</v>
      </c>
      <c r="AM30" s="25"/>
      <c r="AN30" s="25"/>
      <c r="AO30" s="25"/>
    </row>
    <row r="31" spans="1:41" s="1" customFormat="1" ht="30" customHeight="1">
      <c r="A31" s="77">
        <v>23</v>
      </c>
      <c r="B31" s="156" t="s">
        <v>398</v>
      </c>
      <c r="C31" s="159" t="s">
        <v>399</v>
      </c>
      <c r="D31" s="160" t="s">
        <v>340</v>
      </c>
      <c r="E31" s="94"/>
      <c r="F31" s="83"/>
      <c r="G31" s="96"/>
      <c r="H31" s="96"/>
      <c r="I31" s="96"/>
      <c r="J31" s="96"/>
      <c r="K31" s="96"/>
      <c r="L31" s="96"/>
      <c r="M31" s="83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83"/>
      <c r="AB31" s="83"/>
      <c r="AC31" s="96"/>
      <c r="AD31" s="96"/>
      <c r="AE31" s="96"/>
      <c r="AF31" s="96"/>
      <c r="AG31" s="96"/>
      <c r="AH31" s="96"/>
      <c r="AI31" s="96"/>
      <c r="AJ31" s="74">
        <f t="shared" si="2"/>
        <v>0</v>
      </c>
      <c r="AK31" s="74">
        <f t="shared" si="0"/>
        <v>0</v>
      </c>
      <c r="AL31" s="74">
        <f t="shared" si="1"/>
        <v>0</v>
      </c>
      <c r="AM31" s="25"/>
      <c r="AN31" s="25"/>
      <c r="AO31" s="25"/>
    </row>
    <row r="32" spans="1:41" s="1" customFormat="1" ht="30" customHeight="1">
      <c r="A32" s="77">
        <v>24</v>
      </c>
      <c r="B32" s="156" t="s">
        <v>263</v>
      </c>
      <c r="C32" s="159" t="s">
        <v>264</v>
      </c>
      <c r="D32" s="160" t="s">
        <v>59</v>
      </c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74">
        <f t="shared" si="2"/>
        <v>0</v>
      </c>
      <c r="AK32" s="74">
        <f t="shared" si="0"/>
        <v>0</v>
      </c>
      <c r="AL32" s="74">
        <f t="shared" si="1"/>
        <v>0</v>
      </c>
      <c r="AM32" s="25"/>
      <c r="AN32" s="25"/>
      <c r="AO32" s="25"/>
    </row>
    <row r="33" spans="1:44" s="1" customFormat="1" ht="30" customHeight="1">
      <c r="A33" s="77">
        <v>25</v>
      </c>
      <c r="B33" s="156" t="s">
        <v>265</v>
      </c>
      <c r="C33" s="159" t="s">
        <v>266</v>
      </c>
      <c r="D33" s="160" t="s">
        <v>267</v>
      </c>
      <c r="E33" s="95"/>
      <c r="F33" s="83"/>
      <c r="G33" s="96"/>
      <c r="H33" s="96"/>
      <c r="I33" s="96"/>
      <c r="J33" s="96"/>
      <c r="K33" s="96"/>
      <c r="L33" s="96"/>
      <c r="M33" s="83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  <c r="AA33" s="83"/>
      <c r="AB33" s="83"/>
      <c r="AC33" s="96"/>
      <c r="AD33" s="96"/>
      <c r="AE33" s="96"/>
      <c r="AF33" s="96"/>
      <c r="AG33" s="96"/>
      <c r="AH33" s="96"/>
      <c r="AI33" s="96"/>
      <c r="AJ33" s="74">
        <f t="shared" si="2"/>
        <v>0</v>
      </c>
      <c r="AK33" s="74">
        <f t="shared" si="0"/>
        <v>0</v>
      </c>
      <c r="AL33" s="74">
        <f t="shared" si="1"/>
        <v>0</v>
      </c>
      <c r="AM33" s="25"/>
      <c r="AN33" s="25"/>
      <c r="AO33" s="25"/>
    </row>
    <row r="34" spans="1:44" s="1" customFormat="1" ht="30" customHeight="1">
      <c r="A34" s="77">
        <v>26</v>
      </c>
      <c r="B34" s="156">
        <v>1910020169</v>
      </c>
      <c r="C34" s="159" t="s">
        <v>281</v>
      </c>
      <c r="D34" s="160" t="s">
        <v>75</v>
      </c>
      <c r="E34" s="95"/>
      <c r="F34" s="83"/>
      <c r="G34" s="96"/>
      <c r="H34" s="96"/>
      <c r="I34" s="96"/>
      <c r="J34" s="96"/>
      <c r="K34" s="96"/>
      <c r="L34" s="96"/>
      <c r="M34" s="83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83"/>
      <c r="AB34" s="83"/>
      <c r="AC34" s="96"/>
      <c r="AD34" s="96"/>
      <c r="AE34" s="96"/>
      <c r="AF34" s="96"/>
      <c r="AG34" s="96"/>
      <c r="AH34" s="96"/>
      <c r="AI34" s="96"/>
      <c r="AJ34" s="74">
        <f t="shared" si="2"/>
        <v>0</v>
      </c>
      <c r="AK34" s="74">
        <f t="shared" si="0"/>
        <v>0</v>
      </c>
      <c r="AL34" s="74">
        <f t="shared" si="1"/>
        <v>0</v>
      </c>
      <c r="AM34" s="25"/>
      <c r="AN34" s="25"/>
      <c r="AO34" s="25"/>
    </row>
    <row r="35" spans="1:44" s="1" customFormat="1" ht="30" customHeight="1">
      <c r="A35" s="77">
        <v>27</v>
      </c>
      <c r="B35" s="156" t="s">
        <v>268</v>
      </c>
      <c r="C35" s="159" t="s">
        <v>770</v>
      </c>
      <c r="D35" s="160" t="s">
        <v>63</v>
      </c>
      <c r="E35" s="95"/>
      <c r="F35" s="83"/>
      <c r="G35" s="96"/>
      <c r="H35" s="96"/>
      <c r="I35" s="96"/>
      <c r="J35" s="96"/>
      <c r="K35" s="96"/>
      <c r="L35" s="96"/>
      <c r="M35" s="83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83"/>
      <c r="AB35" s="83"/>
      <c r="AC35" s="96"/>
      <c r="AD35" s="96"/>
      <c r="AE35" s="96"/>
      <c r="AF35" s="96"/>
      <c r="AG35" s="96"/>
      <c r="AH35" s="96"/>
      <c r="AI35" s="96"/>
      <c r="AJ35" s="74">
        <f t="shared" si="2"/>
        <v>0</v>
      </c>
      <c r="AK35" s="74">
        <f t="shared" si="0"/>
        <v>0</v>
      </c>
      <c r="AL35" s="74">
        <f t="shared" si="1"/>
        <v>0</v>
      </c>
      <c r="AM35" s="25"/>
      <c r="AN35" s="25"/>
      <c r="AO35" s="25"/>
    </row>
    <row r="36" spans="1:44" s="1" customFormat="1" ht="30" customHeight="1">
      <c r="A36" s="77">
        <v>28</v>
      </c>
      <c r="B36" s="156" t="s">
        <v>269</v>
      </c>
      <c r="C36" s="159" t="s">
        <v>270</v>
      </c>
      <c r="D36" s="160" t="s">
        <v>60</v>
      </c>
      <c r="E36" s="95"/>
      <c r="F36" s="83"/>
      <c r="G36" s="96"/>
      <c r="H36" s="96"/>
      <c r="I36" s="96"/>
      <c r="J36" s="96"/>
      <c r="K36" s="96"/>
      <c r="L36" s="96"/>
      <c r="M36" s="83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83"/>
      <c r="AB36" s="83"/>
      <c r="AC36" s="96"/>
      <c r="AD36" s="96"/>
      <c r="AE36" s="96"/>
      <c r="AF36" s="96"/>
      <c r="AG36" s="96"/>
      <c r="AH36" s="96"/>
      <c r="AI36" s="96"/>
      <c r="AJ36" s="74">
        <f t="shared" si="2"/>
        <v>0</v>
      </c>
      <c r="AK36" s="74">
        <f t="shared" si="0"/>
        <v>0</v>
      </c>
      <c r="AL36" s="74">
        <f t="shared" si="1"/>
        <v>0</v>
      </c>
      <c r="AM36" s="25"/>
      <c r="AN36" s="25"/>
      <c r="AO36" s="25"/>
    </row>
    <row r="37" spans="1:44" s="1" customFormat="1" ht="30" customHeight="1">
      <c r="A37" s="77">
        <v>29</v>
      </c>
      <c r="B37" s="80"/>
      <c r="C37" s="81"/>
      <c r="D37" s="82" t="s">
        <v>41</v>
      </c>
      <c r="E37" s="95"/>
      <c r="F37" s="83"/>
      <c r="G37" s="96"/>
      <c r="H37" s="96"/>
      <c r="I37" s="96"/>
      <c r="J37" s="96"/>
      <c r="K37" s="96"/>
      <c r="L37" s="96"/>
      <c r="M37" s="83"/>
      <c r="N37" s="96"/>
      <c r="O37" s="96"/>
      <c r="P37" s="96"/>
      <c r="Q37" s="96"/>
      <c r="R37" s="96"/>
      <c r="S37" s="96" t="s">
        <v>8</v>
      </c>
      <c r="T37" s="96"/>
      <c r="U37" s="96"/>
      <c r="V37" s="96"/>
      <c r="W37" s="96"/>
      <c r="X37" s="96"/>
      <c r="Y37" s="96"/>
      <c r="Z37" s="96"/>
      <c r="AA37" s="83"/>
      <c r="AB37" s="83"/>
      <c r="AC37" s="96"/>
      <c r="AD37" s="96"/>
      <c r="AE37" s="96"/>
      <c r="AF37" s="96"/>
      <c r="AG37" s="96"/>
      <c r="AH37" s="96"/>
      <c r="AI37" s="96"/>
      <c r="AJ37" s="74">
        <f t="shared" si="2"/>
        <v>1</v>
      </c>
      <c r="AK37" s="74">
        <f t="shared" si="0"/>
        <v>0</v>
      </c>
      <c r="AL37" s="74">
        <f t="shared" si="1"/>
        <v>0</v>
      </c>
      <c r="AM37" s="25"/>
      <c r="AN37" s="25"/>
      <c r="AO37" s="25"/>
    </row>
    <row r="38" spans="1:44" s="1" customFormat="1" ht="30" customHeight="1">
      <c r="A38" s="77">
        <v>30</v>
      </c>
      <c r="B38" s="80"/>
      <c r="C38" s="81" t="s">
        <v>776</v>
      </c>
      <c r="D38" s="82" t="s">
        <v>53</v>
      </c>
      <c r="E38" s="95"/>
      <c r="F38" s="83"/>
      <c r="G38" s="96"/>
      <c r="H38" s="96"/>
      <c r="I38" s="96"/>
      <c r="J38" s="96"/>
      <c r="K38" s="96"/>
      <c r="L38" s="96"/>
      <c r="M38" s="83"/>
      <c r="N38" s="96"/>
      <c r="O38" s="96"/>
      <c r="P38" s="96"/>
      <c r="Q38" s="96"/>
      <c r="R38" s="96"/>
      <c r="S38" s="96"/>
      <c r="T38" s="96"/>
      <c r="U38" s="96" t="s">
        <v>8</v>
      </c>
      <c r="V38" s="96"/>
      <c r="W38" s="96"/>
      <c r="X38" s="96"/>
      <c r="Y38" s="96"/>
      <c r="Z38" s="96"/>
      <c r="AA38" s="83"/>
      <c r="AB38" s="83"/>
      <c r="AC38" s="96"/>
      <c r="AD38" s="96"/>
      <c r="AE38" s="96"/>
      <c r="AF38" s="96"/>
      <c r="AG38" s="96"/>
      <c r="AH38" s="96"/>
      <c r="AI38" s="96"/>
      <c r="AJ38" s="74">
        <f t="shared" si="2"/>
        <v>1</v>
      </c>
      <c r="AK38" s="74">
        <f t="shared" si="0"/>
        <v>0</v>
      </c>
      <c r="AL38" s="74">
        <f t="shared" si="1"/>
        <v>0</v>
      </c>
      <c r="AM38" s="25"/>
      <c r="AN38" s="25"/>
      <c r="AO38" s="25"/>
    </row>
    <row r="39" spans="1:44" s="1" customFormat="1" ht="30" customHeight="1">
      <c r="A39" s="77">
        <v>31</v>
      </c>
      <c r="B39" s="80"/>
      <c r="C39" s="81"/>
      <c r="D39" s="82"/>
      <c r="E39" s="95"/>
      <c r="F39" s="83"/>
      <c r="G39" s="96"/>
      <c r="H39" s="96"/>
      <c r="I39" s="96"/>
      <c r="J39" s="96"/>
      <c r="K39" s="96"/>
      <c r="L39" s="96"/>
      <c r="M39" s="83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83"/>
      <c r="AB39" s="83"/>
      <c r="AC39" s="96"/>
      <c r="AD39" s="96"/>
      <c r="AE39" s="96"/>
      <c r="AF39" s="96"/>
      <c r="AG39" s="96"/>
      <c r="AH39" s="96"/>
      <c r="AI39" s="96"/>
      <c r="AJ39" s="74">
        <f t="shared" si="2"/>
        <v>0</v>
      </c>
      <c r="AK39" s="74">
        <f t="shared" si="0"/>
        <v>0</v>
      </c>
      <c r="AL39" s="74">
        <f t="shared" si="1"/>
        <v>0</v>
      </c>
      <c r="AM39" s="25"/>
      <c r="AN39" s="25"/>
      <c r="AO39" s="25"/>
    </row>
    <row r="40" spans="1:44" s="1" customFormat="1" ht="30" customHeight="1">
      <c r="A40" s="77">
        <v>32</v>
      </c>
      <c r="B40" s="80"/>
      <c r="C40" s="81"/>
      <c r="D40" s="82"/>
      <c r="E40" s="95"/>
      <c r="F40" s="83"/>
      <c r="G40" s="96"/>
      <c r="H40" s="96"/>
      <c r="I40" s="96"/>
      <c r="J40" s="96"/>
      <c r="K40" s="96"/>
      <c r="L40" s="96"/>
      <c r="M40" s="83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83"/>
      <c r="AB40" s="83"/>
      <c r="AC40" s="96"/>
      <c r="AD40" s="96"/>
      <c r="AE40" s="96"/>
      <c r="AF40" s="96"/>
      <c r="AG40" s="96"/>
      <c r="AH40" s="96"/>
      <c r="AI40" s="96"/>
      <c r="AJ40" s="74">
        <f t="shared" si="2"/>
        <v>0</v>
      </c>
      <c r="AK40" s="74">
        <f t="shared" si="0"/>
        <v>0</v>
      </c>
      <c r="AL40" s="74">
        <f t="shared" si="1"/>
        <v>0</v>
      </c>
      <c r="AM40" s="25"/>
      <c r="AN40" s="25"/>
      <c r="AO40" s="25"/>
    </row>
    <row r="41" spans="1:44" s="1" customFormat="1" ht="30" customHeight="1">
      <c r="A41" s="74">
        <v>33</v>
      </c>
      <c r="B41" s="88"/>
      <c r="C41" s="88"/>
      <c r="D41" s="88"/>
      <c r="E41" s="95"/>
      <c r="F41" s="83"/>
      <c r="G41" s="96"/>
      <c r="H41" s="96"/>
      <c r="I41" s="96"/>
      <c r="J41" s="96"/>
      <c r="K41" s="96"/>
      <c r="L41" s="96"/>
      <c r="M41" s="83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83"/>
      <c r="AB41" s="83"/>
      <c r="AC41" s="96"/>
      <c r="AD41" s="96"/>
      <c r="AE41" s="96"/>
      <c r="AF41" s="96"/>
      <c r="AG41" s="96"/>
      <c r="AH41" s="96"/>
      <c r="AI41" s="96"/>
      <c r="AJ41" s="74">
        <f t="shared" si="2"/>
        <v>0</v>
      </c>
      <c r="AK41" s="74">
        <f t="shared" si="0"/>
        <v>0</v>
      </c>
      <c r="AL41" s="74">
        <f t="shared" si="1"/>
        <v>0</v>
      </c>
      <c r="AM41" s="25"/>
      <c r="AN41" s="25"/>
      <c r="AO41" s="25"/>
    </row>
    <row r="42" spans="1:44" s="1" customFormat="1" ht="30" customHeight="1">
      <c r="A42" s="74">
        <v>34</v>
      </c>
      <c r="B42" s="88"/>
      <c r="C42" s="88"/>
      <c r="D42" s="88"/>
      <c r="E42" s="95"/>
      <c r="F42" s="83"/>
      <c r="G42" s="96"/>
      <c r="H42" s="96"/>
      <c r="I42" s="96"/>
      <c r="J42" s="96"/>
      <c r="K42" s="96"/>
      <c r="L42" s="96"/>
      <c r="M42" s="83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83"/>
      <c r="AB42" s="83"/>
      <c r="AC42" s="96"/>
      <c r="AD42" s="96"/>
      <c r="AE42" s="96"/>
      <c r="AF42" s="96"/>
      <c r="AG42" s="96"/>
      <c r="AH42" s="96"/>
      <c r="AI42" s="96"/>
      <c r="AJ42" s="74">
        <f t="shared" si="2"/>
        <v>0</v>
      </c>
      <c r="AK42" s="74">
        <f t="shared" si="0"/>
        <v>0</v>
      </c>
      <c r="AL42" s="74">
        <f t="shared" si="1"/>
        <v>0</v>
      </c>
      <c r="AM42" s="25"/>
      <c r="AN42" s="25"/>
      <c r="AO42" s="25"/>
    </row>
    <row r="43" spans="1:44" s="1" customFormat="1" ht="30" customHeight="1">
      <c r="A43" s="94"/>
      <c r="B43" s="88"/>
      <c r="C43" s="88"/>
      <c r="D43" s="88"/>
      <c r="E43" s="95"/>
      <c r="F43" s="96"/>
      <c r="G43" s="96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83"/>
      <c r="AB43" s="83"/>
      <c r="AC43" s="96"/>
      <c r="AD43" s="96"/>
      <c r="AE43" s="96"/>
      <c r="AF43" s="96"/>
      <c r="AG43" s="96"/>
      <c r="AH43" s="96"/>
      <c r="AI43" s="96"/>
      <c r="AJ43" s="94"/>
      <c r="AK43" s="94"/>
      <c r="AL43" s="94"/>
      <c r="AM43" s="25"/>
      <c r="AN43" s="25"/>
      <c r="AO43" s="25"/>
    </row>
    <row r="44" spans="1:44" s="1" customFormat="1" ht="48" customHeight="1">
      <c r="A44" s="191" t="s">
        <v>16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91"/>
      <c r="U44" s="191"/>
      <c r="V44" s="191"/>
      <c r="W44" s="191"/>
      <c r="X44" s="191"/>
      <c r="Y44" s="191"/>
      <c r="Z44" s="191"/>
      <c r="AA44" s="191"/>
      <c r="AB44" s="191"/>
      <c r="AC44" s="191"/>
      <c r="AD44" s="191"/>
      <c r="AE44" s="191"/>
      <c r="AF44" s="191"/>
      <c r="AG44" s="191"/>
      <c r="AH44" s="191"/>
      <c r="AI44" s="191"/>
      <c r="AJ44" s="76">
        <f>SUM(AJ9:AJ42)</f>
        <v>15</v>
      </c>
      <c r="AK44" s="76">
        <f>SUM(AK9:AK42)</f>
        <v>4</v>
      </c>
      <c r="AL44" s="76">
        <f>SUM(AL9:AL42)</f>
        <v>0</v>
      </c>
      <c r="AM44" s="28"/>
      <c r="AN44" s="27"/>
      <c r="AO44" s="27"/>
      <c r="AP44" s="35"/>
      <c r="AQ44"/>
      <c r="AR44"/>
    </row>
    <row r="45" spans="1:44" s="1" customFormat="1" ht="30" customHeight="1">
      <c r="A45" s="11"/>
      <c r="B45" s="11"/>
      <c r="C45" s="12"/>
      <c r="D45" s="12"/>
      <c r="E45" s="13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1"/>
      <c r="AK45" s="11"/>
      <c r="AL45" s="11"/>
      <c r="AM45" s="28"/>
      <c r="AN45" s="25"/>
      <c r="AO45" s="25"/>
    </row>
    <row r="46" spans="1:44" s="1" customFormat="1" ht="41.25" customHeight="1">
      <c r="A46" s="192" t="s">
        <v>17</v>
      </c>
      <c r="B46" s="192"/>
      <c r="C46" s="193"/>
      <c r="D46" s="193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4"/>
      <c r="AJ46" s="29" t="s">
        <v>18</v>
      </c>
      <c r="AK46" s="29" t="s">
        <v>19</v>
      </c>
      <c r="AL46" s="29" t="s">
        <v>20</v>
      </c>
      <c r="AM46" s="30" t="s">
        <v>21</v>
      </c>
      <c r="AN46" s="30" t="s">
        <v>22</v>
      </c>
      <c r="AO46" s="30" t="s">
        <v>23</v>
      </c>
    </row>
    <row r="47" spans="1:44" s="1" customFormat="1" ht="30" customHeight="1">
      <c r="A47" s="74" t="s">
        <v>5</v>
      </c>
      <c r="B47" s="73"/>
      <c r="C47" s="177" t="s">
        <v>7</v>
      </c>
      <c r="D47" s="178"/>
      <c r="E47" s="4">
        <v>1</v>
      </c>
      <c r="F47" s="4">
        <v>2</v>
      </c>
      <c r="G47" s="4">
        <v>3</v>
      </c>
      <c r="H47" s="4">
        <v>4</v>
      </c>
      <c r="I47" s="4">
        <v>5</v>
      </c>
      <c r="J47" s="4">
        <v>6</v>
      </c>
      <c r="K47" s="4">
        <v>7</v>
      </c>
      <c r="L47" s="4">
        <v>8</v>
      </c>
      <c r="M47" s="4">
        <v>9</v>
      </c>
      <c r="N47" s="4">
        <v>10</v>
      </c>
      <c r="O47" s="4">
        <v>11</v>
      </c>
      <c r="P47" s="4">
        <v>12</v>
      </c>
      <c r="Q47" s="4">
        <v>13</v>
      </c>
      <c r="R47" s="4">
        <v>14</v>
      </c>
      <c r="S47" s="4">
        <v>15</v>
      </c>
      <c r="T47" s="4">
        <v>16</v>
      </c>
      <c r="U47" s="4">
        <v>17</v>
      </c>
      <c r="V47" s="4">
        <v>18</v>
      </c>
      <c r="W47" s="4">
        <v>19</v>
      </c>
      <c r="X47" s="4">
        <v>20</v>
      </c>
      <c r="Y47" s="4">
        <v>21</v>
      </c>
      <c r="Z47" s="4">
        <v>22</v>
      </c>
      <c r="AA47" s="4">
        <v>23</v>
      </c>
      <c r="AB47" s="4">
        <v>24</v>
      </c>
      <c r="AC47" s="4">
        <v>25</v>
      </c>
      <c r="AD47" s="4">
        <v>26</v>
      </c>
      <c r="AE47" s="4">
        <v>27</v>
      </c>
      <c r="AF47" s="4">
        <v>28</v>
      </c>
      <c r="AG47" s="4">
        <v>29</v>
      </c>
      <c r="AH47" s="4">
        <v>30</v>
      </c>
      <c r="AI47" s="4">
        <v>31</v>
      </c>
      <c r="AJ47" s="31" t="s">
        <v>24</v>
      </c>
      <c r="AK47" s="31" t="s">
        <v>25</v>
      </c>
      <c r="AL47" s="31" t="s">
        <v>26</v>
      </c>
      <c r="AM47" s="31" t="s">
        <v>27</v>
      </c>
      <c r="AN47" s="32" t="s">
        <v>28</v>
      </c>
      <c r="AO47" s="32" t="s">
        <v>29</v>
      </c>
    </row>
    <row r="48" spans="1:44" s="1" customFormat="1" ht="30" customHeight="1">
      <c r="A48" s="74">
        <v>1</v>
      </c>
      <c r="B48" s="118" t="s">
        <v>231</v>
      </c>
      <c r="C48" s="135" t="s">
        <v>73</v>
      </c>
      <c r="D48" s="136" t="s">
        <v>71</v>
      </c>
      <c r="E48" s="7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33">
        <f>COUNTIF(E48:AI48,"BT")</f>
        <v>0</v>
      </c>
      <c r="AK48" s="33">
        <f>COUNTIF(F48:AJ48,"D")</f>
        <v>0</v>
      </c>
      <c r="AL48" s="33">
        <f>COUNTIF(G48:AK48,"ĐP")</f>
        <v>0</v>
      </c>
      <c r="AM48" s="33">
        <f>COUNTIF(H48:AL48,"CT")</f>
        <v>0</v>
      </c>
      <c r="AN48" s="33">
        <f>COUNTIF(I48:AM48,"HT")</f>
        <v>0</v>
      </c>
      <c r="AO48" s="33">
        <f>COUNTIF(J48:AN48,"VK")</f>
        <v>0</v>
      </c>
      <c r="AP48" s="189"/>
      <c r="AQ48" s="190"/>
    </row>
    <row r="49" spans="1:43" s="1" customFormat="1" ht="30" customHeight="1">
      <c r="A49" s="74">
        <v>2</v>
      </c>
      <c r="B49" s="118" t="s">
        <v>232</v>
      </c>
      <c r="C49" s="135" t="s">
        <v>73</v>
      </c>
      <c r="D49" s="136" t="s">
        <v>71</v>
      </c>
      <c r="E49" s="15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33">
        <f t="shared" ref="AJ49:AJ81" si="3">COUNTIF(E49:AI49,"BT")</f>
        <v>0</v>
      </c>
      <c r="AK49" s="33">
        <f t="shared" ref="AK49:AK81" si="4">COUNTIF(F49:AJ49,"D")</f>
        <v>0</v>
      </c>
      <c r="AL49" s="33">
        <f t="shared" ref="AL49:AL81" si="5">COUNTIF(G49:AK49,"ĐP")</f>
        <v>0</v>
      </c>
      <c r="AM49" s="33">
        <f t="shared" ref="AM49:AM81" si="6">COUNTIF(H49:AL49,"CT")</f>
        <v>0</v>
      </c>
      <c r="AN49" s="33">
        <f t="shared" ref="AN49:AN81" si="7">COUNTIF(I49:AM49,"HT")</f>
        <v>0</v>
      </c>
      <c r="AO49" s="33">
        <f t="shared" ref="AO49:AO81" si="8">COUNTIF(J49:AN49,"VK")</f>
        <v>0</v>
      </c>
      <c r="AP49" s="25"/>
      <c r="AQ49" s="25"/>
    </row>
    <row r="50" spans="1:43" s="1" customFormat="1" ht="30" customHeight="1">
      <c r="A50" s="74">
        <v>3</v>
      </c>
      <c r="B50" s="118" t="s">
        <v>233</v>
      </c>
      <c r="C50" s="135" t="s">
        <v>234</v>
      </c>
      <c r="D50" s="136" t="s">
        <v>181</v>
      </c>
      <c r="E50" s="7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33">
        <f t="shared" si="3"/>
        <v>0</v>
      </c>
      <c r="AK50" s="33">
        <f t="shared" si="4"/>
        <v>0</v>
      </c>
      <c r="AL50" s="33">
        <f t="shared" si="5"/>
        <v>0</v>
      </c>
      <c r="AM50" s="33">
        <f t="shared" si="6"/>
        <v>0</v>
      </c>
      <c r="AN50" s="33">
        <f t="shared" si="7"/>
        <v>0</v>
      </c>
      <c r="AO50" s="33">
        <f t="shared" si="8"/>
        <v>0</v>
      </c>
      <c r="AP50" s="25"/>
      <c r="AQ50" s="25"/>
    </row>
    <row r="51" spans="1:43" s="1" customFormat="1" ht="30" customHeight="1">
      <c r="A51" s="74">
        <v>4</v>
      </c>
      <c r="B51" s="118" t="s">
        <v>235</v>
      </c>
      <c r="C51" s="135" t="s">
        <v>168</v>
      </c>
      <c r="D51" s="136" t="s">
        <v>98</v>
      </c>
      <c r="E51" s="7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33">
        <f t="shared" si="3"/>
        <v>0</v>
      </c>
      <c r="AK51" s="33">
        <f t="shared" si="4"/>
        <v>0</v>
      </c>
      <c r="AL51" s="33">
        <f t="shared" si="5"/>
        <v>0</v>
      </c>
      <c r="AM51" s="33">
        <f t="shared" si="6"/>
        <v>0</v>
      </c>
      <c r="AN51" s="33">
        <f t="shared" si="7"/>
        <v>0</v>
      </c>
      <c r="AO51" s="33">
        <f t="shared" si="8"/>
        <v>0</v>
      </c>
      <c r="AP51" s="25"/>
      <c r="AQ51" s="25"/>
    </row>
    <row r="52" spans="1:43" s="1" customFormat="1" ht="30" customHeight="1">
      <c r="A52" s="74">
        <v>5</v>
      </c>
      <c r="B52" s="118" t="s">
        <v>237</v>
      </c>
      <c r="C52" s="135" t="s">
        <v>238</v>
      </c>
      <c r="D52" s="136" t="s">
        <v>92</v>
      </c>
      <c r="E52" s="7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33">
        <f t="shared" si="3"/>
        <v>0</v>
      </c>
      <c r="AK52" s="33">
        <f t="shared" si="4"/>
        <v>0</v>
      </c>
      <c r="AL52" s="33">
        <f t="shared" si="5"/>
        <v>0</v>
      </c>
      <c r="AM52" s="33">
        <f t="shared" si="6"/>
        <v>0</v>
      </c>
      <c r="AN52" s="33">
        <f t="shared" si="7"/>
        <v>0</v>
      </c>
      <c r="AO52" s="33">
        <f t="shared" si="8"/>
        <v>0</v>
      </c>
      <c r="AP52" s="25"/>
      <c r="AQ52" s="25"/>
    </row>
    <row r="53" spans="1:43" s="1" customFormat="1" ht="30" customHeight="1">
      <c r="A53" s="74">
        <v>6</v>
      </c>
      <c r="B53" s="118" t="s">
        <v>448</v>
      </c>
      <c r="C53" s="135" t="s">
        <v>449</v>
      </c>
      <c r="D53" s="136" t="s">
        <v>450</v>
      </c>
      <c r="E53" s="7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33">
        <f t="shared" si="3"/>
        <v>0</v>
      </c>
      <c r="AK53" s="33">
        <f t="shared" si="4"/>
        <v>0</v>
      </c>
      <c r="AL53" s="33">
        <f t="shared" si="5"/>
        <v>0</v>
      </c>
      <c r="AM53" s="33">
        <f t="shared" si="6"/>
        <v>0</v>
      </c>
      <c r="AN53" s="33">
        <f t="shared" si="7"/>
        <v>0</v>
      </c>
      <c r="AO53" s="33">
        <f t="shared" si="8"/>
        <v>0</v>
      </c>
      <c r="AP53" s="25"/>
      <c r="AQ53" s="25"/>
    </row>
    <row r="54" spans="1:43" s="1" customFormat="1" ht="30" customHeight="1">
      <c r="A54" s="74">
        <v>7</v>
      </c>
      <c r="B54" s="128" t="s">
        <v>239</v>
      </c>
      <c r="C54" s="129" t="s">
        <v>240</v>
      </c>
      <c r="D54" s="137" t="s">
        <v>241</v>
      </c>
      <c r="E54" s="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33">
        <f t="shared" si="3"/>
        <v>0</v>
      </c>
      <c r="AK54" s="33">
        <f t="shared" si="4"/>
        <v>0</v>
      </c>
      <c r="AL54" s="33">
        <f t="shared" si="5"/>
        <v>0</v>
      </c>
      <c r="AM54" s="33">
        <f t="shared" si="6"/>
        <v>0</v>
      </c>
      <c r="AN54" s="33">
        <f t="shared" si="7"/>
        <v>0</v>
      </c>
      <c r="AO54" s="33">
        <f t="shared" si="8"/>
        <v>0</v>
      </c>
      <c r="AP54" s="25"/>
      <c r="AQ54" s="25"/>
    </row>
    <row r="55" spans="1:43" s="1" customFormat="1" ht="30" customHeight="1">
      <c r="A55" s="74">
        <v>8</v>
      </c>
      <c r="B55" s="118" t="s">
        <v>396</v>
      </c>
      <c r="C55" s="135" t="s">
        <v>397</v>
      </c>
      <c r="D55" s="136" t="s">
        <v>74</v>
      </c>
      <c r="E55" s="7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33">
        <f t="shared" si="3"/>
        <v>0</v>
      </c>
      <c r="AK55" s="33">
        <f t="shared" si="4"/>
        <v>0</v>
      </c>
      <c r="AL55" s="33">
        <f t="shared" si="5"/>
        <v>0</v>
      </c>
      <c r="AM55" s="33">
        <f t="shared" si="6"/>
        <v>0</v>
      </c>
      <c r="AN55" s="33">
        <f t="shared" si="7"/>
        <v>0</v>
      </c>
      <c r="AO55" s="33">
        <f t="shared" si="8"/>
        <v>0</v>
      </c>
      <c r="AP55" s="25"/>
      <c r="AQ55" s="25"/>
    </row>
    <row r="56" spans="1:43" s="1" customFormat="1" ht="30" customHeight="1">
      <c r="A56" s="74">
        <v>9</v>
      </c>
      <c r="B56" s="118" t="s">
        <v>242</v>
      </c>
      <c r="C56" s="135" t="s">
        <v>243</v>
      </c>
      <c r="D56" s="136" t="s">
        <v>74</v>
      </c>
      <c r="E56" s="7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33">
        <f t="shared" si="3"/>
        <v>0</v>
      </c>
      <c r="AK56" s="33">
        <f t="shared" si="4"/>
        <v>0</v>
      </c>
      <c r="AL56" s="33">
        <f t="shared" si="5"/>
        <v>0</v>
      </c>
      <c r="AM56" s="33">
        <f t="shared" si="6"/>
        <v>0</v>
      </c>
      <c r="AN56" s="33">
        <f t="shared" si="7"/>
        <v>0</v>
      </c>
      <c r="AO56" s="33">
        <f t="shared" si="8"/>
        <v>0</v>
      </c>
      <c r="AP56" s="25"/>
      <c r="AQ56" s="25"/>
    </row>
    <row r="57" spans="1:43" s="1" customFormat="1" ht="30" customHeight="1">
      <c r="A57" s="74">
        <v>10</v>
      </c>
      <c r="B57" s="118" t="s">
        <v>244</v>
      </c>
      <c r="C57" s="135" t="s">
        <v>245</v>
      </c>
      <c r="D57" s="136" t="s">
        <v>183</v>
      </c>
      <c r="E57" s="7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33">
        <f t="shared" si="3"/>
        <v>0</v>
      </c>
      <c r="AK57" s="33">
        <f t="shared" si="4"/>
        <v>0</v>
      </c>
      <c r="AL57" s="33">
        <f t="shared" si="5"/>
        <v>0</v>
      </c>
      <c r="AM57" s="33">
        <f t="shared" si="6"/>
        <v>0</v>
      </c>
      <c r="AN57" s="33">
        <f t="shared" si="7"/>
        <v>0</v>
      </c>
      <c r="AO57" s="33">
        <f t="shared" si="8"/>
        <v>0</v>
      </c>
      <c r="AP57" s="25"/>
      <c r="AQ57" s="25"/>
    </row>
    <row r="58" spans="1:43" s="1" customFormat="1" ht="30" customHeight="1">
      <c r="A58" s="74">
        <v>11</v>
      </c>
      <c r="B58" s="118" t="s">
        <v>246</v>
      </c>
      <c r="C58" s="135" t="s">
        <v>769</v>
      </c>
      <c r="D58" s="136" t="s">
        <v>13</v>
      </c>
      <c r="E58" s="7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33">
        <f t="shared" si="3"/>
        <v>0</v>
      </c>
      <c r="AK58" s="33">
        <f t="shared" si="4"/>
        <v>0</v>
      </c>
      <c r="AL58" s="33">
        <f t="shared" si="5"/>
        <v>0</v>
      </c>
      <c r="AM58" s="33">
        <f t="shared" si="6"/>
        <v>0</v>
      </c>
      <c r="AN58" s="33">
        <f t="shared" si="7"/>
        <v>0</v>
      </c>
      <c r="AO58" s="33">
        <f t="shared" si="8"/>
        <v>0</v>
      </c>
      <c r="AP58" s="25"/>
      <c r="AQ58" s="25"/>
    </row>
    <row r="59" spans="1:43" s="1" customFormat="1" ht="30" customHeight="1">
      <c r="A59" s="74">
        <v>12</v>
      </c>
      <c r="B59" s="118" t="s">
        <v>289</v>
      </c>
      <c r="C59" s="138" t="s">
        <v>290</v>
      </c>
      <c r="D59" s="136" t="s">
        <v>41</v>
      </c>
      <c r="E59" s="7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33">
        <f t="shared" si="3"/>
        <v>0</v>
      </c>
      <c r="AK59" s="33">
        <f t="shared" si="4"/>
        <v>0</v>
      </c>
      <c r="AL59" s="33">
        <f t="shared" si="5"/>
        <v>0</v>
      </c>
      <c r="AM59" s="33">
        <f t="shared" si="6"/>
        <v>0</v>
      </c>
      <c r="AN59" s="33">
        <f t="shared" si="7"/>
        <v>0</v>
      </c>
      <c r="AO59" s="33">
        <f t="shared" si="8"/>
        <v>0</v>
      </c>
      <c r="AP59" s="25"/>
      <c r="AQ59" s="25"/>
    </row>
    <row r="60" spans="1:43" s="1" customFormat="1" ht="30" customHeight="1">
      <c r="A60" s="74">
        <v>13</v>
      </c>
      <c r="B60" s="118" t="s">
        <v>291</v>
      </c>
      <c r="C60" s="135" t="s">
        <v>292</v>
      </c>
      <c r="D60" s="136" t="s">
        <v>41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3">
        <f t="shared" si="3"/>
        <v>0</v>
      </c>
      <c r="AK60" s="33">
        <f t="shared" si="4"/>
        <v>0</v>
      </c>
      <c r="AL60" s="33">
        <f t="shared" si="5"/>
        <v>0</v>
      </c>
      <c r="AM60" s="33">
        <f t="shared" si="6"/>
        <v>0</v>
      </c>
      <c r="AN60" s="33">
        <f t="shared" si="7"/>
        <v>0</v>
      </c>
      <c r="AO60" s="33">
        <f t="shared" si="8"/>
        <v>0</v>
      </c>
      <c r="AP60" s="25"/>
      <c r="AQ60" s="25"/>
    </row>
    <row r="61" spans="1:43" s="1" customFormat="1" ht="30" customHeight="1">
      <c r="A61" s="74">
        <v>14</v>
      </c>
      <c r="B61" s="118" t="s">
        <v>247</v>
      </c>
      <c r="C61" s="135" t="s">
        <v>248</v>
      </c>
      <c r="D61" s="136" t="s">
        <v>79</v>
      </c>
      <c r="E61" s="7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33">
        <f t="shared" si="3"/>
        <v>0</v>
      </c>
      <c r="AK61" s="33">
        <f t="shared" si="4"/>
        <v>0</v>
      </c>
      <c r="AL61" s="33">
        <f t="shared" si="5"/>
        <v>0</v>
      </c>
      <c r="AM61" s="33">
        <f t="shared" si="6"/>
        <v>0</v>
      </c>
      <c r="AN61" s="33">
        <f t="shared" si="7"/>
        <v>0</v>
      </c>
      <c r="AO61" s="33">
        <f t="shared" si="8"/>
        <v>0</v>
      </c>
      <c r="AP61" s="189"/>
      <c r="AQ61" s="190"/>
    </row>
    <row r="62" spans="1:43" s="1" customFormat="1" ht="30" customHeight="1">
      <c r="A62" s="74">
        <v>15</v>
      </c>
      <c r="B62" s="118" t="s">
        <v>249</v>
      </c>
      <c r="C62" s="135" t="s">
        <v>165</v>
      </c>
      <c r="D62" s="136" t="s">
        <v>77</v>
      </c>
      <c r="E62" s="7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33">
        <f t="shared" si="3"/>
        <v>0</v>
      </c>
      <c r="AK62" s="33">
        <f t="shared" si="4"/>
        <v>0</v>
      </c>
      <c r="AL62" s="33">
        <f t="shared" si="5"/>
        <v>0</v>
      </c>
      <c r="AM62" s="33">
        <f t="shared" si="6"/>
        <v>0</v>
      </c>
      <c r="AN62" s="33">
        <f t="shared" si="7"/>
        <v>0</v>
      </c>
      <c r="AO62" s="33">
        <f t="shared" si="8"/>
        <v>0</v>
      </c>
    </row>
    <row r="63" spans="1:43" s="1" customFormat="1" ht="30" customHeight="1">
      <c r="A63" s="74">
        <v>16</v>
      </c>
      <c r="B63" s="118" t="s">
        <v>250</v>
      </c>
      <c r="C63" s="135" t="s">
        <v>251</v>
      </c>
      <c r="D63" s="136" t="s">
        <v>45</v>
      </c>
      <c r="E63" s="7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33">
        <f t="shared" si="3"/>
        <v>0</v>
      </c>
      <c r="AK63" s="33">
        <f t="shared" si="4"/>
        <v>0</v>
      </c>
      <c r="AL63" s="33">
        <f t="shared" si="5"/>
        <v>0</v>
      </c>
      <c r="AM63" s="33">
        <f t="shared" si="6"/>
        <v>0</v>
      </c>
      <c r="AN63" s="33">
        <f t="shared" si="7"/>
        <v>0</v>
      </c>
      <c r="AO63" s="33">
        <f t="shared" si="8"/>
        <v>0</v>
      </c>
    </row>
    <row r="64" spans="1:43" s="1" customFormat="1" ht="30" customHeight="1">
      <c r="A64" s="74">
        <v>17</v>
      </c>
      <c r="B64" s="118" t="s">
        <v>252</v>
      </c>
      <c r="C64" s="135" t="s">
        <v>253</v>
      </c>
      <c r="D64" s="136" t="s">
        <v>88</v>
      </c>
      <c r="E64" s="7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33">
        <f t="shared" si="3"/>
        <v>0</v>
      </c>
      <c r="AK64" s="33">
        <f t="shared" si="4"/>
        <v>0</v>
      </c>
      <c r="AL64" s="33">
        <f t="shared" si="5"/>
        <v>0</v>
      </c>
      <c r="AM64" s="33">
        <f t="shared" si="6"/>
        <v>0</v>
      </c>
      <c r="AN64" s="33">
        <f t="shared" si="7"/>
        <v>0</v>
      </c>
      <c r="AO64" s="33">
        <f t="shared" si="8"/>
        <v>0</v>
      </c>
    </row>
    <row r="65" spans="1:41" s="1" customFormat="1" ht="30" customHeight="1">
      <c r="A65" s="74">
        <v>18</v>
      </c>
      <c r="B65" s="118" t="s">
        <v>254</v>
      </c>
      <c r="C65" s="135" t="s">
        <v>255</v>
      </c>
      <c r="D65" s="136" t="s">
        <v>220</v>
      </c>
      <c r="E65" s="7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33">
        <f t="shared" si="3"/>
        <v>0</v>
      </c>
      <c r="AK65" s="33">
        <f t="shared" si="4"/>
        <v>0</v>
      </c>
      <c r="AL65" s="33">
        <f t="shared" si="5"/>
        <v>0</v>
      </c>
      <c r="AM65" s="33">
        <f t="shared" si="6"/>
        <v>0</v>
      </c>
      <c r="AN65" s="33">
        <f t="shared" si="7"/>
        <v>0</v>
      </c>
      <c r="AO65" s="33">
        <f t="shared" si="8"/>
        <v>0</v>
      </c>
    </row>
    <row r="66" spans="1:41" s="1" customFormat="1" ht="30" customHeight="1">
      <c r="A66" s="74">
        <v>19</v>
      </c>
      <c r="B66" s="118" t="s">
        <v>256</v>
      </c>
      <c r="C66" s="135" t="s">
        <v>257</v>
      </c>
      <c r="D66" s="136" t="s">
        <v>14</v>
      </c>
      <c r="E66" s="7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33">
        <f t="shared" si="3"/>
        <v>0</v>
      </c>
      <c r="AK66" s="33">
        <f t="shared" si="4"/>
        <v>0</v>
      </c>
      <c r="AL66" s="33">
        <f t="shared" si="5"/>
        <v>0</v>
      </c>
      <c r="AM66" s="33">
        <f t="shared" si="6"/>
        <v>0</v>
      </c>
      <c r="AN66" s="33">
        <f t="shared" si="7"/>
        <v>0</v>
      </c>
      <c r="AO66" s="33">
        <f t="shared" si="8"/>
        <v>0</v>
      </c>
    </row>
    <row r="67" spans="1:41" s="1" customFormat="1" ht="30" customHeight="1">
      <c r="A67" s="74">
        <v>20</v>
      </c>
      <c r="B67" s="118" t="s">
        <v>258</v>
      </c>
      <c r="C67" s="135" t="s">
        <v>259</v>
      </c>
      <c r="D67" s="136" t="s">
        <v>35</v>
      </c>
      <c r="E67" s="7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33">
        <f t="shared" si="3"/>
        <v>0</v>
      </c>
      <c r="AK67" s="33">
        <f t="shared" si="4"/>
        <v>0</v>
      </c>
      <c r="AL67" s="33">
        <f t="shared" si="5"/>
        <v>0</v>
      </c>
      <c r="AM67" s="33">
        <f t="shared" si="6"/>
        <v>0</v>
      </c>
      <c r="AN67" s="33">
        <f t="shared" si="7"/>
        <v>0</v>
      </c>
      <c r="AO67" s="33">
        <f t="shared" si="8"/>
        <v>0</v>
      </c>
    </row>
    <row r="68" spans="1:41" s="1" customFormat="1" ht="30" customHeight="1">
      <c r="A68" s="74">
        <v>21</v>
      </c>
      <c r="B68" s="118" t="s">
        <v>262</v>
      </c>
      <c r="C68" s="135" t="s">
        <v>122</v>
      </c>
      <c r="D68" s="136" t="s">
        <v>226</v>
      </c>
      <c r="E68" s="7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33">
        <f t="shared" si="3"/>
        <v>0</v>
      </c>
      <c r="AK68" s="33">
        <f t="shared" si="4"/>
        <v>0</v>
      </c>
      <c r="AL68" s="33">
        <f t="shared" si="5"/>
        <v>0</v>
      </c>
      <c r="AM68" s="33">
        <f t="shared" si="6"/>
        <v>0</v>
      </c>
      <c r="AN68" s="33">
        <f t="shared" si="7"/>
        <v>0</v>
      </c>
      <c r="AO68" s="33">
        <f t="shared" si="8"/>
        <v>0</v>
      </c>
    </row>
    <row r="69" spans="1:41" s="1" customFormat="1" ht="30" customHeight="1">
      <c r="A69" s="74">
        <v>22</v>
      </c>
      <c r="B69" s="118" t="s">
        <v>260</v>
      </c>
      <c r="C69" s="135" t="s">
        <v>261</v>
      </c>
      <c r="D69" s="136" t="s">
        <v>226</v>
      </c>
      <c r="E69" s="7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33">
        <f t="shared" si="3"/>
        <v>0</v>
      </c>
      <c r="AK69" s="33">
        <f t="shared" si="4"/>
        <v>0</v>
      </c>
      <c r="AL69" s="33">
        <f t="shared" si="5"/>
        <v>0</v>
      </c>
      <c r="AM69" s="33">
        <f t="shared" si="6"/>
        <v>0</v>
      </c>
      <c r="AN69" s="33">
        <f t="shared" si="7"/>
        <v>0</v>
      </c>
      <c r="AO69" s="33">
        <f t="shared" si="8"/>
        <v>0</v>
      </c>
    </row>
    <row r="70" spans="1:41" s="1" customFormat="1" ht="30" customHeight="1">
      <c r="A70" s="74">
        <v>23</v>
      </c>
      <c r="B70" s="118" t="s">
        <v>398</v>
      </c>
      <c r="C70" s="135" t="s">
        <v>399</v>
      </c>
      <c r="D70" s="136" t="s">
        <v>340</v>
      </c>
      <c r="E70" s="7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33">
        <f t="shared" si="3"/>
        <v>0</v>
      </c>
      <c r="AK70" s="33">
        <f t="shared" si="4"/>
        <v>0</v>
      </c>
      <c r="AL70" s="33">
        <f t="shared" si="5"/>
        <v>0</v>
      </c>
      <c r="AM70" s="33">
        <f t="shared" si="6"/>
        <v>0</v>
      </c>
      <c r="AN70" s="33">
        <f t="shared" si="7"/>
        <v>0</v>
      </c>
      <c r="AO70" s="33">
        <f t="shared" si="8"/>
        <v>0</v>
      </c>
    </row>
    <row r="71" spans="1:41" s="1" customFormat="1" ht="30" customHeight="1">
      <c r="A71" s="74">
        <v>24</v>
      </c>
      <c r="B71" s="118" t="s">
        <v>263</v>
      </c>
      <c r="C71" s="135" t="s">
        <v>264</v>
      </c>
      <c r="D71" s="136" t="s">
        <v>59</v>
      </c>
      <c r="E71" s="7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33">
        <f t="shared" si="3"/>
        <v>0</v>
      </c>
      <c r="AK71" s="33">
        <f t="shared" si="4"/>
        <v>0</v>
      </c>
      <c r="AL71" s="33">
        <f t="shared" si="5"/>
        <v>0</v>
      </c>
      <c r="AM71" s="33">
        <f t="shared" si="6"/>
        <v>0</v>
      </c>
      <c r="AN71" s="33">
        <f t="shared" si="7"/>
        <v>0</v>
      </c>
      <c r="AO71" s="33">
        <f t="shared" si="8"/>
        <v>0</v>
      </c>
    </row>
    <row r="72" spans="1:41" s="1" customFormat="1" ht="30" customHeight="1">
      <c r="A72" s="74">
        <v>25</v>
      </c>
      <c r="B72" s="118" t="s">
        <v>265</v>
      </c>
      <c r="C72" s="135" t="s">
        <v>266</v>
      </c>
      <c r="D72" s="136" t="s">
        <v>267</v>
      </c>
      <c r="E72" s="7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33">
        <f t="shared" si="3"/>
        <v>0</v>
      </c>
      <c r="AK72" s="33">
        <f t="shared" si="4"/>
        <v>0</v>
      </c>
      <c r="AL72" s="33">
        <f t="shared" si="5"/>
        <v>0</v>
      </c>
      <c r="AM72" s="33">
        <f t="shared" si="6"/>
        <v>0</v>
      </c>
      <c r="AN72" s="33">
        <f t="shared" si="7"/>
        <v>0</v>
      </c>
      <c r="AO72" s="33">
        <f t="shared" si="8"/>
        <v>0</v>
      </c>
    </row>
    <row r="73" spans="1:41" s="1" customFormat="1" ht="30" customHeight="1">
      <c r="A73" s="74">
        <v>26</v>
      </c>
      <c r="B73" s="118">
        <v>1910020169</v>
      </c>
      <c r="C73" s="135" t="s">
        <v>281</v>
      </c>
      <c r="D73" s="136" t="s">
        <v>75</v>
      </c>
      <c r="E73" s="7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33">
        <f t="shared" si="3"/>
        <v>0</v>
      </c>
      <c r="AK73" s="33">
        <f t="shared" si="4"/>
        <v>0</v>
      </c>
      <c r="AL73" s="33">
        <f t="shared" si="5"/>
        <v>0</v>
      </c>
      <c r="AM73" s="33">
        <f t="shared" si="6"/>
        <v>0</v>
      </c>
      <c r="AN73" s="33">
        <f t="shared" si="7"/>
        <v>0</v>
      </c>
      <c r="AO73" s="33">
        <f t="shared" si="8"/>
        <v>0</v>
      </c>
    </row>
    <row r="74" spans="1:41" s="1" customFormat="1" ht="30" customHeight="1">
      <c r="A74" s="74">
        <v>27</v>
      </c>
      <c r="B74" s="118" t="s">
        <v>268</v>
      </c>
      <c r="C74" s="135" t="s">
        <v>770</v>
      </c>
      <c r="D74" s="136" t="s">
        <v>63</v>
      </c>
      <c r="E74" s="7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33">
        <f t="shared" si="3"/>
        <v>0</v>
      </c>
      <c r="AK74" s="33">
        <f t="shared" si="4"/>
        <v>0</v>
      </c>
      <c r="AL74" s="33">
        <f t="shared" si="5"/>
        <v>0</v>
      </c>
      <c r="AM74" s="33">
        <f t="shared" si="6"/>
        <v>0</v>
      </c>
      <c r="AN74" s="33">
        <f t="shared" si="7"/>
        <v>0</v>
      </c>
      <c r="AO74" s="33">
        <f t="shared" si="8"/>
        <v>0</v>
      </c>
    </row>
    <row r="75" spans="1:41" s="1" customFormat="1" ht="30" customHeight="1">
      <c r="A75" s="74">
        <v>28</v>
      </c>
      <c r="B75" s="80" t="s">
        <v>269</v>
      </c>
      <c r="C75" s="81" t="s">
        <v>270</v>
      </c>
      <c r="D75" s="82" t="s">
        <v>60</v>
      </c>
      <c r="E75" s="7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33">
        <f t="shared" si="3"/>
        <v>0</v>
      </c>
      <c r="AK75" s="33">
        <f t="shared" si="4"/>
        <v>0</v>
      </c>
      <c r="AL75" s="33">
        <f t="shared" si="5"/>
        <v>0</v>
      </c>
      <c r="AM75" s="33">
        <f t="shared" si="6"/>
        <v>0</v>
      </c>
      <c r="AN75" s="33">
        <f t="shared" si="7"/>
        <v>0</v>
      </c>
      <c r="AO75" s="33">
        <f t="shared" si="8"/>
        <v>0</v>
      </c>
    </row>
    <row r="76" spans="1:41" s="1" customFormat="1" ht="30" customHeight="1">
      <c r="A76" s="74">
        <v>29</v>
      </c>
      <c r="B76" s="80"/>
      <c r="C76" s="81"/>
      <c r="D76" s="82"/>
      <c r="E76" s="7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33">
        <f t="shared" si="3"/>
        <v>0</v>
      </c>
      <c r="AK76" s="33">
        <f t="shared" si="4"/>
        <v>0</v>
      </c>
      <c r="AL76" s="33">
        <f t="shared" si="5"/>
        <v>0</v>
      </c>
      <c r="AM76" s="33">
        <f t="shared" si="6"/>
        <v>0</v>
      </c>
      <c r="AN76" s="33">
        <f t="shared" si="7"/>
        <v>0</v>
      </c>
      <c r="AO76" s="33">
        <f t="shared" si="8"/>
        <v>0</v>
      </c>
    </row>
    <row r="77" spans="1:41" s="1" customFormat="1" ht="30" customHeight="1">
      <c r="A77" s="74">
        <v>30</v>
      </c>
      <c r="B77" s="80"/>
      <c r="C77" s="81"/>
      <c r="D77" s="82"/>
      <c r="E77" s="7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33">
        <f t="shared" si="3"/>
        <v>0</v>
      </c>
      <c r="AK77" s="33">
        <f t="shared" si="4"/>
        <v>0</v>
      </c>
      <c r="AL77" s="33">
        <f t="shared" si="5"/>
        <v>0</v>
      </c>
      <c r="AM77" s="33">
        <f t="shared" si="6"/>
        <v>0</v>
      </c>
      <c r="AN77" s="33">
        <f t="shared" si="7"/>
        <v>0</v>
      </c>
      <c r="AO77" s="33">
        <f t="shared" si="8"/>
        <v>0</v>
      </c>
    </row>
    <row r="78" spans="1:41" s="1" customFormat="1" ht="30" customHeight="1">
      <c r="A78" s="74">
        <v>31</v>
      </c>
      <c r="B78" s="80"/>
      <c r="C78" s="81"/>
      <c r="D78" s="82"/>
      <c r="E78" s="7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33">
        <f t="shared" si="3"/>
        <v>0</v>
      </c>
      <c r="AK78" s="33">
        <f t="shared" si="4"/>
        <v>0</v>
      </c>
      <c r="AL78" s="33">
        <f t="shared" si="5"/>
        <v>0</v>
      </c>
      <c r="AM78" s="33">
        <f t="shared" si="6"/>
        <v>0</v>
      </c>
      <c r="AN78" s="33">
        <f t="shared" si="7"/>
        <v>0</v>
      </c>
      <c r="AO78" s="33">
        <f t="shared" si="8"/>
        <v>0</v>
      </c>
    </row>
    <row r="79" spans="1:41" s="1" customFormat="1" ht="30" customHeight="1">
      <c r="A79" s="74">
        <v>32</v>
      </c>
      <c r="B79" s="80"/>
      <c r="C79" s="81"/>
      <c r="D79" s="82"/>
      <c r="E79" s="7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33">
        <f t="shared" si="3"/>
        <v>0</v>
      </c>
      <c r="AK79" s="33">
        <f t="shared" si="4"/>
        <v>0</v>
      </c>
      <c r="AL79" s="33">
        <f t="shared" si="5"/>
        <v>0</v>
      </c>
      <c r="AM79" s="33">
        <f t="shared" si="6"/>
        <v>0</v>
      </c>
      <c r="AN79" s="33">
        <f t="shared" si="7"/>
        <v>0</v>
      </c>
      <c r="AO79" s="33">
        <f t="shared" si="8"/>
        <v>0</v>
      </c>
    </row>
    <row r="80" spans="1:41" s="1" customFormat="1" ht="30.75" customHeight="1">
      <c r="A80" s="74">
        <v>33</v>
      </c>
      <c r="B80" s="73"/>
      <c r="C80" s="9"/>
      <c r="D80" s="10"/>
      <c r="E80" s="74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33">
        <f t="shared" si="3"/>
        <v>0</v>
      </c>
      <c r="AK80" s="33">
        <f t="shared" si="4"/>
        <v>0</v>
      </c>
      <c r="AL80" s="33">
        <f t="shared" si="5"/>
        <v>0</v>
      </c>
      <c r="AM80" s="33">
        <f t="shared" si="6"/>
        <v>0</v>
      </c>
      <c r="AN80" s="33">
        <f t="shared" si="7"/>
        <v>0</v>
      </c>
      <c r="AO80" s="33">
        <f t="shared" si="8"/>
        <v>0</v>
      </c>
    </row>
    <row r="81" spans="1:41" s="1" customFormat="1" ht="30.75" customHeight="1">
      <c r="A81" s="74">
        <v>34</v>
      </c>
      <c r="B81" s="73"/>
      <c r="C81" s="9"/>
      <c r="D81" s="10"/>
      <c r="E81" s="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33">
        <f t="shared" si="3"/>
        <v>0</v>
      </c>
      <c r="AK81" s="33">
        <f t="shared" si="4"/>
        <v>0</v>
      </c>
      <c r="AL81" s="33">
        <f t="shared" si="5"/>
        <v>0</v>
      </c>
      <c r="AM81" s="33">
        <f t="shared" si="6"/>
        <v>0</v>
      </c>
      <c r="AN81" s="33">
        <f t="shared" si="7"/>
        <v>0</v>
      </c>
      <c r="AO81" s="33">
        <f t="shared" si="8"/>
        <v>0</v>
      </c>
    </row>
    <row r="82" spans="1:41" ht="51" customHeight="1">
      <c r="A82" s="191" t="s">
        <v>16</v>
      </c>
      <c r="B82" s="191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  <c r="O82" s="191"/>
      <c r="P82" s="191"/>
      <c r="Q82" s="191"/>
      <c r="R82" s="191"/>
      <c r="S82" s="191"/>
      <c r="T82" s="191"/>
      <c r="U82" s="191"/>
      <c r="V82" s="191"/>
      <c r="W82" s="191"/>
      <c r="X82" s="191"/>
      <c r="Y82" s="191"/>
      <c r="Z82" s="191"/>
      <c r="AA82" s="191"/>
      <c r="AB82" s="191"/>
      <c r="AC82" s="191"/>
      <c r="AD82" s="191"/>
      <c r="AE82" s="191"/>
      <c r="AF82" s="191"/>
      <c r="AG82" s="191"/>
      <c r="AH82" s="191"/>
      <c r="AI82" s="191"/>
      <c r="AJ82" s="76">
        <f t="shared" ref="AJ82:AO82" si="9">SUM(AJ48:AJ81)</f>
        <v>0</v>
      </c>
      <c r="AK82" s="76">
        <f t="shared" si="9"/>
        <v>0</v>
      </c>
      <c r="AL82" s="76">
        <f t="shared" si="9"/>
        <v>0</v>
      </c>
      <c r="AM82" s="76">
        <f t="shared" si="9"/>
        <v>0</v>
      </c>
      <c r="AN82" s="76">
        <f t="shared" si="9"/>
        <v>0</v>
      </c>
      <c r="AO82" s="76">
        <f t="shared" si="9"/>
        <v>0</v>
      </c>
    </row>
    <row r="83" spans="1:41" ht="15.75" customHeight="1">
      <c r="A83" s="27"/>
      <c r="B83" s="27"/>
      <c r="C83" s="181"/>
      <c r="D83" s="181"/>
      <c r="E83" s="35"/>
      <c r="H83" s="37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1:41" ht="15.75" customHeight="1">
      <c r="C84" s="72"/>
      <c r="D84" s="35"/>
      <c r="E84" s="35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</row>
    <row r="85" spans="1:41" ht="15.75" customHeight="1">
      <c r="C85" s="72"/>
      <c r="D85" s="35"/>
      <c r="E85" s="35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</row>
    <row r="86" spans="1:41" ht="15.75" customHeight="1">
      <c r="C86" s="181"/>
      <c r="D86" s="181"/>
      <c r="E86" s="35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</row>
    <row r="87" spans="1:41" ht="15.75" customHeight="1">
      <c r="C87" s="181"/>
      <c r="D87" s="181"/>
      <c r="E87" s="181"/>
      <c r="F87" s="181"/>
      <c r="G87" s="181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</row>
    <row r="88" spans="1:41" ht="15.75" customHeight="1">
      <c r="C88" s="181"/>
      <c r="D88" s="181"/>
      <c r="E88" s="181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</row>
    <row r="89" spans="1:41" ht="15.75" customHeight="1">
      <c r="C89" s="181"/>
      <c r="D89" s="181"/>
      <c r="E89" s="35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</row>
  </sheetData>
  <mergeCells count="20">
    <mergeCell ref="A5:AL5"/>
    <mergeCell ref="AF6:AK6"/>
    <mergeCell ref="C8:D8"/>
    <mergeCell ref="A1:P1"/>
    <mergeCell ref="Q1:AL1"/>
    <mergeCell ref="A2:P2"/>
    <mergeCell ref="Q2:AL2"/>
    <mergeCell ref="A4:AL4"/>
    <mergeCell ref="AM22:AN22"/>
    <mergeCell ref="A44:AI44"/>
    <mergeCell ref="A46:AI46"/>
    <mergeCell ref="C88:E88"/>
    <mergeCell ref="C89:D89"/>
    <mergeCell ref="C87:G87"/>
    <mergeCell ref="C47:D47"/>
    <mergeCell ref="AP48:AQ48"/>
    <mergeCell ref="AP61:AQ61"/>
    <mergeCell ref="A82:AI82"/>
    <mergeCell ref="C83:D83"/>
    <mergeCell ref="C86:D86"/>
  </mergeCells>
  <pageMargins left="0.30902777777777801" right="0.25" top="0.30902777777777801" bottom="0.16875000000000001" header="0.5" footer="0.5"/>
  <pageSetup scale="47" orientation="landscape" r:id="rId1"/>
  <headerFooter alignWithMargins="0"/>
  <colBreaks count="1" manualBreakCount="1">
    <brk id="3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CKCT20</vt:lpstr>
      <vt:lpstr>CKĐL20.1</vt:lpstr>
      <vt:lpstr>CKĐL 20.2</vt:lpstr>
      <vt:lpstr>CKĐL 20.3</vt:lpstr>
      <vt:lpstr>CKĐL 20.4</vt:lpstr>
      <vt:lpstr>CKCT19.1</vt:lpstr>
      <vt:lpstr>CKCT19.2</vt:lpstr>
      <vt:lpstr>CKĐL19.1</vt:lpstr>
      <vt:lpstr>CKĐL19.2</vt:lpstr>
      <vt:lpstr>CKĐL19.3</vt:lpstr>
      <vt:lpstr>CKĐL19.4</vt:lpstr>
      <vt:lpstr>Sheet1</vt:lpstr>
      <vt:lpstr>CKCT19.1!Print_Titles</vt:lpstr>
      <vt:lpstr>CKCT19.2!Print_Titles</vt:lpstr>
      <vt:lpstr>CKCT20!Print_Titles</vt:lpstr>
      <vt:lpstr>'CKĐL 20.2'!Print_Titles</vt:lpstr>
      <vt:lpstr>'CKĐL 20.3'!Print_Titles</vt:lpstr>
      <vt:lpstr>'CKĐL 20.4'!Print_Titles</vt:lpstr>
      <vt:lpstr>CKĐL19.1!Print_Titles</vt:lpstr>
      <vt:lpstr>CKĐL19.2!Print_Titles</vt:lpstr>
      <vt:lpstr>CKĐL19.3!Print_Titles</vt:lpstr>
      <vt:lpstr>CKĐL19.4!Print_Titles</vt:lpstr>
      <vt:lpstr>CKĐL20.1!Print_Titles</vt:lpstr>
    </vt:vector>
  </TitlesOfParts>
  <Company>nhc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qlhsnhc</dc:creator>
  <cp:lastModifiedBy>t</cp:lastModifiedBy>
  <cp:lastPrinted>2019-11-04T08:57:32Z</cp:lastPrinted>
  <dcterms:created xsi:type="dcterms:W3CDTF">2001-09-21T17:17:00Z</dcterms:created>
  <dcterms:modified xsi:type="dcterms:W3CDTF">2020-10-28T03:42:32Z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1033-10.2.0.6020</vt:lpwstr>
  </property>
</Properties>
</file>